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65" activeTab="0"/>
  </bookViews>
  <sheets>
    <sheet name="リレー用紙" sheetId="1" r:id="rId1"/>
    <sheet name="座席割当計算表" sheetId="2" state="hidden" r:id="rId2"/>
    <sheet name="棄権用紙" sheetId="3" r:id="rId3"/>
  </sheets>
  <definedNames>
    <definedName name="_xlnm.Print_Area" localSheetId="0">'リレー用紙'!$A$1:$U$22</definedName>
    <definedName name="_xlnm.Print_Area" localSheetId="2">'棄権用紙'!$A$1:$AG$38</definedName>
  </definedNames>
  <calcPr fullCalcOnLoad="1"/>
</workbook>
</file>

<file path=xl/sharedStrings.xml><?xml version="1.0" encoding="utf-8"?>
<sst xmlns="http://schemas.openxmlformats.org/spreadsheetml/2006/main" count="225" uniqueCount="67">
  <si>
    <t>男</t>
  </si>
  <si>
    <t>女</t>
  </si>
  <si>
    <t>選手観覧席座席割り</t>
  </si>
  <si>
    <t>＊入場の混乱を避ける為にクラブごとに割り振りいたしました。ご了承ください。</t>
  </si>
  <si>
    <t>地区名</t>
  </si>
  <si>
    <t>選手数</t>
  </si>
  <si>
    <t>％</t>
  </si>
  <si>
    <t>座席数割</t>
  </si>
  <si>
    <t>中予</t>
  </si>
  <si>
    <t>南予</t>
  </si>
  <si>
    <t>東予</t>
  </si>
  <si>
    <t>組</t>
  </si>
  <si>
    <t>リレーオーダー用紙</t>
  </si>
  <si>
    <t>チーム名</t>
  </si>
  <si>
    <t>年齢区分</t>
  </si>
  <si>
    <t>種　目</t>
  </si>
  <si>
    <t>泳　順</t>
  </si>
  <si>
    <t>ふ　　り　　が　　な</t>
  </si>
  <si>
    <t>氏</t>
  </si>
  <si>
    <t>名</t>
  </si>
  <si>
    <t>記載責任者</t>
  </si>
  <si>
    <t>エリエールSS</t>
  </si>
  <si>
    <t>ファイブテン</t>
  </si>
  <si>
    <t>マコトSC双葉</t>
  </si>
  <si>
    <t>五百木SC</t>
  </si>
  <si>
    <t>アズサ松山</t>
  </si>
  <si>
    <t>かしま道後</t>
  </si>
  <si>
    <t>南海DC</t>
  </si>
  <si>
    <t>南海朝生田</t>
  </si>
  <si>
    <t>石原ＳＣ</t>
  </si>
  <si>
    <t>八幡浜ＳＣ</t>
  </si>
  <si>
    <t>リー保内</t>
  </si>
  <si>
    <t>クアＳＳ</t>
  </si>
  <si>
    <t>　 Ｂ（１０歳以下）　　 Ｃ（１１～１２歳）</t>
  </si>
  <si>
    <t>瀬戸内Ｓ</t>
  </si>
  <si>
    <t>西条ＳＣ</t>
  </si>
  <si>
    <t>フィッタ松山</t>
  </si>
  <si>
    <t>ＴＯＴＡＬ</t>
  </si>
  <si>
    <t>％</t>
  </si>
  <si>
    <t>ﾌｧｲﾌﾞﾃﾝ東予</t>
  </si>
  <si>
    <t>保護者観覧席座席割り</t>
  </si>
  <si>
    <t>フィッタ新居浜</t>
  </si>
  <si>
    <t>Again</t>
  </si>
  <si>
    <t>Ｒｙｕｏｗ</t>
  </si>
  <si>
    <t>コミュニティ</t>
  </si>
  <si>
    <t>　　　　メドレーリレー             フリーリレー</t>
  </si>
  <si>
    <t>　２００ｍ　　　　４００ｍ　　　　８００ｍ</t>
  </si>
  <si>
    <t>プロNo．</t>
  </si>
  <si>
    <t>ページ</t>
  </si>
  <si>
    <t>プロ№</t>
  </si>
  <si>
    <t>種　　　　　　目</t>
  </si>
  <si>
    <t>氏　　　　名</t>
  </si>
  <si>
    <t>男子</t>
  </si>
  <si>
    <t>女子</t>
  </si>
  <si>
    <t>棄権届出用紙</t>
  </si>
  <si>
    <t>　　　　　　　　　　　　　　　　　　　　　　　　　　</t>
  </si>
  <si>
    <t>レーン</t>
  </si>
  <si>
    <t>日本スイミングクラブ協会　四国支部</t>
  </si>
  <si>
    <t>年　齢</t>
  </si>
  <si>
    <t>（</t>
  </si>
  <si>
    <t>）</t>
  </si>
  <si>
    <t>）</t>
  </si>
  <si>
    <t>日本スイミングクラブ協会　　四国支部</t>
  </si>
  <si>
    <t>（所属名：　　　　　　　　　</t>
  </si>
  <si>
    <t>m</t>
  </si>
  <si>
    <t>　　　　　　　　　　　　　　　　　　　　　　　　　　</t>
  </si>
  <si>
    <t xml:space="preserve">　 Ｄ（１３～１４歳）　　 CS（１５～１８歳） 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</si>
</sst>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"/>
    <numFmt numFmtId="178" formatCode="@&quot;組&quot;"/>
    <numFmt numFmtId="179" formatCode="m/d"/>
    <numFmt numFmtId="180" formatCode="#,##0&quot;円&quot;"/>
    <numFmt numFmtId="181" formatCode="[$-F400]h:mm:ss\ AM/PM"/>
    <numFmt numFmtId="182" formatCode="h:mm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&quot;月&quot;d&quot;日&quot;;@"/>
    <numFmt numFmtId="188" formatCode="&quot;\&quot;#,##0_);[Red]\(&quot;\&quot;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shrinkToFit="1"/>
    </xf>
    <xf numFmtId="0" fontId="5" fillId="24" borderId="11" xfId="0" applyFont="1" applyFill="1" applyBorder="1" applyAlignment="1">
      <alignment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9" fontId="5" fillId="0" borderId="10" xfId="0" applyNumberFormat="1" applyFont="1" applyBorder="1" applyAlignment="1">
      <alignment horizontal="center" shrinkToFit="1"/>
    </xf>
    <xf numFmtId="1" fontId="5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shrinkToFit="1"/>
    </xf>
    <xf numFmtId="9" fontId="5" fillId="24" borderId="10" xfId="0" applyNumberFormat="1" applyFont="1" applyFill="1" applyBorder="1" applyAlignment="1">
      <alignment horizontal="center" shrinkToFit="1"/>
    </xf>
    <xf numFmtId="1" fontId="5" fillId="24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1" fontId="5" fillId="0" borderId="0" xfId="0" applyNumberFormat="1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vertical="center" shrinkToFit="1"/>
    </xf>
    <xf numFmtId="9" fontId="5" fillId="0" borderId="0" xfId="0" applyNumberFormat="1" applyFont="1" applyFill="1" applyBorder="1" applyAlignment="1">
      <alignment horizontal="center" shrinkToFit="1"/>
    </xf>
    <xf numFmtId="1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Alignment="1">
      <alignment/>
    </xf>
    <xf numFmtId="0" fontId="2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5" fillId="0" borderId="16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5" fillId="0" borderId="38" xfId="0" applyFont="1" applyBorder="1" applyAlignment="1" applyProtection="1">
      <alignment horizontal="center" vertical="center"/>
      <protection/>
    </xf>
    <xf numFmtId="0" fontId="25" fillId="0" borderId="39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left" vertical="center"/>
      <protection/>
    </xf>
    <xf numFmtId="0" fontId="25" fillId="0" borderId="44" xfId="0" applyFont="1" applyBorder="1" applyAlignment="1" applyProtection="1">
      <alignment horizontal="left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25" fillId="0" borderId="45" xfId="0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 shrinkToFit="1"/>
      <protection/>
    </xf>
    <xf numFmtId="0" fontId="25" fillId="0" borderId="46" xfId="0" applyFont="1" applyBorder="1" applyAlignment="1" applyProtection="1">
      <alignment horizontal="center" vertical="center" shrinkToFit="1"/>
      <protection/>
    </xf>
    <xf numFmtId="0" fontId="25" fillId="0" borderId="47" xfId="0" applyFont="1" applyBorder="1" applyAlignment="1" applyProtection="1">
      <alignment horizontal="center" vertical="center"/>
      <protection/>
    </xf>
    <xf numFmtId="0" fontId="25" fillId="0" borderId="2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right" vertical="center"/>
      <protection locked="0"/>
    </xf>
    <xf numFmtId="0" fontId="25" fillId="0" borderId="20" xfId="0" applyFont="1" applyBorder="1" applyAlignment="1" applyProtection="1">
      <alignment horizontal="right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left" vertical="center"/>
      <protection/>
    </xf>
    <xf numFmtId="0" fontId="25" fillId="0" borderId="53" xfId="0" applyFont="1" applyBorder="1" applyAlignment="1" applyProtection="1">
      <alignment horizontal="center" vertical="center" shrinkToFit="1"/>
      <protection/>
    </xf>
    <xf numFmtId="0" fontId="0" fillId="0" borderId="54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5" fillId="0" borderId="55" xfId="0" applyFont="1" applyBorder="1" applyAlignment="1" applyProtection="1">
      <alignment horizontal="center" vertical="center" shrinkToFit="1"/>
      <protection/>
    </xf>
    <xf numFmtId="0" fontId="25" fillId="0" borderId="12" xfId="0" applyFont="1" applyBorder="1" applyAlignment="1" applyProtection="1">
      <alignment horizontal="center" vertical="center" shrinkToFit="1"/>
      <protection/>
    </xf>
    <xf numFmtId="0" fontId="25" fillId="0" borderId="56" xfId="0" applyFont="1" applyBorder="1" applyAlignment="1" applyProtection="1">
      <alignment horizontal="center" vertical="center" shrinkToFit="1"/>
      <protection/>
    </xf>
    <xf numFmtId="0" fontId="25" fillId="0" borderId="44" xfId="0" applyFont="1" applyBorder="1" applyAlignment="1" applyProtection="1">
      <alignment horizontal="center" vertical="center" shrinkToFit="1"/>
      <protection/>
    </xf>
    <xf numFmtId="0" fontId="0" fillId="0" borderId="56" xfId="0" applyFont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right" vertical="center"/>
      <protection locked="0"/>
    </xf>
    <xf numFmtId="0" fontId="27" fillId="0" borderId="51" xfId="0" applyFont="1" applyBorder="1" applyAlignment="1" applyProtection="1">
      <alignment horizontal="center" vertical="center"/>
      <protection/>
    </xf>
    <xf numFmtId="0" fontId="27" fillId="0" borderId="44" xfId="0" applyFont="1" applyBorder="1" applyAlignment="1" applyProtection="1">
      <alignment horizontal="center" vertical="center"/>
      <protection/>
    </xf>
    <xf numFmtId="0" fontId="25" fillId="0" borderId="57" xfId="0" applyFont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U26"/>
  <sheetViews>
    <sheetView showGridLines="0" tabSelected="1" view="pageBreakPreview" zoomScaleSheetLayoutView="100" zoomScalePageLayoutView="0" workbookViewId="0" topLeftCell="A1">
      <selection activeCell="N8" sqref="N8:O8"/>
    </sheetView>
  </sheetViews>
  <sheetFormatPr defaultColWidth="9.00390625" defaultRowHeight="13.5"/>
  <cols>
    <col min="1" max="1" width="1.12109375" style="1" customWidth="1"/>
    <col min="2" max="2" width="12.00390625" style="3" customWidth="1"/>
    <col min="3" max="3" width="4.125" style="3" customWidth="1"/>
    <col min="4" max="4" width="6.375" style="1" customWidth="1"/>
    <col min="5" max="6" width="9.875" style="1" customWidth="1"/>
    <col min="7" max="7" width="9.875" style="3" customWidth="1"/>
    <col min="8" max="8" width="2.625" style="3" customWidth="1"/>
    <col min="9" max="9" width="5.875" style="3" customWidth="1"/>
    <col min="10" max="10" width="2.625" style="1" customWidth="1"/>
    <col min="11" max="12" width="6.625" style="1" customWidth="1"/>
    <col min="13" max="13" width="12.00390625" style="1" customWidth="1"/>
    <col min="14" max="14" width="4.125" style="1" customWidth="1"/>
    <col min="15" max="15" width="6.375" style="1" customWidth="1"/>
    <col min="16" max="17" width="9.875" style="1" customWidth="1"/>
    <col min="18" max="18" width="9.875" style="3" customWidth="1"/>
    <col min="19" max="19" width="2.625" style="3" customWidth="1"/>
    <col min="20" max="20" width="5.875" style="3" customWidth="1"/>
    <col min="21" max="21" width="2.625" style="1" customWidth="1"/>
    <col min="22" max="16384" width="9.00390625" style="1" customWidth="1"/>
  </cols>
  <sheetData>
    <row r="1" spans="4:20" ht="27" customHeight="1">
      <c r="D1" s="97" t="s">
        <v>12</v>
      </c>
      <c r="E1" s="97"/>
      <c r="F1" s="97"/>
      <c r="G1" s="97"/>
      <c r="H1" s="43"/>
      <c r="I1" s="43"/>
      <c r="K1" s="38"/>
      <c r="M1" s="3"/>
      <c r="N1" s="3"/>
      <c r="O1" s="97" t="s">
        <v>12</v>
      </c>
      <c r="P1" s="97"/>
      <c r="Q1" s="97"/>
      <c r="R1" s="97"/>
      <c r="S1" s="43"/>
      <c r="T1" s="43"/>
    </row>
    <row r="2" spans="11:14" ht="13.5" customHeight="1">
      <c r="K2" s="38"/>
      <c r="M2" s="3"/>
      <c r="N2" s="3"/>
    </row>
    <row r="3" spans="2:21" ht="41.25" customHeight="1">
      <c r="B3" s="45" t="s">
        <v>13</v>
      </c>
      <c r="C3" s="75"/>
      <c r="D3" s="76"/>
      <c r="E3" s="76"/>
      <c r="F3" s="76"/>
      <c r="G3" s="76"/>
      <c r="H3" s="76"/>
      <c r="I3" s="76"/>
      <c r="J3" s="77"/>
      <c r="K3" s="38"/>
      <c r="M3" s="45" t="s">
        <v>13</v>
      </c>
      <c r="N3" s="75"/>
      <c r="O3" s="76"/>
      <c r="P3" s="76"/>
      <c r="Q3" s="76"/>
      <c r="R3" s="76"/>
      <c r="S3" s="76"/>
      <c r="T3" s="76"/>
      <c r="U3" s="77"/>
    </row>
    <row r="4" spans="2:21" ht="41.25" customHeight="1">
      <c r="B4" s="45" t="s">
        <v>47</v>
      </c>
      <c r="C4" s="75"/>
      <c r="D4" s="77"/>
      <c r="E4" s="45" t="s">
        <v>11</v>
      </c>
      <c r="F4" s="46"/>
      <c r="G4" s="45" t="s">
        <v>56</v>
      </c>
      <c r="H4" s="75"/>
      <c r="I4" s="76"/>
      <c r="J4" s="77"/>
      <c r="K4" s="38"/>
      <c r="M4" s="45" t="s">
        <v>47</v>
      </c>
      <c r="N4" s="75"/>
      <c r="O4" s="77"/>
      <c r="P4" s="45" t="s">
        <v>11</v>
      </c>
      <c r="Q4" s="46"/>
      <c r="R4" s="45" t="s">
        <v>56</v>
      </c>
      <c r="S4" s="75"/>
      <c r="T4" s="76"/>
      <c r="U4" s="77"/>
    </row>
    <row r="5" spans="2:21" ht="21.75" customHeight="1">
      <c r="B5" s="95" t="s">
        <v>14</v>
      </c>
      <c r="C5" s="47" t="s">
        <v>33</v>
      </c>
      <c r="D5" s="48"/>
      <c r="E5" s="49"/>
      <c r="F5" s="47"/>
      <c r="G5" s="49"/>
      <c r="H5" s="49"/>
      <c r="I5" s="49"/>
      <c r="J5" s="50"/>
      <c r="K5" s="38"/>
      <c r="M5" s="95" t="s">
        <v>14</v>
      </c>
      <c r="N5" s="47" t="s">
        <v>33</v>
      </c>
      <c r="O5" s="48"/>
      <c r="P5" s="49"/>
      <c r="Q5" s="47"/>
      <c r="R5" s="49"/>
      <c r="S5" s="49"/>
      <c r="T5" s="49"/>
      <c r="U5" s="50"/>
    </row>
    <row r="6" spans="2:21" ht="21.75" customHeight="1">
      <c r="B6" s="96"/>
      <c r="C6" s="51" t="s">
        <v>66</v>
      </c>
      <c r="D6" s="52"/>
      <c r="E6" s="53"/>
      <c r="F6" s="52"/>
      <c r="G6" s="53"/>
      <c r="H6" s="53"/>
      <c r="I6" s="53"/>
      <c r="J6" s="54"/>
      <c r="K6" s="38"/>
      <c r="M6" s="96"/>
      <c r="N6" s="51" t="s">
        <v>66</v>
      </c>
      <c r="O6" s="52"/>
      <c r="P6" s="53"/>
      <c r="Q6" s="52"/>
      <c r="R6" s="53"/>
      <c r="S6" s="53"/>
      <c r="T6" s="53"/>
      <c r="U6" s="54"/>
    </row>
    <row r="7" spans="2:21" ht="21.75" customHeight="1">
      <c r="B7" s="93" t="s">
        <v>15</v>
      </c>
      <c r="C7" s="78" t="s">
        <v>0</v>
      </c>
      <c r="D7" s="79"/>
      <c r="E7" s="55" t="s">
        <v>46</v>
      </c>
      <c r="F7" s="55"/>
      <c r="G7" s="55"/>
      <c r="H7" s="55"/>
      <c r="I7" s="55"/>
      <c r="J7" s="56"/>
      <c r="K7" s="39"/>
      <c r="M7" s="93" t="s">
        <v>15</v>
      </c>
      <c r="N7" s="78" t="s">
        <v>0</v>
      </c>
      <c r="O7" s="79"/>
      <c r="P7" s="55" t="s">
        <v>46</v>
      </c>
      <c r="Q7" s="55"/>
      <c r="R7" s="55"/>
      <c r="S7" s="55"/>
      <c r="T7" s="55"/>
      <c r="U7" s="56"/>
    </row>
    <row r="8" spans="2:21" ht="21.75" customHeight="1">
      <c r="B8" s="94"/>
      <c r="C8" s="81" t="s">
        <v>1</v>
      </c>
      <c r="D8" s="62"/>
      <c r="E8" s="57" t="s">
        <v>45</v>
      </c>
      <c r="F8" s="48"/>
      <c r="G8" s="57"/>
      <c r="H8" s="57"/>
      <c r="I8" s="57"/>
      <c r="J8" s="58"/>
      <c r="K8" s="39"/>
      <c r="M8" s="94"/>
      <c r="N8" s="81" t="s">
        <v>1</v>
      </c>
      <c r="O8" s="62"/>
      <c r="P8" s="57" t="s">
        <v>45</v>
      </c>
      <c r="Q8" s="48"/>
      <c r="R8" s="57"/>
      <c r="S8" s="57"/>
      <c r="T8" s="57"/>
      <c r="U8" s="58"/>
    </row>
    <row r="9" spans="2:21" ht="18.75" customHeight="1">
      <c r="B9" s="93" t="s">
        <v>16</v>
      </c>
      <c r="C9" s="82" t="s">
        <v>17</v>
      </c>
      <c r="D9" s="83"/>
      <c r="E9" s="83"/>
      <c r="F9" s="83"/>
      <c r="G9" s="86"/>
      <c r="H9" s="78" t="s">
        <v>58</v>
      </c>
      <c r="I9" s="79"/>
      <c r="J9" s="80"/>
      <c r="K9" s="40"/>
      <c r="M9" s="93" t="s">
        <v>16</v>
      </c>
      <c r="N9" s="82" t="s">
        <v>17</v>
      </c>
      <c r="O9" s="83"/>
      <c r="P9" s="83"/>
      <c r="Q9" s="83"/>
      <c r="R9" s="86"/>
      <c r="S9" s="78" t="s">
        <v>58</v>
      </c>
      <c r="T9" s="79"/>
      <c r="U9" s="80"/>
    </row>
    <row r="10" spans="2:21" ht="26.25" customHeight="1">
      <c r="B10" s="94"/>
      <c r="C10" s="87" t="s">
        <v>18</v>
      </c>
      <c r="D10" s="88"/>
      <c r="E10" s="89"/>
      <c r="F10" s="64" t="s">
        <v>19</v>
      </c>
      <c r="G10" s="65"/>
      <c r="H10" s="81"/>
      <c r="I10" s="62"/>
      <c r="J10" s="63"/>
      <c r="K10" s="40"/>
      <c r="M10" s="94"/>
      <c r="N10" s="87" t="s">
        <v>18</v>
      </c>
      <c r="O10" s="88"/>
      <c r="P10" s="89"/>
      <c r="Q10" s="64" t="s">
        <v>19</v>
      </c>
      <c r="R10" s="65"/>
      <c r="S10" s="81"/>
      <c r="T10" s="62"/>
      <c r="U10" s="63"/>
    </row>
    <row r="11" spans="2:21" ht="19.5" customHeight="1">
      <c r="B11" s="93">
        <v>1</v>
      </c>
      <c r="C11" s="82"/>
      <c r="D11" s="83"/>
      <c r="E11" s="84"/>
      <c r="F11" s="85"/>
      <c r="G11" s="86"/>
      <c r="H11" s="49"/>
      <c r="I11" s="49"/>
      <c r="J11" s="59"/>
      <c r="K11" s="41"/>
      <c r="M11" s="93">
        <v>1</v>
      </c>
      <c r="N11" s="82"/>
      <c r="O11" s="83"/>
      <c r="P11" s="84"/>
      <c r="Q11" s="85"/>
      <c r="R11" s="86"/>
      <c r="S11" s="49"/>
      <c r="T11" s="49"/>
      <c r="U11" s="59"/>
    </row>
    <row r="12" spans="2:21" ht="41.25" customHeight="1">
      <c r="B12" s="94"/>
      <c r="C12" s="87"/>
      <c r="D12" s="88"/>
      <c r="E12" s="89"/>
      <c r="F12" s="64"/>
      <c r="G12" s="65"/>
      <c r="H12" s="53" t="s">
        <v>59</v>
      </c>
      <c r="I12" s="53"/>
      <c r="J12" s="61" t="s">
        <v>60</v>
      </c>
      <c r="K12" s="41"/>
      <c r="M12" s="94"/>
      <c r="N12" s="87"/>
      <c r="O12" s="88"/>
      <c r="P12" s="89"/>
      <c r="Q12" s="64"/>
      <c r="R12" s="65"/>
      <c r="S12" s="53" t="s">
        <v>59</v>
      </c>
      <c r="T12" s="53"/>
      <c r="U12" s="61" t="s">
        <v>60</v>
      </c>
    </row>
    <row r="13" spans="2:21" ht="19.5" customHeight="1">
      <c r="B13" s="93">
        <v>2</v>
      </c>
      <c r="C13" s="82"/>
      <c r="D13" s="83"/>
      <c r="E13" s="84"/>
      <c r="F13" s="85"/>
      <c r="G13" s="86"/>
      <c r="H13" s="49"/>
      <c r="I13" s="49"/>
      <c r="J13" s="59"/>
      <c r="K13" s="38"/>
      <c r="M13" s="93">
        <v>2</v>
      </c>
      <c r="N13" s="82"/>
      <c r="O13" s="83"/>
      <c r="P13" s="84"/>
      <c r="Q13" s="85"/>
      <c r="R13" s="86"/>
      <c r="S13" s="49"/>
      <c r="T13" s="69"/>
      <c r="U13" s="59"/>
    </row>
    <row r="14" spans="2:21" ht="41.25" customHeight="1">
      <c r="B14" s="94"/>
      <c r="C14" s="87"/>
      <c r="D14" s="88"/>
      <c r="E14" s="89"/>
      <c r="F14" s="64"/>
      <c r="G14" s="65"/>
      <c r="H14" s="53" t="s">
        <v>59</v>
      </c>
      <c r="I14" s="53"/>
      <c r="J14" s="60" t="s">
        <v>60</v>
      </c>
      <c r="K14" s="41"/>
      <c r="M14" s="94"/>
      <c r="N14" s="87"/>
      <c r="O14" s="88"/>
      <c r="P14" s="89"/>
      <c r="Q14" s="64"/>
      <c r="R14" s="65"/>
      <c r="S14" s="53" t="s">
        <v>59</v>
      </c>
      <c r="T14" s="53"/>
      <c r="U14" s="60" t="s">
        <v>60</v>
      </c>
    </row>
    <row r="15" spans="2:21" ht="19.5" customHeight="1">
      <c r="B15" s="93">
        <v>3</v>
      </c>
      <c r="C15" s="82"/>
      <c r="D15" s="83"/>
      <c r="E15" s="84"/>
      <c r="F15" s="85"/>
      <c r="G15" s="86"/>
      <c r="H15" s="49"/>
      <c r="I15" s="49"/>
      <c r="J15" s="59"/>
      <c r="K15" s="41"/>
      <c r="M15" s="93">
        <v>3</v>
      </c>
      <c r="N15" s="82"/>
      <c r="O15" s="83"/>
      <c r="P15" s="84"/>
      <c r="Q15" s="85"/>
      <c r="R15" s="86"/>
      <c r="S15" s="49"/>
      <c r="T15" s="69"/>
      <c r="U15" s="59"/>
    </row>
    <row r="16" spans="2:21" ht="41.25" customHeight="1">
      <c r="B16" s="94"/>
      <c r="C16" s="87"/>
      <c r="D16" s="88"/>
      <c r="E16" s="89"/>
      <c r="F16" s="64"/>
      <c r="G16" s="65"/>
      <c r="H16" s="53" t="s">
        <v>59</v>
      </c>
      <c r="I16" s="53"/>
      <c r="J16" s="61" t="s">
        <v>60</v>
      </c>
      <c r="K16" s="41"/>
      <c r="M16" s="94"/>
      <c r="N16" s="87"/>
      <c r="O16" s="88"/>
      <c r="P16" s="89"/>
      <c r="Q16" s="64"/>
      <c r="R16" s="65"/>
      <c r="S16" s="53" t="s">
        <v>59</v>
      </c>
      <c r="T16" s="53"/>
      <c r="U16" s="61" t="s">
        <v>60</v>
      </c>
    </row>
    <row r="17" spans="2:21" ht="19.5" customHeight="1">
      <c r="B17" s="93">
        <v>4</v>
      </c>
      <c r="C17" s="82"/>
      <c r="D17" s="83"/>
      <c r="E17" s="84"/>
      <c r="F17" s="85"/>
      <c r="G17" s="86"/>
      <c r="H17" s="49"/>
      <c r="I17" s="49"/>
      <c r="J17" s="59"/>
      <c r="K17" s="38"/>
      <c r="M17" s="93">
        <v>4</v>
      </c>
      <c r="N17" s="82"/>
      <c r="O17" s="83"/>
      <c r="P17" s="84"/>
      <c r="Q17" s="85"/>
      <c r="R17" s="86"/>
      <c r="S17" s="49"/>
      <c r="T17" s="69"/>
      <c r="U17" s="59"/>
    </row>
    <row r="18" spans="2:21" ht="41.25" customHeight="1">
      <c r="B18" s="94"/>
      <c r="C18" s="87"/>
      <c r="D18" s="88"/>
      <c r="E18" s="89"/>
      <c r="F18" s="64"/>
      <c r="G18" s="65"/>
      <c r="H18" s="53" t="s">
        <v>59</v>
      </c>
      <c r="I18" s="53"/>
      <c r="J18" s="60" t="s">
        <v>61</v>
      </c>
      <c r="K18" s="41"/>
      <c r="M18" s="94"/>
      <c r="N18" s="87"/>
      <c r="O18" s="88"/>
      <c r="P18" s="89"/>
      <c r="Q18" s="64"/>
      <c r="R18" s="65"/>
      <c r="S18" s="53" t="s">
        <v>59</v>
      </c>
      <c r="T18" s="53"/>
      <c r="U18" s="60" t="s">
        <v>61</v>
      </c>
    </row>
    <row r="19" spans="11:14" ht="21.75" customHeight="1">
      <c r="K19" s="38"/>
      <c r="M19" s="3"/>
      <c r="N19" s="3"/>
    </row>
    <row r="20" spans="2:21" ht="38.25" customHeight="1">
      <c r="B20" s="75" t="s">
        <v>20</v>
      </c>
      <c r="C20" s="76"/>
      <c r="D20" s="77"/>
      <c r="E20" s="75"/>
      <c r="F20" s="76"/>
      <c r="G20" s="76"/>
      <c r="H20" s="76"/>
      <c r="I20" s="76"/>
      <c r="J20" s="77"/>
      <c r="K20" s="38"/>
      <c r="M20" s="90" t="s">
        <v>20</v>
      </c>
      <c r="N20" s="91"/>
      <c r="O20" s="92"/>
      <c r="P20" s="75"/>
      <c r="Q20" s="76"/>
      <c r="R20" s="76"/>
      <c r="S20" s="76"/>
      <c r="T20" s="76"/>
      <c r="U20" s="77"/>
    </row>
    <row r="21" spans="10:21" ht="30" customHeight="1">
      <c r="J21" s="4" t="s">
        <v>57</v>
      </c>
      <c r="K21" s="42"/>
      <c r="M21" s="3"/>
      <c r="N21" s="3"/>
      <c r="U21" s="4" t="s">
        <v>57</v>
      </c>
    </row>
    <row r="22" spans="11:14" ht="17.25">
      <c r="K22" s="38"/>
      <c r="M22" s="3"/>
      <c r="N22" s="3"/>
    </row>
    <row r="23" spans="11:12" ht="17.25">
      <c r="K23" s="44"/>
      <c r="L23" s="44"/>
    </row>
    <row r="26" ht="17.25">
      <c r="S26" s="68"/>
    </row>
  </sheetData>
  <sheetProtection selectLockedCells="1"/>
  <mergeCells count="70">
    <mergeCell ref="D1:G1"/>
    <mergeCell ref="O1:R1"/>
    <mergeCell ref="H4:J4"/>
    <mergeCell ref="M11:M12"/>
    <mergeCell ref="N7:O7"/>
    <mergeCell ref="N8:O8"/>
    <mergeCell ref="C7:D7"/>
    <mergeCell ref="C8:D8"/>
    <mergeCell ref="M9:M10"/>
    <mergeCell ref="N9:R9"/>
    <mergeCell ref="N10:P10"/>
    <mergeCell ref="B5:B6"/>
    <mergeCell ref="M5:M6"/>
    <mergeCell ref="B9:B10"/>
    <mergeCell ref="B7:B8"/>
    <mergeCell ref="M7:M8"/>
    <mergeCell ref="C10:E10"/>
    <mergeCell ref="M15:M16"/>
    <mergeCell ref="B17:B18"/>
    <mergeCell ref="M17:M18"/>
    <mergeCell ref="C17:E17"/>
    <mergeCell ref="F17:G17"/>
    <mergeCell ref="C18:E18"/>
    <mergeCell ref="F18:G18"/>
    <mergeCell ref="C12:E12"/>
    <mergeCell ref="F12:G12"/>
    <mergeCell ref="H9:J10"/>
    <mergeCell ref="B20:D20"/>
    <mergeCell ref="B15:B16"/>
    <mergeCell ref="F10:G10"/>
    <mergeCell ref="C9:G9"/>
    <mergeCell ref="B13:B14"/>
    <mergeCell ref="B11:B12"/>
    <mergeCell ref="C3:J3"/>
    <mergeCell ref="C4:D4"/>
    <mergeCell ref="C11:E11"/>
    <mergeCell ref="F11:G11"/>
    <mergeCell ref="C15:E15"/>
    <mergeCell ref="F15:G15"/>
    <mergeCell ref="C16:E16"/>
    <mergeCell ref="F16:G16"/>
    <mergeCell ref="N13:P13"/>
    <mergeCell ref="Q13:R13"/>
    <mergeCell ref="N14:P14"/>
    <mergeCell ref="C14:E14"/>
    <mergeCell ref="F14:G14"/>
    <mergeCell ref="C13:E13"/>
    <mergeCell ref="F13:G13"/>
    <mergeCell ref="M13:M14"/>
    <mergeCell ref="N4:O4"/>
    <mergeCell ref="N11:P11"/>
    <mergeCell ref="Q11:R11"/>
    <mergeCell ref="N12:P12"/>
    <mergeCell ref="Q12:R12"/>
    <mergeCell ref="Q10:R10"/>
    <mergeCell ref="Q17:R17"/>
    <mergeCell ref="N18:P18"/>
    <mergeCell ref="Q18:R18"/>
    <mergeCell ref="E20:J20"/>
    <mergeCell ref="M20:O20"/>
    <mergeCell ref="S4:U4"/>
    <mergeCell ref="S9:U10"/>
    <mergeCell ref="N3:U3"/>
    <mergeCell ref="P20:U20"/>
    <mergeCell ref="Q14:R14"/>
    <mergeCell ref="N15:P15"/>
    <mergeCell ref="Q15:R15"/>
    <mergeCell ref="N16:P16"/>
    <mergeCell ref="Q16:R16"/>
    <mergeCell ref="N17:P17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showZeros="0" zoomScalePageLayoutView="0" workbookViewId="0" topLeftCell="B4">
      <selection activeCell="N19" sqref="N19"/>
    </sheetView>
  </sheetViews>
  <sheetFormatPr defaultColWidth="9.00390625" defaultRowHeight="17.25" customHeight="1"/>
  <cols>
    <col min="1" max="1" width="1.37890625" style="19" customWidth="1"/>
    <col min="2" max="2" width="14.00390625" style="10" customWidth="1"/>
    <col min="3" max="4" width="9.00390625" style="19" customWidth="1"/>
    <col min="5" max="5" width="9.50390625" style="19" bestFit="1" customWidth="1"/>
    <col min="6" max="6" width="3.625" style="19" customWidth="1"/>
    <col min="7" max="7" width="19.375" style="19" customWidth="1"/>
    <col min="8" max="8" width="9.00390625" style="19" customWidth="1"/>
    <col min="9" max="10" width="9.625" style="19" bestFit="1" customWidth="1"/>
    <col min="11" max="11" width="3.50390625" style="19" customWidth="1"/>
    <col min="12" max="12" width="19.125" style="19" customWidth="1"/>
    <col min="13" max="14" width="9.00390625" style="19" customWidth="1"/>
    <col min="15" max="15" width="10.625" style="19" customWidth="1"/>
    <col min="16" max="16384" width="9.00390625" style="19" customWidth="1"/>
  </cols>
  <sheetData>
    <row r="1" spans="1:11" ht="17.25" customHeight="1" thickBot="1">
      <c r="A1" s="6"/>
      <c r="B1" s="6"/>
      <c r="C1" s="98" t="s">
        <v>2</v>
      </c>
      <c r="D1" s="99"/>
      <c r="E1" s="99"/>
      <c r="F1" s="99"/>
      <c r="G1" s="100"/>
      <c r="H1" s="6"/>
      <c r="I1" s="6"/>
      <c r="J1" s="6"/>
      <c r="K1" s="6"/>
    </row>
    <row r="2" spans="1:11" s="37" customFormat="1" ht="17.25" customHeight="1">
      <c r="A2" s="5"/>
      <c r="B2" s="5"/>
      <c r="C2" s="7" t="s">
        <v>3</v>
      </c>
      <c r="D2" s="5"/>
      <c r="E2" s="5"/>
      <c r="F2" s="5"/>
      <c r="G2" s="5"/>
      <c r="H2" s="5"/>
      <c r="I2" s="5"/>
      <c r="J2" s="5"/>
      <c r="K2" s="5"/>
    </row>
    <row r="3" spans="1:11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5" ht="17.25" customHeight="1">
      <c r="A4" s="6"/>
      <c r="B4" s="8" t="s">
        <v>4</v>
      </c>
      <c r="C4" s="20" t="s">
        <v>5</v>
      </c>
      <c r="D4" s="20" t="s">
        <v>6</v>
      </c>
      <c r="E4" s="20" t="s">
        <v>7</v>
      </c>
      <c r="F4" s="6"/>
      <c r="G4" s="8" t="s">
        <v>8</v>
      </c>
      <c r="H4" s="20" t="s">
        <v>5</v>
      </c>
      <c r="I4" s="20" t="s">
        <v>6</v>
      </c>
      <c r="J4" s="20" t="s">
        <v>7</v>
      </c>
      <c r="K4" s="6"/>
      <c r="L4" s="21" t="s">
        <v>9</v>
      </c>
      <c r="M4" s="20" t="s">
        <v>5</v>
      </c>
      <c r="N4" s="20" t="s">
        <v>6</v>
      </c>
      <c r="O4" s="20" t="s">
        <v>7</v>
      </c>
    </row>
    <row r="5" spans="1:15" ht="17.25" customHeight="1">
      <c r="A5" s="6"/>
      <c r="B5" s="8" t="s">
        <v>10</v>
      </c>
      <c r="C5" s="20">
        <f>C18</f>
        <v>159</v>
      </c>
      <c r="D5" s="22">
        <f>+C5/C8</f>
        <v>0.3063583815028902</v>
      </c>
      <c r="E5" s="23">
        <f>+E8*D5</f>
        <v>117.64161849710983</v>
      </c>
      <c r="F5" s="6"/>
      <c r="G5" s="2" t="s">
        <v>24</v>
      </c>
      <c r="H5" s="25">
        <v>36</v>
      </c>
      <c r="I5" s="22">
        <f>+H5/H$15</f>
        <v>0.1506276150627615</v>
      </c>
      <c r="J5" s="23">
        <f>+J$15*I5</f>
        <v>26.63583815028902</v>
      </c>
      <c r="K5" s="6"/>
      <c r="L5" s="2" t="s">
        <v>44</v>
      </c>
      <c r="M5" s="25">
        <v>35</v>
      </c>
      <c r="N5" s="22">
        <f>+M5/M14</f>
        <v>0.2892561983471074</v>
      </c>
      <c r="O5" s="23">
        <f aca="true" t="shared" si="0" ref="O5:O12">+O$14*N5</f>
        <v>25.895953757225435</v>
      </c>
    </row>
    <row r="6" spans="1:15" ht="17.25" customHeight="1">
      <c r="A6" s="6"/>
      <c r="B6" s="8" t="s">
        <v>8</v>
      </c>
      <c r="C6" s="20">
        <f>H15</f>
        <v>239</v>
      </c>
      <c r="D6" s="22">
        <f>+C6/C8</f>
        <v>0.4605009633911368</v>
      </c>
      <c r="E6" s="23">
        <f>+E8*D6</f>
        <v>176.83236994219652</v>
      </c>
      <c r="F6" s="6"/>
      <c r="G6" s="2" t="s">
        <v>25</v>
      </c>
      <c r="H6" s="25">
        <v>28</v>
      </c>
      <c r="I6" s="22">
        <f aca="true" t="shared" si="1" ref="I6:I14">+H6/H$15</f>
        <v>0.11715481171548117</v>
      </c>
      <c r="J6" s="23">
        <f aca="true" t="shared" si="2" ref="J6:J14">+J$15*I6</f>
        <v>20.716763005780347</v>
      </c>
      <c r="K6" s="6"/>
      <c r="L6" s="2" t="s">
        <v>31</v>
      </c>
      <c r="M6" s="25">
        <v>15</v>
      </c>
      <c r="N6" s="22">
        <f>+M6/M14</f>
        <v>0.12396694214876033</v>
      </c>
      <c r="O6" s="23">
        <f t="shared" si="0"/>
        <v>11.098265895953759</v>
      </c>
    </row>
    <row r="7" spans="1:15" ht="17.25" customHeight="1">
      <c r="A7" s="6"/>
      <c r="B7" s="8" t="s">
        <v>9</v>
      </c>
      <c r="C7" s="20">
        <f>M14</f>
        <v>121</v>
      </c>
      <c r="D7" s="22">
        <f>+C7/C8</f>
        <v>0.23314065510597304</v>
      </c>
      <c r="E7" s="23">
        <f>+E8*D7</f>
        <v>89.52601156069365</v>
      </c>
      <c r="F7" s="6"/>
      <c r="G7" s="2" t="s">
        <v>26</v>
      </c>
      <c r="H7" s="25">
        <v>51</v>
      </c>
      <c r="I7" s="22">
        <f t="shared" si="1"/>
        <v>0.21338912133891214</v>
      </c>
      <c r="J7" s="23">
        <f t="shared" si="2"/>
        <v>37.73410404624277</v>
      </c>
      <c r="K7" s="6"/>
      <c r="L7" s="2" t="s">
        <v>30</v>
      </c>
      <c r="M7" s="25">
        <v>29</v>
      </c>
      <c r="N7" s="22">
        <f>+M7/M14</f>
        <v>0.2396694214876033</v>
      </c>
      <c r="O7" s="23">
        <f t="shared" si="0"/>
        <v>21.456647398843934</v>
      </c>
    </row>
    <row r="8" spans="1:15" ht="17.25" customHeight="1">
      <c r="A8" s="6"/>
      <c r="B8" s="9" t="s">
        <v>37</v>
      </c>
      <c r="C8" s="26">
        <f>SUM(C5:C7)</f>
        <v>519</v>
      </c>
      <c r="D8" s="27">
        <f>SUM(D5:D7)</f>
        <v>1</v>
      </c>
      <c r="E8" s="28">
        <f>312+72</f>
        <v>384</v>
      </c>
      <c r="F8" s="6"/>
      <c r="G8" s="2" t="s">
        <v>27</v>
      </c>
      <c r="H8" s="25">
        <v>38</v>
      </c>
      <c r="I8" s="22">
        <f t="shared" si="1"/>
        <v>0.1589958158995816</v>
      </c>
      <c r="J8" s="23">
        <f t="shared" si="2"/>
        <v>28.11560693641618</v>
      </c>
      <c r="K8" s="6"/>
      <c r="L8" s="2" t="s">
        <v>32</v>
      </c>
      <c r="M8" s="25">
        <v>38</v>
      </c>
      <c r="N8" s="22">
        <f>+M8/M14</f>
        <v>0.3140495867768595</v>
      </c>
      <c r="O8" s="23">
        <v>18</v>
      </c>
    </row>
    <row r="9" spans="1:15" ht="17.25" customHeight="1">
      <c r="A9" s="6"/>
      <c r="B9" s="6"/>
      <c r="C9" s="6"/>
      <c r="D9" s="6"/>
      <c r="E9" s="6"/>
      <c r="F9" s="6"/>
      <c r="G9" s="2" t="s">
        <v>28</v>
      </c>
      <c r="H9" s="25">
        <v>19</v>
      </c>
      <c r="I9" s="22">
        <f t="shared" si="1"/>
        <v>0.0794979079497908</v>
      </c>
      <c r="J9" s="23">
        <f t="shared" si="2"/>
        <v>14.05780346820809</v>
      </c>
      <c r="K9" s="6"/>
      <c r="L9" s="2" t="s">
        <v>43</v>
      </c>
      <c r="M9" s="25">
        <v>4</v>
      </c>
      <c r="N9" s="22">
        <f>+M9/M14</f>
        <v>0.03305785123966942</v>
      </c>
      <c r="O9" s="23">
        <f t="shared" si="0"/>
        <v>2.9595375722543356</v>
      </c>
    </row>
    <row r="10" spans="1:15" ht="17.25" customHeight="1">
      <c r="A10" s="6"/>
      <c r="B10" s="8" t="s">
        <v>10</v>
      </c>
      <c r="C10" s="20" t="s">
        <v>5</v>
      </c>
      <c r="D10" s="20" t="s">
        <v>38</v>
      </c>
      <c r="E10" s="20" t="s">
        <v>7</v>
      </c>
      <c r="F10" s="6"/>
      <c r="G10" s="2" t="s">
        <v>29</v>
      </c>
      <c r="H10" s="25">
        <v>34</v>
      </c>
      <c r="I10" s="22">
        <f t="shared" si="1"/>
        <v>0.14225941422594143</v>
      </c>
      <c r="J10" s="23">
        <f t="shared" si="2"/>
        <v>25.15606936416185</v>
      </c>
      <c r="K10" s="6"/>
      <c r="L10" s="29"/>
      <c r="M10" s="25"/>
      <c r="N10" s="22">
        <f>+M10/M14</f>
        <v>0</v>
      </c>
      <c r="O10" s="23">
        <f t="shared" si="0"/>
        <v>0</v>
      </c>
    </row>
    <row r="11" spans="1:15" ht="17.25" customHeight="1">
      <c r="A11" s="6"/>
      <c r="B11" s="2" t="s">
        <v>21</v>
      </c>
      <c r="C11" s="30">
        <v>40</v>
      </c>
      <c r="D11" s="22">
        <f aca="true" t="shared" si="3" ref="D11:D17">+C11/C$18</f>
        <v>0.25157232704402516</v>
      </c>
      <c r="E11" s="23">
        <f aca="true" t="shared" si="4" ref="E11:E17">+E$18*D11</f>
        <v>29.595375722543356</v>
      </c>
      <c r="F11" s="6"/>
      <c r="G11" s="2" t="s">
        <v>42</v>
      </c>
      <c r="H11" s="25">
        <v>12</v>
      </c>
      <c r="I11" s="22">
        <f t="shared" si="1"/>
        <v>0.0502092050209205</v>
      </c>
      <c r="J11" s="23">
        <f t="shared" si="2"/>
        <v>8.878612716763005</v>
      </c>
      <c r="K11" s="6"/>
      <c r="L11" s="29"/>
      <c r="M11" s="25"/>
      <c r="N11" s="22">
        <f>+M11/M14</f>
        <v>0</v>
      </c>
      <c r="O11" s="23">
        <f t="shared" si="0"/>
        <v>0</v>
      </c>
    </row>
    <row r="12" spans="1:15" ht="17.25" customHeight="1">
      <c r="A12" s="6"/>
      <c r="B12" s="2" t="s">
        <v>22</v>
      </c>
      <c r="C12" s="30">
        <v>39</v>
      </c>
      <c r="D12" s="22">
        <f t="shared" si="3"/>
        <v>0.24528301886792453</v>
      </c>
      <c r="E12" s="23">
        <f t="shared" si="4"/>
        <v>28.85549132947977</v>
      </c>
      <c r="F12" s="6"/>
      <c r="G12" s="2" t="s">
        <v>36</v>
      </c>
      <c r="H12" s="25">
        <v>21</v>
      </c>
      <c r="I12" s="22">
        <f t="shared" si="1"/>
        <v>0.08786610878661087</v>
      </c>
      <c r="J12" s="23">
        <f t="shared" si="2"/>
        <v>15.537572254335258</v>
      </c>
      <c r="K12" s="6"/>
      <c r="L12" s="29"/>
      <c r="M12" s="25"/>
      <c r="N12" s="22">
        <f>+M12/M14</f>
        <v>0</v>
      </c>
      <c r="O12" s="23">
        <f t="shared" si="0"/>
        <v>0</v>
      </c>
    </row>
    <row r="13" spans="1:15" ht="17.25" customHeight="1">
      <c r="A13" s="6"/>
      <c r="B13" s="2" t="s">
        <v>39</v>
      </c>
      <c r="C13" s="30">
        <v>15</v>
      </c>
      <c r="D13" s="22">
        <f t="shared" si="3"/>
        <v>0.09433962264150944</v>
      </c>
      <c r="E13" s="23">
        <f t="shared" si="4"/>
        <v>11.098265895953759</v>
      </c>
      <c r="F13" s="6"/>
      <c r="G13" s="24"/>
      <c r="H13" s="25"/>
      <c r="I13" s="22">
        <f t="shared" si="1"/>
        <v>0</v>
      </c>
      <c r="J13" s="23">
        <f t="shared" si="2"/>
        <v>0</v>
      </c>
      <c r="K13" s="6"/>
      <c r="L13" s="29"/>
      <c r="M13" s="25"/>
      <c r="N13" s="22">
        <f>+M13/M14</f>
        <v>0</v>
      </c>
      <c r="O13" s="23">
        <f>+O$14*N13</f>
        <v>0</v>
      </c>
    </row>
    <row r="14" spans="1:15" ht="17.25" customHeight="1">
      <c r="A14" s="6"/>
      <c r="B14" s="2" t="s">
        <v>35</v>
      </c>
      <c r="C14" s="30">
        <v>9</v>
      </c>
      <c r="D14" s="22">
        <f t="shared" si="3"/>
        <v>0.05660377358490566</v>
      </c>
      <c r="E14" s="23">
        <f t="shared" si="4"/>
        <v>6.658959537572255</v>
      </c>
      <c r="F14" s="6"/>
      <c r="G14" s="24"/>
      <c r="H14" s="25"/>
      <c r="I14" s="22">
        <f t="shared" si="1"/>
        <v>0</v>
      </c>
      <c r="J14" s="23">
        <f t="shared" si="2"/>
        <v>0</v>
      </c>
      <c r="K14" s="6"/>
      <c r="L14" s="26" t="s">
        <v>37</v>
      </c>
      <c r="M14" s="26">
        <f>SUM(M5:M13)</f>
        <v>121</v>
      </c>
      <c r="N14" s="26">
        <f>SUM(N5:N13)</f>
        <v>0.9999999999999999</v>
      </c>
      <c r="O14" s="28">
        <f>E7</f>
        <v>89.52601156069365</v>
      </c>
    </row>
    <row r="15" spans="1:11" ht="17.25" customHeight="1">
      <c r="A15" s="6"/>
      <c r="B15" s="2" t="s">
        <v>34</v>
      </c>
      <c r="C15" s="30">
        <v>18</v>
      </c>
      <c r="D15" s="22">
        <f t="shared" si="3"/>
        <v>0.11320754716981132</v>
      </c>
      <c r="E15" s="23">
        <f t="shared" si="4"/>
        <v>13.31791907514451</v>
      </c>
      <c r="F15" s="6"/>
      <c r="G15" s="26" t="s">
        <v>37</v>
      </c>
      <c r="H15" s="26">
        <f>SUM(H5:H14)</f>
        <v>239</v>
      </c>
      <c r="I15" s="27">
        <f>SUM(I5:I14)</f>
        <v>1.0000000000000002</v>
      </c>
      <c r="J15" s="28">
        <f>E6</f>
        <v>176.83236994219652</v>
      </c>
      <c r="K15" s="6"/>
    </row>
    <row r="16" spans="1:15" ht="17.25" customHeight="1">
      <c r="A16" s="6"/>
      <c r="B16" s="2" t="s">
        <v>23</v>
      </c>
      <c r="C16" s="30">
        <v>28</v>
      </c>
      <c r="D16" s="22">
        <f t="shared" si="3"/>
        <v>0.1761006289308176</v>
      </c>
      <c r="E16" s="23">
        <f t="shared" si="4"/>
        <v>20.716763005780347</v>
      </c>
      <c r="F16" s="6"/>
      <c r="G16" s="6"/>
      <c r="H16" s="6"/>
      <c r="I16" s="6"/>
      <c r="J16" s="31"/>
      <c r="K16" s="6"/>
      <c r="O16" s="31"/>
    </row>
    <row r="17" spans="1:11" ht="17.25" customHeight="1">
      <c r="A17" s="6"/>
      <c r="B17" s="2" t="s">
        <v>41</v>
      </c>
      <c r="C17" s="30">
        <v>10</v>
      </c>
      <c r="D17" s="22">
        <f t="shared" si="3"/>
        <v>0.06289308176100629</v>
      </c>
      <c r="E17" s="23">
        <f t="shared" si="4"/>
        <v>7.398843930635839</v>
      </c>
      <c r="F17" s="6"/>
      <c r="G17" s="6"/>
      <c r="H17" s="6"/>
      <c r="I17" s="6"/>
      <c r="J17" s="6"/>
      <c r="K17" s="6"/>
    </row>
    <row r="18" spans="1:11" ht="17.25" customHeight="1" thickBot="1">
      <c r="A18" s="6"/>
      <c r="B18" s="9" t="s">
        <v>37</v>
      </c>
      <c r="C18" s="26">
        <f>SUM(C11:C17)</f>
        <v>159</v>
      </c>
      <c r="D18" s="27">
        <f>SUM(D11:D17)</f>
        <v>0.9999999999999999</v>
      </c>
      <c r="E18" s="28">
        <f>E5</f>
        <v>117.64161849710983</v>
      </c>
      <c r="F18" s="6"/>
      <c r="G18" s="6"/>
      <c r="H18" s="6"/>
      <c r="I18" s="6"/>
      <c r="J18" s="6"/>
      <c r="K18" s="6"/>
    </row>
    <row r="19" spans="1:11" s="37" customFormat="1" ht="17.25" customHeight="1" thickBot="1">
      <c r="A19" s="5"/>
      <c r="B19" s="10"/>
      <c r="C19" s="19"/>
      <c r="D19" s="19"/>
      <c r="E19" s="19"/>
      <c r="G19" s="16"/>
      <c r="H19" s="17" t="s">
        <v>40</v>
      </c>
      <c r="I19" s="17"/>
      <c r="J19" s="17"/>
      <c r="K19" s="18"/>
    </row>
    <row r="20" spans="1:11" s="37" customFormat="1" ht="17.25" customHeight="1">
      <c r="A20" s="5"/>
      <c r="B20" s="8" t="s">
        <v>4</v>
      </c>
      <c r="C20" s="20" t="s">
        <v>5</v>
      </c>
      <c r="D20" s="20" t="s">
        <v>38</v>
      </c>
      <c r="E20" s="20" t="s">
        <v>7</v>
      </c>
      <c r="F20" s="11"/>
      <c r="G20" s="12"/>
      <c r="H20" s="12"/>
      <c r="I20" s="5"/>
      <c r="J20" s="5"/>
      <c r="K20" s="5"/>
    </row>
    <row r="21" spans="1:11" s="37" customFormat="1" ht="17.25" customHeight="1">
      <c r="A21" s="5"/>
      <c r="B21" s="8" t="str">
        <f aca="true" t="shared" si="5" ref="B21:C23">B5</f>
        <v>東予</v>
      </c>
      <c r="C21" s="8">
        <f t="shared" si="5"/>
        <v>159</v>
      </c>
      <c r="D21" s="22">
        <f>+C21/C24</f>
        <v>0.3063583815028902</v>
      </c>
      <c r="E21" s="23">
        <f>+E24*D21</f>
        <v>95.58381502890174</v>
      </c>
      <c r="F21" s="5"/>
      <c r="G21" s="7" t="s">
        <v>3</v>
      </c>
      <c r="H21" s="5"/>
      <c r="I21" s="5"/>
      <c r="J21" s="5"/>
      <c r="K21" s="5"/>
    </row>
    <row r="22" spans="1:11" ht="17.25" customHeight="1">
      <c r="A22" s="6"/>
      <c r="B22" s="8" t="str">
        <f t="shared" si="5"/>
        <v>中予</v>
      </c>
      <c r="C22" s="8">
        <f t="shared" si="5"/>
        <v>239</v>
      </c>
      <c r="D22" s="22">
        <f>+C22/C24</f>
        <v>0.4605009633911368</v>
      </c>
      <c r="E22" s="23">
        <f>+E24*D22</f>
        <v>143.67630057803467</v>
      </c>
      <c r="F22" s="6"/>
      <c r="G22" s="6"/>
      <c r="H22" s="6"/>
      <c r="I22" s="6"/>
      <c r="J22" s="6"/>
      <c r="K22" s="6"/>
    </row>
    <row r="23" spans="1:15" ht="17.25" customHeight="1">
      <c r="A23" s="6"/>
      <c r="B23" s="8" t="str">
        <f t="shared" si="5"/>
        <v>南予</v>
      </c>
      <c r="C23" s="8">
        <f t="shared" si="5"/>
        <v>121</v>
      </c>
      <c r="D23" s="22">
        <f>+C23/C24</f>
        <v>0.23314065510597304</v>
      </c>
      <c r="E23" s="23">
        <f>+E24*D23</f>
        <v>72.73988439306359</v>
      </c>
      <c r="F23" s="6"/>
      <c r="G23" s="8" t="s">
        <v>8</v>
      </c>
      <c r="H23" s="20" t="s">
        <v>5</v>
      </c>
      <c r="I23" s="20" t="s">
        <v>38</v>
      </c>
      <c r="J23" s="20" t="s">
        <v>7</v>
      </c>
      <c r="K23" s="6"/>
      <c r="L23" s="21" t="s">
        <v>9</v>
      </c>
      <c r="M23" s="20" t="s">
        <v>5</v>
      </c>
      <c r="N23" s="20" t="s">
        <v>38</v>
      </c>
      <c r="O23" s="20" t="s">
        <v>7</v>
      </c>
    </row>
    <row r="24" spans="1:15" ht="17.25" customHeight="1">
      <c r="A24" s="6"/>
      <c r="B24" s="9" t="s">
        <v>37</v>
      </c>
      <c r="C24" s="26">
        <f>SUM(C21:C23)</f>
        <v>519</v>
      </c>
      <c r="D24" s="27">
        <f>SUM(D21:D23)</f>
        <v>1</v>
      </c>
      <c r="E24" s="28">
        <f>696-E8</f>
        <v>312</v>
      </c>
      <c r="F24" s="6"/>
      <c r="G24" s="8" t="str">
        <f aca="true" t="shared" si="6" ref="G24:H33">G5</f>
        <v>五百木SC</v>
      </c>
      <c r="H24" s="8">
        <f t="shared" si="6"/>
        <v>36</v>
      </c>
      <c r="I24" s="22">
        <f>+H24/H$34</f>
        <v>0.1506276150627615</v>
      </c>
      <c r="J24" s="23">
        <f>+E$22*I24</f>
        <v>21.641618497109825</v>
      </c>
      <c r="K24" s="6"/>
      <c r="L24" s="8" t="str">
        <f aca="true" t="shared" si="7" ref="L24:M32">L5</f>
        <v>コミュニティ</v>
      </c>
      <c r="M24" s="8">
        <f t="shared" si="7"/>
        <v>35</v>
      </c>
      <c r="N24" s="22">
        <f>+M24/M$33</f>
        <v>0.2892561983471074</v>
      </c>
      <c r="O24" s="23">
        <f>+E$23*N24</f>
        <v>21.040462427745666</v>
      </c>
    </row>
    <row r="25" spans="1:15" ht="17.25" customHeight="1">
      <c r="A25" s="6"/>
      <c r="B25" s="6"/>
      <c r="C25" s="6"/>
      <c r="D25" s="6"/>
      <c r="E25" s="6"/>
      <c r="F25" s="6"/>
      <c r="G25" s="8" t="str">
        <f t="shared" si="6"/>
        <v>アズサ松山</v>
      </c>
      <c r="H25" s="8">
        <f t="shared" si="6"/>
        <v>28</v>
      </c>
      <c r="I25" s="22">
        <f aca="true" t="shared" si="8" ref="I25:I33">+H25/H$34</f>
        <v>0.11715481171548117</v>
      </c>
      <c r="J25" s="23">
        <f>+E$22*I25</f>
        <v>16.83236994219653</v>
      </c>
      <c r="K25" s="6"/>
      <c r="L25" s="8" t="str">
        <f t="shared" si="7"/>
        <v>リー保内</v>
      </c>
      <c r="M25" s="8">
        <f t="shared" si="7"/>
        <v>15</v>
      </c>
      <c r="N25" s="22">
        <f aca="true" t="shared" si="9" ref="N25:N32">+M25/M$33</f>
        <v>0.12396694214876033</v>
      </c>
      <c r="O25" s="23">
        <f>+E$23*N25</f>
        <v>9.017341040462428</v>
      </c>
    </row>
    <row r="26" spans="1:15" ht="17.25" customHeight="1">
      <c r="A26" s="6"/>
      <c r="B26" s="8" t="s">
        <v>10</v>
      </c>
      <c r="C26" s="20" t="s">
        <v>5</v>
      </c>
      <c r="D26" s="20" t="s">
        <v>38</v>
      </c>
      <c r="E26" s="20" t="s">
        <v>7</v>
      </c>
      <c r="F26" s="6"/>
      <c r="G26" s="8" t="str">
        <f t="shared" si="6"/>
        <v>かしま道後</v>
      </c>
      <c r="H26" s="8">
        <f t="shared" si="6"/>
        <v>51</v>
      </c>
      <c r="I26" s="22">
        <f t="shared" si="8"/>
        <v>0.21338912133891214</v>
      </c>
      <c r="J26" s="23">
        <v>28</v>
      </c>
      <c r="K26" s="6"/>
      <c r="L26" s="8" t="str">
        <f t="shared" si="7"/>
        <v>八幡浜ＳＣ</v>
      </c>
      <c r="M26" s="8">
        <f t="shared" si="7"/>
        <v>29</v>
      </c>
      <c r="N26" s="22">
        <f t="shared" si="9"/>
        <v>0.2396694214876033</v>
      </c>
      <c r="O26" s="23">
        <f>+E$23*N26</f>
        <v>17.433526011560694</v>
      </c>
    </row>
    <row r="27" spans="1:15" ht="17.25" customHeight="1">
      <c r="A27" s="6"/>
      <c r="B27" s="8" t="str">
        <f aca="true" t="shared" si="10" ref="B27:C33">B11</f>
        <v>エリエールSS</v>
      </c>
      <c r="C27" s="8">
        <f t="shared" si="10"/>
        <v>40</v>
      </c>
      <c r="D27" s="22">
        <f aca="true" t="shared" si="11" ref="D27:D33">+C27/C$34</f>
        <v>0.25157232704402516</v>
      </c>
      <c r="E27" s="23">
        <f aca="true" t="shared" si="12" ref="E27:E33">+E$21*D27</f>
        <v>24.046242774566476</v>
      </c>
      <c r="F27" s="6"/>
      <c r="G27" s="8" t="str">
        <f t="shared" si="6"/>
        <v>南海DC</v>
      </c>
      <c r="H27" s="8">
        <f t="shared" si="6"/>
        <v>38</v>
      </c>
      <c r="I27" s="22">
        <f t="shared" si="8"/>
        <v>0.1589958158995816</v>
      </c>
      <c r="J27" s="23">
        <f aca="true" t="shared" si="13" ref="J27:J33">+E$22*I27</f>
        <v>22.84393063583815</v>
      </c>
      <c r="K27" s="6"/>
      <c r="L27" s="8" t="str">
        <f t="shared" si="7"/>
        <v>クアＳＳ</v>
      </c>
      <c r="M27" s="8">
        <f t="shared" si="7"/>
        <v>38</v>
      </c>
      <c r="N27" s="22">
        <f t="shared" si="9"/>
        <v>0.3140495867768595</v>
      </c>
      <c r="O27" s="23">
        <v>17</v>
      </c>
    </row>
    <row r="28" spans="1:15" ht="17.25" customHeight="1">
      <c r="A28" s="6"/>
      <c r="B28" s="8" t="str">
        <f t="shared" si="10"/>
        <v>ファイブテン</v>
      </c>
      <c r="C28" s="8">
        <f t="shared" si="10"/>
        <v>39</v>
      </c>
      <c r="D28" s="22">
        <f t="shared" si="11"/>
        <v>0.24528301886792453</v>
      </c>
      <c r="E28" s="23">
        <f t="shared" si="12"/>
        <v>23.445086705202314</v>
      </c>
      <c r="F28" s="6"/>
      <c r="G28" s="8" t="str">
        <f t="shared" si="6"/>
        <v>南海朝生田</v>
      </c>
      <c r="H28" s="8">
        <f t="shared" si="6"/>
        <v>19</v>
      </c>
      <c r="I28" s="22">
        <f t="shared" si="8"/>
        <v>0.0794979079497908</v>
      </c>
      <c r="J28" s="23">
        <f t="shared" si="13"/>
        <v>11.421965317919074</v>
      </c>
      <c r="K28" s="6"/>
      <c r="L28" s="8" t="str">
        <f t="shared" si="7"/>
        <v>Ｒｙｕｏｗ</v>
      </c>
      <c r="M28" s="8">
        <f t="shared" si="7"/>
        <v>4</v>
      </c>
      <c r="N28" s="22">
        <f t="shared" si="9"/>
        <v>0.03305785123966942</v>
      </c>
      <c r="O28" s="23">
        <f>+E$23*N28</f>
        <v>2.4046242774566475</v>
      </c>
    </row>
    <row r="29" spans="1:15" ht="17.25" customHeight="1">
      <c r="A29" s="6"/>
      <c r="B29" s="8" t="str">
        <f t="shared" si="10"/>
        <v>ﾌｧｲﾌﾞﾃﾝ東予</v>
      </c>
      <c r="C29" s="8">
        <f t="shared" si="10"/>
        <v>15</v>
      </c>
      <c r="D29" s="22">
        <f t="shared" si="11"/>
        <v>0.09433962264150944</v>
      </c>
      <c r="E29" s="23">
        <f t="shared" si="12"/>
        <v>9.017341040462428</v>
      </c>
      <c r="F29" s="6"/>
      <c r="G29" s="8" t="str">
        <f t="shared" si="6"/>
        <v>石原ＳＣ</v>
      </c>
      <c r="H29" s="8">
        <f t="shared" si="6"/>
        <v>34</v>
      </c>
      <c r="I29" s="22">
        <f t="shared" si="8"/>
        <v>0.14225941422594143</v>
      </c>
      <c r="J29" s="23">
        <f t="shared" si="13"/>
        <v>20.439306358381504</v>
      </c>
      <c r="K29" s="6"/>
      <c r="L29" s="8">
        <f t="shared" si="7"/>
        <v>0</v>
      </c>
      <c r="M29" s="8">
        <f t="shared" si="7"/>
        <v>0</v>
      </c>
      <c r="N29" s="22">
        <f t="shared" si="9"/>
        <v>0</v>
      </c>
      <c r="O29" s="23">
        <f>+E$23*N29</f>
        <v>0</v>
      </c>
    </row>
    <row r="30" spans="1:15" ht="17.25" customHeight="1">
      <c r="A30" s="6"/>
      <c r="B30" s="8" t="str">
        <f t="shared" si="10"/>
        <v>西条ＳＣ</v>
      </c>
      <c r="C30" s="8">
        <f t="shared" si="10"/>
        <v>9</v>
      </c>
      <c r="D30" s="22">
        <f t="shared" si="11"/>
        <v>0.05660377358490566</v>
      </c>
      <c r="E30" s="23">
        <f t="shared" si="12"/>
        <v>5.410404624277457</v>
      </c>
      <c r="F30" s="6"/>
      <c r="G30" s="8" t="str">
        <f t="shared" si="6"/>
        <v>Again</v>
      </c>
      <c r="H30" s="8">
        <f t="shared" si="6"/>
        <v>12</v>
      </c>
      <c r="I30" s="22">
        <f t="shared" si="8"/>
        <v>0.0502092050209205</v>
      </c>
      <c r="J30" s="23">
        <f t="shared" si="13"/>
        <v>7.213872832369941</v>
      </c>
      <c r="K30" s="6"/>
      <c r="L30" s="8">
        <f t="shared" si="7"/>
        <v>0</v>
      </c>
      <c r="M30" s="8">
        <f t="shared" si="7"/>
        <v>0</v>
      </c>
      <c r="N30" s="22">
        <f t="shared" si="9"/>
        <v>0</v>
      </c>
      <c r="O30" s="23">
        <f>+E$23*N30</f>
        <v>0</v>
      </c>
    </row>
    <row r="31" spans="1:15" ht="17.25" customHeight="1">
      <c r="A31" s="6"/>
      <c r="B31" s="8" t="str">
        <f t="shared" si="10"/>
        <v>瀬戸内Ｓ</v>
      </c>
      <c r="C31" s="8">
        <f t="shared" si="10"/>
        <v>18</v>
      </c>
      <c r="D31" s="22">
        <f t="shared" si="11"/>
        <v>0.11320754716981132</v>
      </c>
      <c r="E31" s="23">
        <f t="shared" si="12"/>
        <v>10.820809248554914</v>
      </c>
      <c r="F31" s="6"/>
      <c r="G31" s="8" t="str">
        <f t="shared" si="6"/>
        <v>フィッタ松山</v>
      </c>
      <c r="H31" s="8">
        <f t="shared" si="6"/>
        <v>21</v>
      </c>
      <c r="I31" s="22">
        <f t="shared" si="8"/>
        <v>0.08786610878661087</v>
      </c>
      <c r="J31" s="23">
        <f t="shared" si="13"/>
        <v>12.624277456647397</v>
      </c>
      <c r="K31" s="6"/>
      <c r="L31" s="8">
        <f t="shared" si="7"/>
        <v>0</v>
      </c>
      <c r="M31" s="8">
        <f t="shared" si="7"/>
        <v>0</v>
      </c>
      <c r="N31" s="22">
        <f t="shared" si="9"/>
        <v>0</v>
      </c>
      <c r="O31" s="23">
        <f>+E$23*N31</f>
        <v>0</v>
      </c>
    </row>
    <row r="32" spans="1:15" ht="17.25" customHeight="1">
      <c r="A32" s="6"/>
      <c r="B32" s="8" t="str">
        <f t="shared" si="10"/>
        <v>マコトSC双葉</v>
      </c>
      <c r="C32" s="8">
        <f t="shared" si="10"/>
        <v>28</v>
      </c>
      <c r="D32" s="22">
        <f t="shared" si="11"/>
        <v>0.1761006289308176</v>
      </c>
      <c r="E32" s="23">
        <f t="shared" si="12"/>
        <v>16.832369942196532</v>
      </c>
      <c r="F32" s="6"/>
      <c r="G32" s="8">
        <f t="shared" si="6"/>
        <v>0</v>
      </c>
      <c r="H32" s="8">
        <f t="shared" si="6"/>
        <v>0</v>
      </c>
      <c r="I32" s="22">
        <f t="shared" si="8"/>
        <v>0</v>
      </c>
      <c r="J32" s="23">
        <f t="shared" si="13"/>
        <v>0</v>
      </c>
      <c r="K32" s="6"/>
      <c r="L32" s="8">
        <f t="shared" si="7"/>
        <v>0</v>
      </c>
      <c r="M32" s="8">
        <f t="shared" si="7"/>
        <v>0</v>
      </c>
      <c r="N32" s="22">
        <f t="shared" si="9"/>
        <v>0</v>
      </c>
      <c r="O32" s="23">
        <f>+E$23*N32</f>
        <v>0</v>
      </c>
    </row>
    <row r="33" spans="1:15" ht="17.25" customHeight="1">
      <c r="A33" s="6"/>
      <c r="B33" s="8" t="str">
        <f t="shared" si="10"/>
        <v>フィッタ新居浜</v>
      </c>
      <c r="C33" s="8">
        <f t="shared" si="10"/>
        <v>10</v>
      </c>
      <c r="D33" s="22">
        <f t="shared" si="11"/>
        <v>0.06289308176100629</v>
      </c>
      <c r="E33" s="23">
        <f t="shared" si="12"/>
        <v>6.011560693641619</v>
      </c>
      <c r="F33" s="6"/>
      <c r="G33" s="8">
        <f t="shared" si="6"/>
        <v>0</v>
      </c>
      <c r="H33" s="8">
        <f t="shared" si="6"/>
        <v>0</v>
      </c>
      <c r="I33" s="22">
        <f t="shared" si="8"/>
        <v>0</v>
      </c>
      <c r="J33" s="23">
        <f t="shared" si="13"/>
        <v>0</v>
      </c>
      <c r="K33" s="6"/>
      <c r="L33" s="26" t="s">
        <v>37</v>
      </c>
      <c r="M33" s="26">
        <f>SUM(M24:M32)</f>
        <v>121</v>
      </c>
      <c r="N33" s="27">
        <f>SUM(N24:N32)</f>
        <v>0.9999999999999999</v>
      </c>
      <c r="O33" s="28">
        <f>E23</f>
        <v>72.73988439306359</v>
      </c>
    </row>
    <row r="34" spans="1:11" ht="17.25" customHeight="1">
      <c r="A34" s="6"/>
      <c r="B34" s="9" t="s">
        <v>37</v>
      </c>
      <c r="C34" s="26">
        <f>SUM(C27:C33)</f>
        <v>159</v>
      </c>
      <c r="D34" s="27">
        <f>SUM(D27:D33)</f>
        <v>0.9999999999999999</v>
      </c>
      <c r="E34" s="28">
        <f>SUM(E27:E33)</f>
        <v>95.58381502890174</v>
      </c>
      <c r="F34" s="6"/>
      <c r="G34" s="26" t="s">
        <v>37</v>
      </c>
      <c r="H34" s="26">
        <f>SUM(H24:H33)</f>
        <v>239</v>
      </c>
      <c r="I34" s="27">
        <f>SUM(I24:I33)</f>
        <v>1.0000000000000002</v>
      </c>
      <c r="J34" s="28">
        <f>E22</f>
        <v>143.67630057803467</v>
      </c>
      <c r="K34" s="6"/>
    </row>
    <row r="35" spans="1:15" ht="17.25" customHeight="1">
      <c r="A35" s="6"/>
      <c r="F35" s="6"/>
      <c r="G35" s="6"/>
      <c r="H35" s="6"/>
      <c r="I35" s="6"/>
      <c r="J35" s="31"/>
      <c r="K35" s="6"/>
      <c r="O35" s="31"/>
    </row>
    <row r="36" spans="1:11" ht="17.25" customHeight="1">
      <c r="A36" s="6"/>
      <c r="B36" s="6"/>
      <c r="C36" s="6"/>
      <c r="D36" s="6"/>
      <c r="E36" s="31"/>
      <c r="F36" s="6"/>
      <c r="G36" s="6"/>
      <c r="H36" s="6"/>
      <c r="I36" s="6"/>
      <c r="J36" s="31"/>
      <c r="K36" s="6"/>
    </row>
    <row r="37" spans="1:11" ht="17.25" customHeight="1">
      <c r="A37" s="6"/>
      <c r="B37" s="13"/>
      <c r="C37" s="13"/>
      <c r="D37" s="13"/>
      <c r="E37" s="13"/>
      <c r="F37" s="6"/>
      <c r="G37" s="6"/>
      <c r="H37" s="6"/>
      <c r="I37" s="6"/>
      <c r="J37" s="6"/>
      <c r="K37" s="6"/>
    </row>
    <row r="38" spans="1:11" ht="17.25" customHeight="1">
      <c r="A38" s="6"/>
      <c r="B38" s="13"/>
      <c r="C38" s="13"/>
      <c r="D38" s="13"/>
      <c r="E38" s="13"/>
      <c r="F38" s="6"/>
      <c r="G38" s="6"/>
      <c r="H38" s="6"/>
      <c r="I38" s="6"/>
      <c r="J38" s="6"/>
      <c r="K38" s="6"/>
    </row>
    <row r="39" spans="1:11" ht="17.25" customHeight="1">
      <c r="A39" s="6"/>
      <c r="B39" s="13"/>
      <c r="C39" s="13"/>
      <c r="D39" s="13"/>
      <c r="E39" s="13"/>
      <c r="F39" s="13"/>
      <c r="G39" s="13"/>
      <c r="H39" s="13"/>
      <c r="I39" s="6"/>
      <c r="J39" s="6"/>
      <c r="K39" s="6"/>
    </row>
    <row r="40" spans="1:11" ht="17.25" customHeight="1">
      <c r="A40" s="6"/>
      <c r="B40" s="13"/>
      <c r="C40" s="13"/>
      <c r="D40" s="13"/>
      <c r="E40" s="13"/>
      <c r="F40" s="13"/>
      <c r="G40" s="13"/>
      <c r="H40" s="13"/>
      <c r="I40" s="6"/>
      <c r="J40" s="6"/>
      <c r="K40" s="6"/>
    </row>
    <row r="41" spans="1:11" ht="17.25" customHeight="1">
      <c r="A41" s="6"/>
      <c r="B41" s="13"/>
      <c r="C41" s="13"/>
      <c r="D41" s="13"/>
      <c r="E41" s="13"/>
      <c r="F41" s="13"/>
      <c r="G41" s="13"/>
      <c r="H41" s="13"/>
      <c r="I41" s="6"/>
      <c r="J41" s="6"/>
      <c r="K41" s="6"/>
    </row>
    <row r="42" spans="1:11" ht="17.25" customHeight="1">
      <c r="A42" s="6"/>
      <c r="B42" s="13"/>
      <c r="C42" s="13"/>
      <c r="D42" s="13"/>
      <c r="E42" s="13"/>
      <c r="F42" s="13"/>
      <c r="G42" s="13"/>
      <c r="H42" s="13"/>
      <c r="I42" s="6"/>
      <c r="J42" s="6"/>
      <c r="K42" s="6"/>
    </row>
    <row r="43" spans="1:11" ht="17.25" customHeight="1">
      <c r="A43" s="6"/>
      <c r="B43" s="13"/>
      <c r="C43" s="13"/>
      <c r="D43" s="13"/>
      <c r="E43" s="13"/>
      <c r="F43" s="13"/>
      <c r="G43" s="13"/>
      <c r="H43" s="13"/>
      <c r="I43" s="6"/>
      <c r="J43" s="6"/>
      <c r="K43" s="6"/>
    </row>
    <row r="44" spans="1:11" ht="17.25" customHeight="1">
      <c r="A44" s="6"/>
      <c r="B44" s="13"/>
      <c r="C44" s="13"/>
      <c r="D44" s="13"/>
      <c r="E44" s="13"/>
      <c r="F44" s="13"/>
      <c r="G44" s="13"/>
      <c r="H44" s="13"/>
      <c r="I44" s="6"/>
      <c r="J44" s="6"/>
      <c r="K44" s="6"/>
    </row>
    <row r="45" spans="1:11" ht="17.25" customHeight="1">
      <c r="A45" s="6"/>
      <c r="B45" s="13"/>
      <c r="C45" s="13"/>
      <c r="D45" s="13"/>
      <c r="E45" s="13"/>
      <c r="F45" s="13"/>
      <c r="G45" s="13"/>
      <c r="H45" s="13"/>
      <c r="I45" s="6"/>
      <c r="J45" s="6"/>
      <c r="K45" s="6"/>
    </row>
    <row r="46" spans="1:11" ht="17.25" customHeight="1">
      <c r="A46" s="6"/>
      <c r="B46" s="13"/>
      <c r="C46" s="13"/>
      <c r="D46" s="13"/>
      <c r="E46" s="13"/>
      <c r="F46" s="13"/>
      <c r="G46" s="13"/>
      <c r="H46" s="13"/>
      <c r="I46" s="6"/>
      <c r="J46" s="6"/>
      <c r="K46" s="6"/>
    </row>
    <row r="47" spans="1:11" ht="17.25" customHeight="1">
      <c r="A47" s="6"/>
      <c r="B47" s="13"/>
      <c r="C47" s="13"/>
      <c r="D47" s="13"/>
      <c r="E47" s="13"/>
      <c r="F47" s="13"/>
      <c r="G47" s="13"/>
      <c r="H47" s="13"/>
      <c r="I47" s="6"/>
      <c r="J47" s="6"/>
      <c r="K47" s="6"/>
    </row>
    <row r="48" spans="1:11" ht="17.25" customHeight="1">
      <c r="A48" s="6"/>
      <c r="B48" s="13"/>
      <c r="C48" s="13"/>
      <c r="D48" s="13"/>
      <c r="E48" s="13"/>
      <c r="F48" s="13"/>
      <c r="G48" s="13"/>
      <c r="H48" s="13"/>
      <c r="I48" s="6"/>
      <c r="J48" s="6"/>
      <c r="K48" s="6"/>
    </row>
    <row r="49" spans="1:11" ht="17.25" customHeight="1">
      <c r="A49" s="6"/>
      <c r="B49" s="13"/>
      <c r="C49" s="13"/>
      <c r="D49" s="13"/>
      <c r="E49" s="13"/>
      <c r="F49" s="13"/>
      <c r="G49" s="33"/>
      <c r="H49" s="33"/>
      <c r="I49" s="32"/>
      <c r="J49" s="32"/>
      <c r="K49" s="6"/>
    </row>
    <row r="50" spans="1:11" ht="17.25" customHeight="1">
      <c r="A50" s="6"/>
      <c r="B50" s="13"/>
      <c r="C50" s="13"/>
      <c r="D50" s="13"/>
      <c r="E50" s="13"/>
      <c r="F50" s="13"/>
      <c r="G50" s="13"/>
      <c r="H50" s="13"/>
      <c r="I50" s="6"/>
      <c r="J50" s="6"/>
      <c r="K50" s="6"/>
    </row>
    <row r="51" spans="1:11" ht="17.25" customHeight="1">
      <c r="A51" s="6"/>
      <c r="B51" s="13"/>
      <c r="C51" s="13"/>
      <c r="D51" s="13"/>
      <c r="E51" s="13"/>
      <c r="F51" s="13"/>
      <c r="G51" s="33"/>
      <c r="H51" s="33"/>
      <c r="K51" s="6"/>
    </row>
    <row r="52" spans="1:11" ht="17.25" customHeight="1">
      <c r="A52" s="6"/>
      <c r="B52" s="13"/>
      <c r="C52" s="13"/>
      <c r="D52" s="34"/>
      <c r="E52" s="13"/>
      <c r="F52" s="13"/>
      <c r="G52" s="33"/>
      <c r="H52" s="33"/>
      <c r="K52" s="6"/>
    </row>
    <row r="53" spans="1:11" ht="17.25" customHeight="1">
      <c r="A53" s="6"/>
      <c r="B53" s="13"/>
      <c r="C53" s="13"/>
      <c r="D53" s="13"/>
      <c r="E53" s="13"/>
      <c r="F53" s="33"/>
      <c r="G53" s="33"/>
      <c r="H53" s="33"/>
      <c r="K53" s="32"/>
    </row>
    <row r="54" spans="1:11" ht="17.25" customHeight="1">
      <c r="A54" s="6"/>
      <c r="B54" s="14"/>
      <c r="C54" s="14"/>
      <c r="D54" s="14"/>
      <c r="E54" s="14"/>
      <c r="F54" s="13"/>
      <c r="G54" s="33"/>
      <c r="H54" s="33"/>
      <c r="K54" s="6"/>
    </row>
    <row r="55" spans="1:11" ht="17.25" customHeight="1">
      <c r="A55" s="6"/>
      <c r="B55" s="15"/>
      <c r="C55" s="14"/>
      <c r="D55" s="35"/>
      <c r="E55" s="36"/>
      <c r="F55" s="13"/>
      <c r="G55" s="33"/>
      <c r="H55" s="33"/>
      <c r="K55" s="6"/>
    </row>
    <row r="56" spans="1:11" ht="17.25" customHeight="1">
      <c r="A56" s="6"/>
      <c r="B56" s="15"/>
      <c r="C56" s="14"/>
      <c r="D56" s="35"/>
      <c r="E56" s="36"/>
      <c r="F56" s="6"/>
      <c r="K56" s="6"/>
    </row>
    <row r="57" spans="1:11" ht="17.25" customHeight="1">
      <c r="A57" s="6"/>
      <c r="B57" s="15"/>
      <c r="C57" s="14"/>
      <c r="D57" s="35"/>
      <c r="E57" s="36"/>
      <c r="F57" s="6"/>
      <c r="K57" s="6"/>
    </row>
    <row r="58" spans="1:11" ht="17.25" customHeight="1">
      <c r="A58" s="6"/>
      <c r="B58" s="15"/>
      <c r="C58" s="14"/>
      <c r="D58" s="35"/>
      <c r="E58" s="36"/>
      <c r="F58" s="6"/>
      <c r="K58" s="6"/>
    </row>
    <row r="59" spans="1:11" ht="17.25" customHeight="1">
      <c r="A59" s="6"/>
      <c r="B59" s="15"/>
      <c r="C59" s="14"/>
      <c r="D59" s="35"/>
      <c r="E59" s="36"/>
      <c r="F59" s="6"/>
      <c r="K59" s="6"/>
    </row>
    <row r="60" spans="1:11" ht="17.25" customHeight="1">
      <c r="A60" s="6"/>
      <c r="B60" s="15"/>
      <c r="C60" s="14"/>
      <c r="D60" s="35"/>
      <c r="E60" s="36"/>
      <c r="F60" s="6"/>
      <c r="K60" s="6"/>
    </row>
    <row r="61" spans="1:11" ht="17.25" customHeight="1">
      <c r="A61" s="6"/>
      <c r="B61" s="14"/>
      <c r="C61" s="14"/>
      <c r="D61" s="35"/>
      <c r="E61" s="36"/>
      <c r="F61" s="6"/>
      <c r="K61" s="6"/>
    </row>
    <row r="62" spans="1:11" ht="17.25" customHeight="1">
      <c r="A62" s="6"/>
      <c r="B62" s="14"/>
      <c r="C62" s="14"/>
      <c r="D62" s="35"/>
      <c r="E62" s="14"/>
      <c r="F62" s="6"/>
      <c r="K62" s="6"/>
    </row>
    <row r="63" spans="1:11" ht="17.25" customHeight="1">
      <c r="A63" s="6"/>
      <c r="B63" s="14"/>
      <c r="C63" s="14"/>
      <c r="D63" s="35"/>
      <c r="E63" s="14"/>
      <c r="F63" s="6"/>
      <c r="K63" s="6"/>
    </row>
    <row r="64" spans="1:11" ht="17.25" customHeight="1">
      <c r="A64" s="6"/>
      <c r="B64" s="14"/>
      <c r="C64" s="14"/>
      <c r="D64" s="35"/>
      <c r="E64" s="14"/>
      <c r="F64" s="6"/>
      <c r="K64" s="6"/>
    </row>
    <row r="65" spans="1:11" ht="17.25" customHeight="1">
      <c r="A65" s="6"/>
      <c r="B65" s="14"/>
      <c r="C65" s="14"/>
      <c r="D65" s="35"/>
      <c r="E65" s="14"/>
      <c r="F65" s="6"/>
      <c r="K65" s="6"/>
    </row>
    <row r="66" spans="1:11" ht="17.25" customHeight="1">
      <c r="A66" s="6"/>
      <c r="B66" s="14"/>
      <c r="C66" s="14"/>
      <c r="D66" s="35"/>
      <c r="E66" s="14"/>
      <c r="F66" s="6"/>
      <c r="K66" s="6"/>
    </row>
    <row r="67" spans="1:11" ht="17.25" customHeight="1">
      <c r="A67" s="6"/>
      <c r="B67" s="14"/>
      <c r="C67" s="14"/>
      <c r="D67" s="35"/>
      <c r="E67" s="14"/>
      <c r="F67" s="6"/>
      <c r="K67" s="6"/>
    </row>
    <row r="68" spans="1:11" ht="17.25" customHeight="1">
      <c r="A68" s="6"/>
      <c r="B68" s="14"/>
      <c r="C68" s="14"/>
      <c r="D68" s="35"/>
      <c r="E68" s="14"/>
      <c r="F68" s="6"/>
      <c r="K68" s="6"/>
    </row>
    <row r="69" spans="1:11" ht="17.25" customHeight="1">
      <c r="A69" s="6"/>
      <c r="B69" s="6"/>
      <c r="C69" s="6"/>
      <c r="D69" s="6"/>
      <c r="E69" s="6"/>
      <c r="F69" s="6"/>
      <c r="K69" s="6"/>
    </row>
    <row r="70" spans="1:11" ht="17.25" customHeight="1">
      <c r="A70" s="6"/>
      <c r="B70" s="6"/>
      <c r="C70" s="6"/>
      <c r="D70" s="6"/>
      <c r="E70" s="6"/>
      <c r="F70" s="6"/>
      <c r="K70" s="6"/>
    </row>
    <row r="71" spans="1:11" ht="17.25" customHeight="1">
      <c r="A71" s="6"/>
      <c r="B71" s="6"/>
      <c r="C71" s="6"/>
      <c r="D71" s="6"/>
      <c r="E71" s="6"/>
      <c r="F71" s="6"/>
      <c r="K71" s="6"/>
    </row>
    <row r="72" spans="1:11" ht="17.25" customHeight="1">
      <c r="A72" s="6"/>
      <c r="F72" s="6"/>
      <c r="K72" s="6"/>
    </row>
  </sheetData>
  <sheetProtection/>
  <mergeCells count="1">
    <mergeCell ref="C1:G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0"/>
  <sheetViews>
    <sheetView showGridLines="0" view="pageBreakPreview" zoomScaleSheetLayoutView="100" zoomScalePageLayoutView="0" workbookViewId="0" topLeftCell="A1">
      <selection activeCell="J26" sqref="J26:J27"/>
    </sheetView>
  </sheetViews>
  <sheetFormatPr defaultColWidth="9.00390625" defaultRowHeight="13.5"/>
  <cols>
    <col min="1" max="1" width="2.25390625" style="67" customWidth="1"/>
    <col min="2" max="5" width="2.375" style="67" customWidth="1"/>
    <col min="6" max="7" width="2.25390625" style="67" customWidth="1"/>
    <col min="8" max="8" width="6.625" style="67" customWidth="1"/>
    <col min="9" max="9" width="2.625" style="67" customWidth="1"/>
    <col min="10" max="10" width="13.625" style="67" customWidth="1"/>
    <col min="11" max="11" width="4.125" style="67" customWidth="1"/>
    <col min="12" max="13" width="2.375" style="67" customWidth="1"/>
    <col min="14" max="14" width="4.625" style="67" customWidth="1"/>
    <col min="15" max="15" width="13.625" style="67" customWidth="1"/>
    <col min="16" max="17" width="2.625" style="67" customWidth="1"/>
    <col min="18" max="18" width="2.25390625" style="67" customWidth="1"/>
    <col min="19" max="22" width="2.375" style="67" customWidth="1"/>
    <col min="23" max="24" width="2.25390625" style="67" customWidth="1"/>
    <col min="25" max="25" width="6.625" style="67" customWidth="1"/>
    <col min="26" max="26" width="2.625" style="67" customWidth="1"/>
    <col min="27" max="27" width="13.625" style="67" customWidth="1"/>
    <col min="28" max="28" width="4.125" style="67" customWidth="1"/>
    <col min="29" max="30" width="2.375" style="67" customWidth="1"/>
    <col min="31" max="31" width="4.625" style="67" customWidth="1"/>
    <col min="32" max="32" width="13.625" style="67" customWidth="1"/>
    <col min="33" max="33" width="2.625" style="67" customWidth="1"/>
    <col min="34" max="37" width="1.625" style="67" customWidth="1"/>
    <col min="38" max="16384" width="9.00390625" style="67" customWidth="1"/>
  </cols>
  <sheetData>
    <row r="1" ht="13.5">
      <c r="Q1" s="66"/>
    </row>
    <row r="2" ht="13.5">
      <c r="Q2" s="66"/>
    </row>
    <row r="3" spans="2:33" ht="24">
      <c r="B3" s="103" t="s">
        <v>54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70"/>
      <c r="S3" s="103" t="s">
        <v>54</v>
      </c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ht="14.25" thickBot="1">
      <c r="Q4" s="66"/>
    </row>
    <row r="5" spans="2:33" ht="13.5">
      <c r="B5" s="137" t="s">
        <v>48</v>
      </c>
      <c r="C5" s="119"/>
      <c r="D5" s="118" t="s">
        <v>49</v>
      </c>
      <c r="E5" s="119"/>
      <c r="F5" s="116" t="s">
        <v>50</v>
      </c>
      <c r="G5" s="117"/>
      <c r="H5" s="117"/>
      <c r="I5" s="117"/>
      <c r="J5" s="117"/>
      <c r="K5" s="71" t="s">
        <v>11</v>
      </c>
      <c r="L5" s="118" t="s">
        <v>56</v>
      </c>
      <c r="M5" s="119"/>
      <c r="N5" s="116" t="s">
        <v>51</v>
      </c>
      <c r="O5" s="117"/>
      <c r="P5" s="120"/>
      <c r="Q5" s="66"/>
      <c r="S5" s="137" t="s">
        <v>48</v>
      </c>
      <c r="T5" s="119"/>
      <c r="U5" s="118" t="s">
        <v>49</v>
      </c>
      <c r="V5" s="119"/>
      <c r="W5" s="116" t="s">
        <v>50</v>
      </c>
      <c r="X5" s="117"/>
      <c r="Y5" s="117"/>
      <c r="Z5" s="117"/>
      <c r="AA5" s="117"/>
      <c r="AB5" s="71" t="s">
        <v>11</v>
      </c>
      <c r="AC5" s="118" t="s">
        <v>56</v>
      </c>
      <c r="AD5" s="119"/>
      <c r="AE5" s="116" t="s">
        <v>51</v>
      </c>
      <c r="AF5" s="117"/>
      <c r="AG5" s="120"/>
    </row>
    <row r="6" spans="2:33" ht="15.75" customHeight="1">
      <c r="B6" s="124"/>
      <c r="C6" s="106"/>
      <c r="D6" s="104"/>
      <c r="E6" s="106"/>
      <c r="F6" s="126" t="s">
        <v>52</v>
      </c>
      <c r="G6" s="127"/>
      <c r="H6" s="128"/>
      <c r="I6" s="114" t="s">
        <v>64</v>
      </c>
      <c r="J6" s="108"/>
      <c r="K6" s="104"/>
      <c r="L6" s="104"/>
      <c r="M6" s="106"/>
      <c r="N6" s="104"/>
      <c r="O6" s="108"/>
      <c r="P6" s="109"/>
      <c r="Q6" s="66"/>
      <c r="S6" s="124"/>
      <c r="T6" s="106"/>
      <c r="U6" s="104"/>
      <c r="V6" s="106"/>
      <c r="W6" s="126" t="s">
        <v>52</v>
      </c>
      <c r="X6" s="127"/>
      <c r="Y6" s="128"/>
      <c r="Z6" s="114" t="s">
        <v>64</v>
      </c>
      <c r="AA6" s="108"/>
      <c r="AB6" s="104"/>
      <c r="AC6" s="104"/>
      <c r="AD6" s="106"/>
      <c r="AE6" s="104"/>
      <c r="AF6" s="108"/>
      <c r="AG6" s="109"/>
    </row>
    <row r="7" spans="2:33" ht="15.75" customHeight="1">
      <c r="B7" s="138"/>
      <c r="C7" s="113"/>
      <c r="D7" s="112"/>
      <c r="E7" s="113"/>
      <c r="F7" s="141" t="s">
        <v>53</v>
      </c>
      <c r="G7" s="142"/>
      <c r="H7" s="139"/>
      <c r="I7" s="121"/>
      <c r="J7" s="140"/>
      <c r="K7" s="112"/>
      <c r="L7" s="112"/>
      <c r="M7" s="113"/>
      <c r="N7" s="105"/>
      <c r="O7" s="110"/>
      <c r="P7" s="111"/>
      <c r="Q7" s="66"/>
      <c r="S7" s="138"/>
      <c r="T7" s="113"/>
      <c r="U7" s="112"/>
      <c r="V7" s="113"/>
      <c r="W7" s="141" t="s">
        <v>53</v>
      </c>
      <c r="X7" s="142"/>
      <c r="Y7" s="139"/>
      <c r="Z7" s="121"/>
      <c r="AA7" s="140"/>
      <c r="AB7" s="112"/>
      <c r="AC7" s="112"/>
      <c r="AD7" s="113"/>
      <c r="AE7" s="105"/>
      <c r="AF7" s="110"/>
      <c r="AG7" s="111"/>
    </row>
    <row r="8" spans="2:33" ht="15.75" customHeight="1">
      <c r="B8" s="124"/>
      <c r="C8" s="106"/>
      <c r="D8" s="104"/>
      <c r="E8" s="106"/>
      <c r="F8" s="126" t="s">
        <v>52</v>
      </c>
      <c r="G8" s="127"/>
      <c r="H8" s="128"/>
      <c r="I8" s="114" t="s">
        <v>64</v>
      </c>
      <c r="J8" s="108"/>
      <c r="K8" s="104"/>
      <c r="L8" s="104"/>
      <c r="M8" s="106"/>
      <c r="N8" s="104"/>
      <c r="O8" s="108"/>
      <c r="P8" s="109"/>
      <c r="Q8" s="66"/>
      <c r="S8" s="124"/>
      <c r="T8" s="106"/>
      <c r="U8" s="104"/>
      <c r="V8" s="106"/>
      <c r="W8" s="126" t="s">
        <v>52</v>
      </c>
      <c r="X8" s="127"/>
      <c r="Y8" s="128"/>
      <c r="Z8" s="114" t="s">
        <v>64</v>
      </c>
      <c r="AA8" s="108"/>
      <c r="AB8" s="104"/>
      <c r="AC8" s="104"/>
      <c r="AD8" s="106"/>
      <c r="AE8" s="104"/>
      <c r="AF8" s="108"/>
      <c r="AG8" s="109"/>
    </row>
    <row r="9" spans="2:33" ht="15.75" customHeight="1">
      <c r="B9" s="125"/>
      <c r="C9" s="107"/>
      <c r="D9" s="105"/>
      <c r="E9" s="107"/>
      <c r="F9" s="143" t="s">
        <v>53</v>
      </c>
      <c r="G9" s="144"/>
      <c r="H9" s="129"/>
      <c r="I9" s="121"/>
      <c r="J9" s="110"/>
      <c r="K9" s="105"/>
      <c r="L9" s="105"/>
      <c r="M9" s="107"/>
      <c r="N9" s="105"/>
      <c r="O9" s="110"/>
      <c r="P9" s="111"/>
      <c r="Q9" s="66"/>
      <c r="S9" s="125"/>
      <c r="T9" s="107"/>
      <c r="U9" s="105"/>
      <c r="V9" s="107"/>
      <c r="W9" s="143" t="s">
        <v>53</v>
      </c>
      <c r="X9" s="144"/>
      <c r="Y9" s="129"/>
      <c r="Z9" s="121"/>
      <c r="AA9" s="110"/>
      <c r="AB9" s="105"/>
      <c r="AC9" s="105"/>
      <c r="AD9" s="107"/>
      <c r="AE9" s="105"/>
      <c r="AF9" s="110"/>
      <c r="AG9" s="111"/>
    </row>
    <row r="10" spans="2:33" ht="15.75" customHeight="1">
      <c r="B10" s="138"/>
      <c r="C10" s="113"/>
      <c r="D10" s="112"/>
      <c r="E10" s="113"/>
      <c r="F10" s="141" t="s">
        <v>52</v>
      </c>
      <c r="G10" s="142"/>
      <c r="H10" s="139"/>
      <c r="I10" s="114" t="s">
        <v>64</v>
      </c>
      <c r="J10" s="140"/>
      <c r="K10" s="112"/>
      <c r="L10" s="112"/>
      <c r="M10" s="113"/>
      <c r="N10" s="104"/>
      <c r="O10" s="108"/>
      <c r="P10" s="109"/>
      <c r="Q10" s="66"/>
      <c r="S10" s="138"/>
      <c r="T10" s="113"/>
      <c r="U10" s="112"/>
      <c r="V10" s="113"/>
      <c r="W10" s="141" t="s">
        <v>52</v>
      </c>
      <c r="X10" s="142"/>
      <c r="Y10" s="139"/>
      <c r="Z10" s="114" t="s">
        <v>64</v>
      </c>
      <c r="AA10" s="140"/>
      <c r="AB10" s="112"/>
      <c r="AC10" s="112"/>
      <c r="AD10" s="113"/>
      <c r="AE10" s="104"/>
      <c r="AF10" s="108"/>
      <c r="AG10" s="109"/>
    </row>
    <row r="11" spans="2:33" ht="15.75" customHeight="1">
      <c r="B11" s="138"/>
      <c r="C11" s="113"/>
      <c r="D11" s="112"/>
      <c r="E11" s="113"/>
      <c r="F11" s="141" t="s">
        <v>53</v>
      </c>
      <c r="G11" s="142"/>
      <c r="H11" s="139"/>
      <c r="I11" s="121"/>
      <c r="J11" s="140"/>
      <c r="K11" s="112"/>
      <c r="L11" s="112"/>
      <c r="M11" s="113"/>
      <c r="N11" s="105"/>
      <c r="O11" s="110"/>
      <c r="P11" s="111"/>
      <c r="Q11" s="66"/>
      <c r="S11" s="138"/>
      <c r="T11" s="113"/>
      <c r="U11" s="112"/>
      <c r="V11" s="113"/>
      <c r="W11" s="141" t="s">
        <v>53</v>
      </c>
      <c r="X11" s="142"/>
      <c r="Y11" s="139"/>
      <c r="Z11" s="121"/>
      <c r="AA11" s="140"/>
      <c r="AB11" s="112"/>
      <c r="AC11" s="112"/>
      <c r="AD11" s="113"/>
      <c r="AE11" s="105"/>
      <c r="AF11" s="110"/>
      <c r="AG11" s="111"/>
    </row>
    <row r="12" spans="2:33" ht="15.75" customHeight="1">
      <c r="B12" s="124"/>
      <c r="C12" s="106"/>
      <c r="D12" s="104"/>
      <c r="E12" s="106"/>
      <c r="F12" s="126" t="s">
        <v>52</v>
      </c>
      <c r="G12" s="127"/>
      <c r="H12" s="128"/>
      <c r="I12" s="114" t="s">
        <v>64</v>
      </c>
      <c r="J12" s="108"/>
      <c r="K12" s="104"/>
      <c r="L12" s="104"/>
      <c r="M12" s="106"/>
      <c r="N12" s="104"/>
      <c r="O12" s="108"/>
      <c r="P12" s="109"/>
      <c r="Q12" s="66"/>
      <c r="S12" s="124"/>
      <c r="T12" s="106"/>
      <c r="U12" s="104"/>
      <c r="V12" s="106"/>
      <c r="W12" s="126" t="s">
        <v>52</v>
      </c>
      <c r="X12" s="127"/>
      <c r="Y12" s="128"/>
      <c r="Z12" s="114" t="s">
        <v>64</v>
      </c>
      <c r="AA12" s="108"/>
      <c r="AB12" s="104"/>
      <c r="AC12" s="104"/>
      <c r="AD12" s="106"/>
      <c r="AE12" s="104"/>
      <c r="AF12" s="108"/>
      <c r="AG12" s="109"/>
    </row>
    <row r="13" spans="2:33" ht="15.75" customHeight="1">
      <c r="B13" s="125"/>
      <c r="C13" s="107"/>
      <c r="D13" s="105"/>
      <c r="E13" s="107"/>
      <c r="F13" s="143" t="s">
        <v>53</v>
      </c>
      <c r="G13" s="144"/>
      <c r="H13" s="129"/>
      <c r="I13" s="121"/>
      <c r="J13" s="110"/>
      <c r="K13" s="105"/>
      <c r="L13" s="105"/>
      <c r="M13" s="107"/>
      <c r="N13" s="105"/>
      <c r="O13" s="110"/>
      <c r="P13" s="111"/>
      <c r="Q13" s="66"/>
      <c r="S13" s="125"/>
      <c r="T13" s="107"/>
      <c r="U13" s="105"/>
      <c r="V13" s="107"/>
      <c r="W13" s="143" t="s">
        <v>53</v>
      </c>
      <c r="X13" s="144"/>
      <c r="Y13" s="129"/>
      <c r="Z13" s="121"/>
      <c r="AA13" s="110"/>
      <c r="AB13" s="105"/>
      <c r="AC13" s="105"/>
      <c r="AD13" s="107"/>
      <c r="AE13" s="105"/>
      <c r="AF13" s="110"/>
      <c r="AG13" s="111"/>
    </row>
    <row r="14" spans="2:33" ht="15.75" customHeight="1">
      <c r="B14" s="138"/>
      <c r="C14" s="113"/>
      <c r="D14" s="112"/>
      <c r="E14" s="113"/>
      <c r="F14" s="141" t="s">
        <v>52</v>
      </c>
      <c r="G14" s="142"/>
      <c r="H14" s="139"/>
      <c r="I14" s="114" t="s">
        <v>64</v>
      </c>
      <c r="J14" s="140"/>
      <c r="K14" s="112"/>
      <c r="L14" s="112"/>
      <c r="M14" s="113"/>
      <c r="N14" s="104"/>
      <c r="O14" s="108"/>
      <c r="P14" s="109"/>
      <c r="Q14" s="66"/>
      <c r="S14" s="138"/>
      <c r="T14" s="113"/>
      <c r="U14" s="112"/>
      <c r="V14" s="113"/>
      <c r="W14" s="141" t="s">
        <v>52</v>
      </c>
      <c r="X14" s="142"/>
      <c r="Y14" s="139"/>
      <c r="Z14" s="114" t="s">
        <v>64</v>
      </c>
      <c r="AA14" s="140"/>
      <c r="AB14" s="112"/>
      <c r="AC14" s="112"/>
      <c r="AD14" s="113"/>
      <c r="AE14" s="104"/>
      <c r="AF14" s="108"/>
      <c r="AG14" s="109"/>
    </row>
    <row r="15" spans="2:33" ht="15.75" customHeight="1">
      <c r="B15" s="138"/>
      <c r="C15" s="113"/>
      <c r="D15" s="112"/>
      <c r="E15" s="113"/>
      <c r="F15" s="141" t="s">
        <v>53</v>
      </c>
      <c r="G15" s="142"/>
      <c r="H15" s="139"/>
      <c r="I15" s="121"/>
      <c r="J15" s="140"/>
      <c r="K15" s="112"/>
      <c r="L15" s="112"/>
      <c r="M15" s="113"/>
      <c r="N15" s="105"/>
      <c r="O15" s="110"/>
      <c r="P15" s="111"/>
      <c r="Q15" s="66"/>
      <c r="S15" s="138"/>
      <c r="T15" s="113"/>
      <c r="U15" s="112"/>
      <c r="V15" s="113"/>
      <c r="W15" s="141" t="s">
        <v>53</v>
      </c>
      <c r="X15" s="142"/>
      <c r="Y15" s="139"/>
      <c r="Z15" s="121"/>
      <c r="AA15" s="140"/>
      <c r="AB15" s="112"/>
      <c r="AC15" s="112"/>
      <c r="AD15" s="113"/>
      <c r="AE15" s="105"/>
      <c r="AF15" s="110"/>
      <c r="AG15" s="111"/>
    </row>
    <row r="16" spans="2:33" ht="15.75" customHeight="1">
      <c r="B16" s="124"/>
      <c r="C16" s="106"/>
      <c r="D16" s="104"/>
      <c r="E16" s="106"/>
      <c r="F16" s="126" t="s">
        <v>52</v>
      </c>
      <c r="G16" s="127"/>
      <c r="H16" s="128"/>
      <c r="I16" s="114" t="s">
        <v>64</v>
      </c>
      <c r="J16" s="108"/>
      <c r="K16" s="104"/>
      <c r="L16" s="104"/>
      <c r="M16" s="106"/>
      <c r="N16" s="104"/>
      <c r="O16" s="108"/>
      <c r="P16" s="109"/>
      <c r="Q16" s="66"/>
      <c r="S16" s="124"/>
      <c r="T16" s="106"/>
      <c r="U16" s="104"/>
      <c r="V16" s="106"/>
      <c r="W16" s="126" t="s">
        <v>52</v>
      </c>
      <c r="X16" s="127"/>
      <c r="Y16" s="128"/>
      <c r="Z16" s="114" t="s">
        <v>64</v>
      </c>
      <c r="AA16" s="108"/>
      <c r="AB16" s="104"/>
      <c r="AC16" s="104"/>
      <c r="AD16" s="106"/>
      <c r="AE16" s="104"/>
      <c r="AF16" s="108"/>
      <c r="AG16" s="109"/>
    </row>
    <row r="17" spans="2:33" ht="15.75" customHeight="1">
      <c r="B17" s="125"/>
      <c r="C17" s="107"/>
      <c r="D17" s="105"/>
      <c r="E17" s="107"/>
      <c r="F17" s="143" t="s">
        <v>53</v>
      </c>
      <c r="G17" s="144"/>
      <c r="H17" s="129"/>
      <c r="I17" s="121"/>
      <c r="J17" s="110"/>
      <c r="K17" s="105"/>
      <c r="L17" s="105"/>
      <c r="M17" s="107"/>
      <c r="N17" s="105"/>
      <c r="O17" s="110"/>
      <c r="P17" s="111"/>
      <c r="Q17" s="66"/>
      <c r="S17" s="125"/>
      <c r="T17" s="107"/>
      <c r="U17" s="105"/>
      <c r="V17" s="107"/>
      <c r="W17" s="143" t="s">
        <v>53</v>
      </c>
      <c r="X17" s="144"/>
      <c r="Y17" s="129"/>
      <c r="Z17" s="121"/>
      <c r="AA17" s="110"/>
      <c r="AB17" s="105"/>
      <c r="AC17" s="105"/>
      <c r="AD17" s="107"/>
      <c r="AE17" s="105"/>
      <c r="AF17" s="110"/>
      <c r="AG17" s="111"/>
    </row>
    <row r="18" spans="2:33" ht="15.75" customHeight="1">
      <c r="B18" s="138"/>
      <c r="C18" s="113"/>
      <c r="D18" s="112"/>
      <c r="E18" s="113"/>
      <c r="F18" s="141" t="s">
        <v>52</v>
      </c>
      <c r="G18" s="142"/>
      <c r="H18" s="139"/>
      <c r="I18" s="114" t="s">
        <v>64</v>
      </c>
      <c r="J18" s="140"/>
      <c r="K18" s="112"/>
      <c r="L18" s="112"/>
      <c r="M18" s="113"/>
      <c r="N18" s="104"/>
      <c r="O18" s="108"/>
      <c r="P18" s="109"/>
      <c r="Q18" s="66"/>
      <c r="S18" s="138"/>
      <c r="T18" s="113"/>
      <c r="U18" s="112"/>
      <c r="V18" s="113"/>
      <c r="W18" s="141" t="s">
        <v>52</v>
      </c>
      <c r="X18" s="142"/>
      <c r="Y18" s="139"/>
      <c r="Z18" s="114" t="s">
        <v>64</v>
      </c>
      <c r="AA18" s="140"/>
      <c r="AB18" s="112"/>
      <c r="AC18" s="112"/>
      <c r="AD18" s="113"/>
      <c r="AE18" s="104"/>
      <c r="AF18" s="108"/>
      <c r="AG18" s="109"/>
    </row>
    <row r="19" spans="2:33" ht="15.75" customHeight="1">
      <c r="B19" s="138"/>
      <c r="C19" s="113"/>
      <c r="D19" s="112"/>
      <c r="E19" s="113"/>
      <c r="F19" s="141" t="s">
        <v>53</v>
      </c>
      <c r="G19" s="142"/>
      <c r="H19" s="139"/>
      <c r="I19" s="121"/>
      <c r="J19" s="140"/>
      <c r="K19" s="112"/>
      <c r="L19" s="112"/>
      <c r="M19" s="113"/>
      <c r="N19" s="105"/>
      <c r="O19" s="110"/>
      <c r="P19" s="111"/>
      <c r="Q19" s="66"/>
      <c r="S19" s="138"/>
      <c r="T19" s="113"/>
      <c r="U19" s="112"/>
      <c r="V19" s="113"/>
      <c r="W19" s="141" t="s">
        <v>53</v>
      </c>
      <c r="X19" s="142"/>
      <c r="Y19" s="139"/>
      <c r="Z19" s="121"/>
      <c r="AA19" s="140"/>
      <c r="AB19" s="112"/>
      <c r="AC19" s="112"/>
      <c r="AD19" s="113"/>
      <c r="AE19" s="105"/>
      <c r="AF19" s="110"/>
      <c r="AG19" s="111"/>
    </row>
    <row r="20" spans="2:33" ht="15.75" customHeight="1">
      <c r="B20" s="124"/>
      <c r="C20" s="106"/>
      <c r="D20" s="104"/>
      <c r="E20" s="106"/>
      <c r="F20" s="126" t="s">
        <v>52</v>
      </c>
      <c r="G20" s="127"/>
      <c r="H20" s="128"/>
      <c r="I20" s="114" t="s">
        <v>64</v>
      </c>
      <c r="J20" s="108"/>
      <c r="K20" s="104"/>
      <c r="L20" s="104"/>
      <c r="M20" s="106"/>
      <c r="N20" s="104"/>
      <c r="O20" s="108"/>
      <c r="P20" s="109"/>
      <c r="Q20" s="66"/>
      <c r="S20" s="124"/>
      <c r="T20" s="106"/>
      <c r="U20" s="104"/>
      <c r="V20" s="106"/>
      <c r="W20" s="126" t="s">
        <v>52</v>
      </c>
      <c r="X20" s="127"/>
      <c r="Y20" s="128"/>
      <c r="Z20" s="114" t="s">
        <v>64</v>
      </c>
      <c r="AA20" s="108"/>
      <c r="AB20" s="104"/>
      <c r="AC20" s="104"/>
      <c r="AD20" s="106"/>
      <c r="AE20" s="104"/>
      <c r="AF20" s="108"/>
      <c r="AG20" s="109"/>
    </row>
    <row r="21" spans="2:33" ht="15.75" customHeight="1">
      <c r="B21" s="125"/>
      <c r="C21" s="107"/>
      <c r="D21" s="105"/>
      <c r="E21" s="107"/>
      <c r="F21" s="143" t="s">
        <v>53</v>
      </c>
      <c r="G21" s="144"/>
      <c r="H21" s="129"/>
      <c r="I21" s="121"/>
      <c r="J21" s="110"/>
      <c r="K21" s="105"/>
      <c r="L21" s="105"/>
      <c r="M21" s="107"/>
      <c r="N21" s="105"/>
      <c r="O21" s="110"/>
      <c r="P21" s="111"/>
      <c r="Q21" s="66"/>
      <c r="S21" s="125"/>
      <c r="T21" s="107"/>
      <c r="U21" s="105"/>
      <c r="V21" s="107"/>
      <c r="W21" s="143" t="s">
        <v>53</v>
      </c>
      <c r="X21" s="144"/>
      <c r="Y21" s="129"/>
      <c r="Z21" s="121"/>
      <c r="AA21" s="110"/>
      <c r="AB21" s="105"/>
      <c r="AC21" s="105"/>
      <c r="AD21" s="107"/>
      <c r="AE21" s="105"/>
      <c r="AF21" s="110"/>
      <c r="AG21" s="111"/>
    </row>
    <row r="22" spans="2:33" ht="15.75" customHeight="1">
      <c r="B22" s="138"/>
      <c r="C22" s="113"/>
      <c r="D22" s="112"/>
      <c r="E22" s="113"/>
      <c r="F22" s="141" t="s">
        <v>52</v>
      </c>
      <c r="G22" s="142"/>
      <c r="H22" s="139"/>
      <c r="I22" s="114" t="s">
        <v>64</v>
      </c>
      <c r="J22" s="140"/>
      <c r="K22" s="112"/>
      <c r="L22" s="112"/>
      <c r="M22" s="113"/>
      <c r="N22" s="104"/>
      <c r="O22" s="108"/>
      <c r="P22" s="109"/>
      <c r="Q22" s="66"/>
      <c r="S22" s="138"/>
      <c r="T22" s="113"/>
      <c r="U22" s="112"/>
      <c r="V22" s="113"/>
      <c r="W22" s="141" t="s">
        <v>52</v>
      </c>
      <c r="X22" s="142"/>
      <c r="Y22" s="139"/>
      <c r="Z22" s="114" t="s">
        <v>64</v>
      </c>
      <c r="AA22" s="140"/>
      <c r="AB22" s="112"/>
      <c r="AC22" s="112"/>
      <c r="AD22" s="113"/>
      <c r="AE22" s="104"/>
      <c r="AF22" s="108"/>
      <c r="AG22" s="109"/>
    </row>
    <row r="23" spans="2:33" ht="15.75" customHeight="1">
      <c r="B23" s="138"/>
      <c r="C23" s="113"/>
      <c r="D23" s="112"/>
      <c r="E23" s="113"/>
      <c r="F23" s="141" t="s">
        <v>53</v>
      </c>
      <c r="G23" s="142"/>
      <c r="H23" s="139"/>
      <c r="I23" s="121"/>
      <c r="J23" s="140"/>
      <c r="K23" s="112"/>
      <c r="L23" s="112"/>
      <c r="M23" s="113"/>
      <c r="N23" s="105"/>
      <c r="O23" s="110"/>
      <c r="P23" s="111"/>
      <c r="Q23" s="66"/>
      <c r="S23" s="138"/>
      <c r="T23" s="113"/>
      <c r="U23" s="112"/>
      <c r="V23" s="113"/>
      <c r="W23" s="141" t="s">
        <v>53</v>
      </c>
      <c r="X23" s="142"/>
      <c r="Y23" s="139"/>
      <c r="Z23" s="121"/>
      <c r="AA23" s="140"/>
      <c r="AB23" s="112"/>
      <c r="AC23" s="112"/>
      <c r="AD23" s="113"/>
      <c r="AE23" s="105"/>
      <c r="AF23" s="110"/>
      <c r="AG23" s="111"/>
    </row>
    <row r="24" spans="2:33" ht="15.75" customHeight="1">
      <c r="B24" s="124"/>
      <c r="C24" s="106"/>
      <c r="D24" s="104"/>
      <c r="E24" s="106"/>
      <c r="F24" s="126" t="s">
        <v>52</v>
      </c>
      <c r="G24" s="127"/>
      <c r="H24" s="128"/>
      <c r="I24" s="114" t="s">
        <v>64</v>
      </c>
      <c r="J24" s="108"/>
      <c r="K24" s="104"/>
      <c r="L24" s="104"/>
      <c r="M24" s="106"/>
      <c r="N24" s="104"/>
      <c r="O24" s="108"/>
      <c r="P24" s="109"/>
      <c r="Q24" s="66"/>
      <c r="S24" s="124"/>
      <c r="T24" s="106"/>
      <c r="U24" s="104"/>
      <c r="V24" s="106"/>
      <c r="W24" s="126" t="s">
        <v>52</v>
      </c>
      <c r="X24" s="127"/>
      <c r="Y24" s="128"/>
      <c r="Z24" s="114" t="s">
        <v>64</v>
      </c>
      <c r="AA24" s="108"/>
      <c r="AB24" s="104"/>
      <c r="AC24" s="104"/>
      <c r="AD24" s="106"/>
      <c r="AE24" s="104"/>
      <c r="AF24" s="108"/>
      <c r="AG24" s="109"/>
    </row>
    <row r="25" spans="2:33" ht="15.75" customHeight="1">
      <c r="B25" s="125"/>
      <c r="C25" s="107"/>
      <c r="D25" s="105"/>
      <c r="E25" s="107"/>
      <c r="F25" s="143" t="s">
        <v>53</v>
      </c>
      <c r="G25" s="144"/>
      <c r="H25" s="129"/>
      <c r="I25" s="121"/>
      <c r="J25" s="110"/>
      <c r="K25" s="105"/>
      <c r="L25" s="105"/>
      <c r="M25" s="107"/>
      <c r="N25" s="105"/>
      <c r="O25" s="110"/>
      <c r="P25" s="111"/>
      <c r="Q25" s="66"/>
      <c r="S25" s="125"/>
      <c r="T25" s="107"/>
      <c r="U25" s="105"/>
      <c r="V25" s="107"/>
      <c r="W25" s="143" t="s">
        <v>53</v>
      </c>
      <c r="X25" s="144"/>
      <c r="Y25" s="129"/>
      <c r="Z25" s="121"/>
      <c r="AA25" s="110"/>
      <c r="AB25" s="105"/>
      <c r="AC25" s="105"/>
      <c r="AD25" s="107"/>
      <c r="AE25" s="105"/>
      <c r="AF25" s="110"/>
      <c r="AG25" s="111"/>
    </row>
    <row r="26" spans="2:33" ht="15.75" customHeight="1">
      <c r="B26" s="124"/>
      <c r="C26" s="106"/>
      <c r="D26" s="104"/>
      <c r="E26" s="106"/>
      <c r="F26" s="126" t="s">
        <v>52</v>
      </c>
      <c r="G26" s="127"/>
      <c r="H26" s="128"/>
      <c r="I26" s="114" t="s">
        <v>64</v>
      </c>
      <c r="J26" s="108"/>
      <c r="K26" s="104"/>
      <c r="L26" s="104"/>
      <c r="M26" s="106"/>
      <c r="N26" s="104"/>
      <c r="O26" s="108"/>
      <c r="P26" s="109"/>
      <c r="Q26" s="66"/>
      <c r="S26" s="124"/>
      <c r="T26" s="106"/>
      <c r="U26" s="104"/>
      <c r="V26" s="106"/>
      <c r="W26" s="126" t="s">
        <v>52</v>
      </c>
      <c r="X26" s="127"/>
      <c r="Y26" s="128"/>
      <c r="Z26" s="114" t="s">
        <v>64</v>
      </c>
      <c r="AA26" s="108"/>
      <c r="AB26" s="104"/>
      <c r="AC26" s="104"/>
      <c r="AD26" s="106"/>
      <c r="AE26" s="104"/>
      <c r="AF26" s="108"/>
      <c r="AG26" s="109"/>
    </row>
    <row r="27" spans="2:33" ht="15.75" customHeight="1">
      <c r="B27" s="125"/>
      <c r="C27" s="107"/>
      <c r="D27" s="105"/>
      <c r="E27" s="107"/>
      <c r="F27" s="143" t="s">
        <v>53</v>
      </c>
      <c r="G27" s="144"/>
      <c r="H27" s="129"/>
      <c r="I27" s="121"/>
      <c r="J27" s="110"/>
      <c r="K27" s="105"/>
      <c r="L27" s="105"/>
      <c r="M27" s="107"/>
      <c r="N27" s="105"/>
      <c r="O27" s="110"/>
      <c r="P27" s="111"/>
      <c r="Q27" s="66"/>
      <c r="S27" s="125"/>
      <c r="T27" s="107"/>
      <c r="U27" s="105"/>
      <c r="V27" s="107"/>
      <c r="W27" s="143" t="s">
        <v>53</v>
      </c>
      <c r="X27" s="144"/>
      <c r="Y27" s="129"/>
      <c r="Z27" s="121"/>
      <c r="AA27" s="110"/>
      <c r="AB27" s="105"/>
      <c r="AC27" s="105"/>
      <c r="AD27" s="107"/>
      <c r="AE27" s="105"/>
      <c r="AF27" s="110"/>
      <c r="AG27" s="111"/>
    </row>
    <row r="28" spans="2:33" ht="15.75" customHeight="1">
      <c r="B28" s="138"/>
      <c r="C28" s="113"/>
      <c r="D28" s="112"/>
      <c r="E28" s="113"/>
      <c r="F28" s="141" t="s">
        <v>52</v>
      </c>
      <c r="G28" s="142"/>
      <c r="H28" s="139"/>
      <c r="I28" s="114" t="s">
        <v>64</v>
      </c>
      <c r="J28" s="140"/>
      <c r="K28" s="112"/>
      <c r="L28" s="112"/>
      <c r="M28" s="113"/>
      <c r="N28" s="104"/>
      <c r="O28" s="108"/>
      <c r="P28" s="109"/>
      <c r="Q28" s="66"/>
      <c r="S28" s="138"/>
      <c r="T28" s="113"/>
      <c r="U28" s="112"/>
      <c r="V28" s="113"/>
      <c r="W28" s="141" t="s">
        <v>52</v>
      </c>
      <c r="X28" s="142"/>
      <c r="Y28" s="139"/>
      <c r="Z28" s="114" t="s">
        <v>64</v>
      </c>
      <c r="AA28" s="140"/>
      <c r="AB28" s="112"/>
      <c r="AC28" s="112"/>
      <c r="AD28" s="113"/>
      <c r="AE28" s="104"/>
      <c r="AF28" s="108"/>
      <c r="AG28" s="109"/>
    </row>
    <row r="29" spans="2:33" ht="15.75" customHeight="1">
      <c r="B29" s="138"/>
      <c r="C29" s="113"/>
      <c r="D29" s="112"/>
      <c r="E29" s="113"/>
      <c r="F29" s="141" t="s">
        <v>53</v>
      </c>
      <c r="G29" s="142"/>
      <c r="H29" s="139"/>
      <c r="I29" s="121"/>
      <c r="J29" s="140"/>
      <c r="K29" s="112"/>
      <c r="L29" s="112"/>
      <c r="M29" s="113"/>
      <c r="N29" s="105"/>
      <c r="O29" s="110"/>
      <c r="P29" s="111"/>
      <c r="Q29" s="66"/>
      <c r="S29" s="138"/>
      <c r="T29" s="113"/>
      <c r="U29" s="112"/>
      <c r="V29" s="113"/>
      <c r="W29" s="141" t="s">
        <v>53</v>
      </c>
      <c r="X29" s="142"/>
      <c r="Y29" s="139"/>
      <c r="Z29" s="121"/>
      <c r="AA29" s="140"/>
      <c r="AB29" s="112"/>
      <c r="AC29" s="112"/>
      <c r="AD29" s="113"/>
      <c r="AE29" s="105"/>
      <c r="AF29" s="110"/>
      <c r="AG29" s="111"/>
    </row>
    <row r="30" spans="2:33" ht="15.75" customHeight="1">
      <c r="B30" s="124"/>
      <c r="C30" s="106"/>
      <c r="D30" s="104"/>
      <c r="E30" s="106"/>
      <c r="F30" s="126" t="s">
        <v>52</v>
      </c>
      <c r="G30" s="127"/>
      <c r="H30" s="128"/>
      <c r="I30" s="114" t="s">
        <v>64</v>
      </c>
      <c r="J30" s="108"/>
      <c r="K30" s="104"/>
      <c r="L30" s="104"/>
      <c r="M30" s="106"/>
      <c r="N30" s="104"/>
      <c r="O30" s="108"/>
      <c r="P30" s="109"/>
      <c r="Q30" s="66"/>
      <c r="S30" s="124"/>
      <c r="T30" s="106"/>
      <c r="U30" s="104"/>
      <c r="V30" s="106"/>
      <c r="W30" s="126" t="s">
        <v>52</v>
      </c>
      <c r="X30" s="127"/>
      <c r="Y30" s="128"/>
      <c r="Z30" s="114" t="s">
        <v>64</v>
      </c>
      <c r="AA30" s="108"/>
      <c r="AB30" s="104"/>
      <c r="AC30" s="104"/>
      <c r="AD30" s="106"/>
      <c r="AE30" s="104"/>
      <c r="AF30" s="108"/>
      <c r="AG30" s="109"/>
    </row>
    <row r="31" spans="2:33" ht="15.75" customHeight="1" thickBot="1">
      <c r="B31" s="149"/>
      <c r="C31" s="133"/>
      <c r="D31" s="132"/>
      <c r="E31" s="133"/>
      <c r="F31" s="151" t="s">
        <v>53</v>
      </c>
      <c r="G31" s="152"/>
      <c r="H31" s="150"/>
      <c r="I31" s="115"/>
      <c r="J31" s="134"/>
      <c r="K31" s="132"/>
      <c r="L31" s="132"/>
      <c r="M31" s="133"/>
      <c r="N31" s="132"/>
      <c r="O31" s="134"/>
      <c r="P31" s="135"/>
      <c r="Q31" s="66"/>
      <c r="S31" s="149"/>
      <c r="T31" s="133"/>
      <c r="U31" s="132"/>
      <c r="V31" s="133"/>
      <c r="W31" s="151" t="s">
        <v>53</v>
      </c>
      <c r="X31" s="152"/>
      <c r="Y31" s="150"/>
      <c r="Z31" s="115"/>
      <c r="AA31" s="134"/>
      <c r="AB31" s="132"/>
      <c r="AC31" s="132"/>
      <c r="AD31" s="133"/>
      <c r="AE31" s="132"/>
      <c r="AF31" s="134"/>
      <c r="AG31" s="135"/>
    </row>
    <row r="32" spans="16:33" ht="14.25" thickBot="1">
      <c r="P32" s="72"/>
      <c r="Q32" s="66"/>
      <c r="AG32" s="72"/>
    </row>
    <row r="33" spans="2:34" ht="13.5">
      <c r="B33" s="145" t="s">
        <v>20</v>
      </c>
      <c r="C33" s="146"/>
      <c r="D33" s="146"/>
      <c r="E33" s="146"/>
      <c r="F33" s="146"/>
      <c r="G33" s="146"/>
      <c r="H33" s="153" t="s">
        <v>55</v>
      </c>
      <c r="I33" s="130"/>
      <c r="J33" s="130"/>
      <c r="K33" s="130"/>
      <c r="L33" s="130"/>
      <c r="M33" s="136" t="s">
        <v>63</v>
      </c>
      <c r="N33" s="136"/>
      <c r="O33" s="130"/>
      <c r="P33" s="101" t="s">
        <v>60</v>
      </c>
      <c r="Q33" s="73"/>
      <c r="R33" s="74"/>
      <c r="S33" s="145" t="s">
        <v>20</v>
      </c>
      <c r="T33" s="146"/>
      <c r="U33" s="146"/>
      <c r="V33" s="146"/>
      <c r="W33" s="146"/>
      <c r="X33" s="146"/>
      <c r="Y33" s="153" t="s">
        <v>65</v>
      </c>
      <c r="Z33" s="130"/>
      <c r="AA33" s="130"/>
      <c r="AB33" s="130"/>
      <c r="AC33" s="130"/>
      <c r="AD33" s="136" t="s">
        <v>63</v>
      </c>
      <c r="AE33" s="136"/>
      <c r="AF33" s="130"/>
      <c r="AG33" s="101" t="s">
        <v>60</v>
      </c>
      <c r="AH33" s="72"/>
    </row>
    <row r="34" spans="2:34" ht="14.25" thickBot="1">
      <c r="B34" s="147"/>
      <c r="C34" s="148"/>
      <c r="D34" s="148"/>
      <c r="E34" s="148"/>
      <c r="F34" s="148"/>
      <c r="G34" s="148"/>
      <c r="H34" s="154"/>
      <c r="I34" s="131"/>
      <c r="J34" s="131"/>
      <c r="K34" s="131"/>
      <c r="L34" s="131"/>
      <c r="M34" s="115"/>
      <c r="N34" s="115"/>
      <c r="O34" s="131"/>
      <c r="P34" s="102"/>
      <c r="Q34" s="73"/>
      <c r="R34" s="74"/>
      <c r="S34" s="147"/>
      <c r="T34" s="148"/>
      <c r="U34" s="148"/>
      <c r="V34" s="148"/>
      <c r="W34" s="148"/>
      <c r="X34" s="148"/>
      <c r="Y34" s="154"/>
      <c r="Z34" s="131"/>
      <c r="AA34" s="131"/>
      <c r="AB34" s="131"/>
      <c r="AC34" s="131"/>
      <c r="AD34" s="115"/>
      <c r="AE34" s="115"/>
      <c r="AF34" s="131"/>
      <c r="AG34" s="102"/>
      <c r="AH34" s="72"/>
    </row>
    <row r="35" ht="13.5">
      <c r="Q35" s="66"/>
    </row>
    <row r="36" ht="13.5">
      <c r="Q36" s="66"/>
    </row>
    <row r="37" spans="1:32" ht="19.5" customHeight="1">
      <c r="A37" s="123" t="s">
        <v>62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66"/>
      <c r="R37" s="122" t="s">
        <v>62</v>
      </c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</row>
    <row r="38" ht="13.5">
      <c r="Q38" s="66"/>
    </row>
    <row r="39" spans="17:18" ht="13.5">
      <c r="Q39" s="72"/>
      <c r="R39" s="72"/>
    </row>
    <row r="40" spans="17:18" ht="13.5">
      <c r="Q40" s="72"/>
      <c r="R40" s="72"/>
    </row>
  </sheetData>
  <sheetProtection sheet="1" objects="1" scenarios="1" selectLockedCells="1"/>
  <mergeCells count="284">
    <mergeCell ref="S33:X34"/>
    <mergeCell ref="AB30:AB31"/>
    <mergeCell ref="Y33:AC34"/>
    <mergeCell ref="AD33:AE34"/>
    <mergeCell ref="Z24:Z25"/>
    <mergeCell ref="AA24:AA25"/>
    <mergeCell ref="W25:X25"/>
    <mergeCell ref="S28:T29"/>
    <mergeCell ref="U28:V29"/>
    <mergeCell ref="W28:X28"/>
    <mergeCell ref="Y28:Y29"/>
    <mergeCell ref="Z28:Z29"/>
    <mergeCell ref="W27:X27"/>
    <mergeCell ref="AA28:AA29"/>
    <mergeCell ref="S24:T25"/>
    <mergeCell ref="U24:V25"/>
    <mergeCell ref="W24:X24"/>
    <mergeCell ref="Y24:Y25"/>
    <mergeCell ref="Z20:Z21"/>
    <mergeCell ref="AA20:AA21"/>
    <mergeCell ref="W21:X21"/>
    <mergeCell ref="S22:T23"/>
    <mergeCell ref="U22:V23"/>
    <mergeCell ref="W22:X22"/>
    <mergeCell ref="Y22:Y23"/>
    <mergeCell ref="Z22:Z23"/>
    <mergeCell ref="AA22:AA23"/>
    <mergeCell ref="W23:X23"/>
    <mergeCell ref="S20:T21"/>
    <mergeCell ref="U20:V21"/>
    <mergeCell ref="W20:X20"/>
    <mergeCell ref="Y20:Y21"/>
    <mergeCell ref="Z16:Z17"/>
    <mergeCell ref="AA16:AA17"/>
    <mergeCell ref="W17:X17"/>
    <mergeCell ref="S18:T19"/>
    <mergeCell ref="U18:V19"/>
    <mergeCell ref="W18:X18"/>
    <mergeCell ref="Y18:Y19"/>
    <mergeCell ref="Z18:Z19"/>
    <mergeCell ref="AA18:AA19"/>
    <mergeCell ref="W19:X19"/>
    <mergeCell ref="S16:T17"/>
    <mergeCell ref="U16:V17"/>
    <mergeCell ref="W16:X16"/>
    <mergeCell ref="Y16:Y17"/>
    <mergeCell ref="Z12:Z13"/>
    <mergeCell ref="AA12:AA13"/>
    <mergeCell ref="W13:X13"/>
    <mergeCell ref="S14:T15"/>
    <mergeCell ref="U14:V15"/>
    <mergeCell ref="W14:X14"/>
    <mergeCell ref="Y14:Y15"/>
    <mergeCell ref="Z14:Z15"/>
    <mergeCell ref="AA14:AA15"/>
    <mergeCell ref="W15:X15"/>
    <mergeCell ref="S12:T13"/>
    <mergeCell ref="U12:V13"/>
    <mergeCell ref="W12:X12"/>
    <mergeCell ref="Y12:Y13"/>
    <mergeCell ref="W10:X10"/>
    <mergeCell ref="Y10:Y11"/>
    <mergeCell ref="Z10:Z11"/>
    <mergeCell ref="AA10:AA11"/>
    <mergeCell ref="W11:X11"/>
    <mergeCell ref="W8:X8"/>
    <mergeCell ref="Y8:Y9"/>
    <mergeCell ref="Z8:Z9"/>
    <mergeCell ref="AA8:AA9"/>
    <mergeCell ref="W9:X9"/>
    <mergeCell ref="W6:X6"/>
    <mergeCell ref="Y6:Y7"/>
    <mergeCell ref="Z6:Z7"/>
    <mergeCell ref="AA6:AA7"/>
    <mergeCell ref="W7:X7"/>
    <mergeCell ref="S5:T5"/>
    <mergeCell ref="U5:V5"/>
    <mergeCell ref="H33:L34"/>
    <mergeCell ref="L8:M9"/>
    <mergeCell ref="S6:T7"/>
    <mergeCell ref="U6:V7"/>
    <mergeCell ref="S8:T9"/>
    <mergeCell ref="U8:V9"/>
    <mergeCell ref="S10:T11"/>
    <mergeCell ref="U10:V11"/>
    <mergeCell ref="L24:M25"/>
    <mergeCell ref="F9:G9"/>
    <mergeCell ref="B10:C11"/>
    <mergeCell ref="D10:E11"/>
    <mergeCell ref="F10:G10"/>
    <mergeCell ref="H10:H11"/>
    <mergeCell ref="J10:J11"/>
    <mergeCell ref="K10:K11"/>
    <mergeCell ref="L10:M11"/>
    <mergeCell ref="B8:C9"/>
    <mergeCell ref="H8:H9"/>
    <mergeCell ref="J8:J9"/>
    <mergeCell ref="K8:K9"/>
    <mergeCell ref="F31:G31"/>
    <mergeCell ref="K24:K25"/>
    <mergeCell ref="F11:G11"/>
    <mergeCell ref="B33:G34"/>
    <mergeCell ref="L28:M29"/>
    <mergeCell ref="F29:G29"/>
    <mergeCell ref="B30:C31"/>
    <mergeCell ref="D30:E31"/>
    <mergeCell ref="F30:G30"/>
    <mergeCell ref="H30:H31"/>
    <mergeCell ref="J30:J31"/>
    <mergeCell ref="K30:K31"/>
    <mergeCell ref="L30:M31"/>
    <mergeCell ref="J24:J25"/>
    <mergeCell ref="F25:G25"/>
    <mergeCell ref="B28:C29"/>
    <mergeCell ref="D28:E29"/>
    <mergeCell ref="F28:G28"/>
    <mergeCell ref="H28:H29"/>
    <mergeCell ref="J28:J29"/>
    <mergeCell ref="F27:G27"/>
    <mergeCell ref="B24:C25"/>
    <mergeCell ref="D24:E25"/>
    <mergeCell ref="F24:G24"/>
    <mergeCell ref="H24:H25"/>
    <mergeCell ref="J22:J23"/>
    <mergeCell ref="K22:K23"/>
    <mergeCell ref="L22:M23"/>
    <mergeCell ref="F23:G23"/>
    <mergeCell ref="B22:C23"/>
    <mergeCell ref="D22:E23"/>
    <mergeCell ref="F22:G22"/>
    <mergeCell ref="H22:H23"/>
    <mergeCell ref="J20:J21"/>
    <mergeCell ref="K20:K21"/>
    <mergeCell ref="L20:M21"/>
    <mergeCell ref="F21:G21"/>
    <mergeCell ref="B20:C21"/>
    <mergeCell ref="D20:E21"/>
    <mergeCell ref="F20:G20"/>
    <mergeCell ref="H20:H21"/>
    <mergeCell ref="J18:J19"/>
    <mergeCell ref="K18:K19"/>
    <mergeCell ref="L18:M19"/>
    <mergeCell ref="F19:G19"/>
    <mergeCell ref="B18:C19"/>
    <mergeCell ref="D18:E19"/>
    <mergeCell ref="F18:G18"/>
    <mergeCell ref="H18:H19"/>
    <mergeCell ref="J16:J17"/>
    <mergeCell ref="K16:K17"/>
    <mergeCell ref="L16:M17"/>
    <mergeCell ref="F17:G17"/>
    <mergeCell ref="B16:C17"/>
    <mergeCell ref="D16:E17"/>
    <mergeCell ref="F16:G16"/>
    <mergeCell ref="H16:H17"/>
    <mergeCell ref="J14:J15"/>
    <mergeCell ref="K14:K15"/>
    <mergeCell ref="L14:M15"/>
    <mergeCell ref="F15:G15"/>
    <mergeCell ref="B14:C15"/>
    <mergeCell ref="D14:E15"/>
    <mergeCell ref="F14:G14"/>
    <mergeCell ref="H14:H15"/>
    <mergeCell ref="H12:H13"/>
    <mergeCell ref="J12:J13"/>
    <mergeCell ref="K12:K13"/>
    <mergeCell ref="L12:M13"/>
    <mergeCell ref="F7:G7"/>
    <mergeCell ref="B12:C13"/>
    <mergeCell ref="D12:E13"/>
    <mergeCell ref="F12:G12"/>
    <mergeCell ref="F13:G13"/>
    <mergeCell ref="D8:E9"/>
    <mergeCell ref="F8:G8"/>
    <mergeCell ref="H6:H7"/>
    <mergeCell ref="J6:J7"/>
    <mergeCell ref="K6:K7"/>
    <mergeCell ref="L6:M7"/>
    <mergeCell ref="N12:P13"/>
    <mergeCell ref="N14:P15"/>
    <mergeCell ref="N16:P17"/>
    <mergeCell ref="B5:C5"/>
    <mergeCell ref="D5:E5"/>
    <mergeCell ref="F5:J5"/>
    <mergeCell ref="L5:M5"/>
    <mergeCell ref="B6:C7"/>
    <mergeCell ref="D6:E7"/>
    <mergeCell ref="F6:G6"/>
    <mergeCell ref="N5:P5"/>
    <mergeCell ref="N6:P7"/>
    <mergeCell ref="N8:P9"/>
    <mergeCell ref="N10:P11"/>
    <mergeCell ref="N18:P19"/>
    <mergeCell ref="N20:P21"/>
    <mergeCell ref="N22:P23"/>
    <mergeCell ref="N24:P25"/>
    <mergeCell ref="AE30:AG31"/>
    <mergeCell ref="P33:P34"/>
    <mergeCell ref="M33:N34"/>
    <mergeCell ref="O33:O34"/>
    <mergeCell ref="N30:P31"/>
    <mergeCell ref="S30:T31"/>
    <mergeCell ref="U30:V31"/>
    <mergeCell ref="W30:X30"/>
    <mergeCell ref="Y30:Y31"/>
    <mergeCell ref="Z30:Z31"/>
    <mergeCell ref="K26:K27"/>
    <mergeCell ref="L26:M27"/>
    <mergeCell ref="N26:P27"/>
    <mergeCell ref="AC30:AD31"/>
    <mergeCell ref="N28:P29"/>
    <mergeCell ref="K28:K29"/>
    <mergeCell ref="W29:X29"/>
    <mergeCell ref="AA30:AA31"/>
    <mergeCell ref="W31:X31"/>
    <mergeCell ref="D26:E27"/>
    <mergeCell ref="F26:G26"/>
    <mergeCell ref="H26:H27"/>
    <mergeCell ref="J26:J27"/>
    <mergeCell ref="R37:AF37"/>
    <mergeCell ref="A37:P37"/>
    <mergeCell ref="S26:T27"/>
    <mergeCell ref="U26:V27"/>
    <mergeCell ref="W26:X26"/>
    <mergeCell ref="Y26:Y27"/>
    <mergeCell ref="Z26:Z27"/>
    <mergeCell ref="AA26:AA27"/>
    <mergeCell ref="AF33:AF34"/>
    <mergeCell ref="B26:C27"/>
    <mergeCell ref="I26:I27"/>
    <mergeCell ref="I28:I29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30:I31"/>
    <mergeCell ref="W5:AA5"/>
    <mergeCell ref="AC5:AD5"/>
    <mergeCell ref="AE5:AG5"/>
    <mergeCell ref="AB6:AB7"/>
    <mergeCell ref="AC6:AD7"/>
    <mergeCell ref="AE6:AG7"/>
    <mergeCell ref="AB8:AB9"/>
    <mergeCell ref="AC8:AD9"/>
    <mergeCell ref="AE8:AG9"/>
    <mergeCell ref="AB10:AB11"/>
    <mergeCell ref="AC10:AD11"/>
    <mergeCell ref="AE10:AG11"/>
    <mergeCell ref="AB12:AB13"/>
    <mergeCell ref="AC12:AD13"/>
    <mergeCell ref="AE12:AG13"/>
    <mergeCell ref="AB14:AB15"/>
    <mergeCell ref="AC14:AD15"/>
    <mergeCell ref="AE14:AG15"/>
    <mergeCell ref="AB16:AB17"/>
    <mergeCell ref="AC16:AD17"/>
    <mergeCell ref="AE16:AG17"/>
    <mergeCell ref="AB18:AB19"/>
    <mergeCell ref="AC18:AD19"/>
    <mergeCell ref="AE18:AG19"/>
    <mergeCell ref="AB20:AB21"/>
    <mergeCell ref="AC20:AD21"/>
    <mergeCell ref="AE20:AG21"/>
    <mergeCell ref="AC22:AD23"/>
    <mergeCell ref="AE22:AG23"/>
    <mergeCell ref="AB24:AB25"/>
    <mergeCell ref="AC24:AD25"/>
    <mergeCell ref="AE24:AG25"/>
    <mergeCell ref="AG33:AG34"/>
    <mergeCell ref="B3:P3"/>
    <mergeCell ref="S3:AG3"/>
    <mergeCell ref="AB26:AB27"/>
    <mergeCell ref="AC26:AD27"/>
    <mergeCell ref="AE26:AG27"/>
    <mergeCell ref="AB28:AB29"/>
    <mergeCell ref="AC28:AD29"/>
    <mergeCell ref="AE28:AG29"/>
    <mergeCell ref="AB22:AB23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島津太郎</dc:creator>
  <cp:keywords/>
  <dc:description/>
  <cp:lastModifiedBy>_</cp:lastModifiedBy>
  <cp:lastPrinted>2014-05-21T05:10:37Z</cp:lastPrinted>
  <dcterms:created xsi:type="dcterms:W3CDTF">1997-01-08T22:48:59Z</dcterms:created>
  <dcterms:modified xsi:type="dcterms:W3CDTF">2014-12-27T02:22:15Z</dcterms:modified>
  <cp:category/>
  <cp:version/>
  <cp:contentType/>
  <cp:contentStatus/>
</cp:coreProperties>
</file>