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shim\デスクトップ\"/>
    </mc:Choice>
  </mc:AlternateContent>
  <xr:revisionPtr revIDLastSave="0" documentId="13_ncr:1_{0467FCE2-09CF-47DA-AF4C-8DC9B2169AA0}" xr6:coauthVersionLast="46" xr6:coauthVersionMax="46" xr10:uidLastSave="{00000000-0000-0000-0000-000000000000}"/>
  <bookViews>
    <workbookView xWindow="-120" yWindow="-120" windowWidth="29040" windowHeight="15840" tabRatio="702" firstSheet="12" activeTab="13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r:id="rId15"/>
    <sheet name="棄権届" sheetId="64" r:id="rId16"/>
    <sheet name="棄権届 (2)" sheetId="74" state="hidden" r:id="rId17"/>
    <sheet name="棄権届 (3)" sheetId="77" state="hidden" r:id="rId18"/>
    <sheet name="棄権届 (4)" sheetId="78" state="hidden" r:id="rId19"/>
    <sheet name="棄権届 (5)" sheetId="79" state="hidden" r:id="rId20"/>
    <sheet name="手書き棄権届 " sheetId="72" r:id="rId21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選手番号!$E$1:$E$2001</definedName>
    <definedName name="_xlnm.Print_Area" localSheetId="15">棄権届!$A$2:$AK$38</definedName>
    <definedName name="_xlnm.Print_Area" localSheetId="16">'棄権届 (2)'!$A$2:$AK$38</definedName>
    <definedName name="_xlnm.Print_Area" localSheetId="17">'棄権届 (3)'!$A$2:$AK$38</definedName>
    <definedName name="_xlnm.Print_Area" localSheetId="18">'棄権届 (4)'!$A$2:$AK$38</definedName>
    <definedName name="_xlnm.Print_Area" localSheetId="19">'棄権届 (5)'!$A$2:$AK$38</definedName>
    <definedName name="_xlnm.Print_Area" localSheetId="20">'手書き棄権届 '!$A$2:$AI$38</definedName>
    <definedName name="Swim01" localSheetId="0" hidden="1">Sheet1!$A$1:$S$33</definedName>
    <definedName name="Swim01" localSheetId="1" hidden="1">Sheet2!$A$1:$T$2</definedName>
    <definedName name="Swim01" localSheetId="2" hidden="1">Sheet3!$A$1:$W$362</definedName>
    <definedName name="Swim01" localSheetId="3" hidden="1">Sheet4!$A$1:$AT$995</definedName>
    <definedName name="Swim01" localSheetId="4" hidden="1">Sheet5!$A$1:$K$6</definedName>
    <definedName name="Swim01" localSheetId="5" hidden="1">Sheet6!#REF!</definedName>
    <definedName name="Swim01" localSheetId="7" hidden="1">Sheet8!$A$1:$E$26</definedName>
    <definedName name="Swim01" localSheetId="8" hidden="1">Sheet9!$A$1:$H$895</definedName>
  </definedNames>
  <calcPr calcId="181029"/>
</workbook>
</file>

<file path=xl/calcChain.xml><?xml version="1.0" encoding="utf-8"?>
<calcChain xmlns="http://schemas.openxmlformats.org/spreadsheetml/2006/main">
  <c r="AB32" i="79" l="1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D113" i="73" s="1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1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 s="1"/>
  <c r="F843" i="29" s="1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H499" i="27"/>
  <c r="I499" i="27" s="1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G497" i="27"/>
  <c r="F497" i="27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I495" i="27"/>
  <c r="M495" i="27" s="1"/>
  <c r="H495" i="27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M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F444" i="27"/>
  <c r="G444" i="27" s="1"/>
  <c r="E444" i="27"/>
  <c r="D444" i="27"/>
  <c r="N443" i="27"/>
  <c r="L443" i="27"/>
  <c r="K443" i="27"/>
  <c r="J443" i="27"/>
  <c r="H443" i="27"/>
  <c r="I443" i="27" s="1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F436" i="27"/>
  <c r="G436" i="27" s="1"/>
  <c r="E436" i="27"/>
  <c r="D436" i="27"/>
  <c r="N435" i="27"/>
  <c r="L435" i="27"/>
  <c r="K435" i="27"/>
  <c r="J435" i="27"/>
  <c r="H435" i="27"/>
  <c r="I435" i="27" s="1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F433" i="27"/>
  <c r="G433" i="27" s="1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H431" i="27"/>
  <c r="I431" i="27" s="1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F429" i="27"/>
  <c r="G429" i="27" s="1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H427" i="27"/>
  <c r="I427" i="27" s="1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F423" i="27"/>
  <c r="G423" i="27" s="1"/>
  <c r="E423" i="27"/>
  <c r="D423" i="27"/>
  <c r="N422" i="27"/>
  <c r="L422" i="27"/>
  <c r="K422" i="27"/>
  <c r="J422" i="27"/>
  <c r="H422" i="27"/>
  <c r="I422" i="27" s="1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F417" i="27"/>
  <c r="G417" i="27" s="1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H415" i="27"/>
  <c r="I415" i="27" s="1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F413" i="27"/>
  <c r="G413" i="27" s="1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H409" i="27"/>
  <c r="I409" i="27" s="1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F406" i="27"/>
  <c r="G406" i="27" s="1"/>
  <c r="E406" i="27"/>
  <c r="D406" i="27"/>
  <c r="N405" i="27"/>
  <c r="L405" i="27"/>
  <c r="K405" i="27"/>
  <c r="J405" i="27"/>
  <c r="H405" i="27"/>
  <c r="I405" i="27" s="1"/>
  <c r="F405" i="27"/>
  <c r="G405" i="27" s="1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H397" i="27"/>
  <c r="I397" i="27" s="1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F392" i="27"/>
  <c r="G392" i="27" s="1"/>
  <c r="E392" i="27"/>
  <c r="D392" i="27"/>
  <c r="N391" i="27"/>
  <c r="L391" i="27"/>
  <c r="K391" i="27"/>
  <c r="J391" i="27"/>
  <c r="H391" i="27"/>
  <c r="I391" i="27" s="1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F346" i="27"/>
  <c r="G346" i="27" s="1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H344" i="27"/>
  <c r="I344" i="27" s="1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F321" i="27"/>
  <c r="G321" i="27" s="1"/>
  <c r="E321" i="27"/>
  <c r="D321" i="27"/>
  <c r="N320" i="27"/>
  <c r="L320" i="27"/>
  <c r="K320" i="27"/>
  <c r="J320" i="27"/>
  <c r="H320" i="27"/>
  <c r="I320" i="27" s="1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F318" i="27"/>
  <c r="G318" i="27" s="1"/>
  <c r="E318" i="27"/>
  <c r="D318" i="27"/>
  <c r="N317" i="27"/>
  <c r="L317" i="27"/>
  <c r="K317" i="27"/>
  <c r="J317" i="27"/>
  <c r="H317" i="27"/>
  <c r="I317" i="27" s="1"/>
  <c r="F317" i="27"/>
  <c r="G317" i="27" s="1"/>
  <c r="E317" i="27"/>
  <c r="D317" i="27"/>
  <c r="N316" i="27"/>
  <c r="L316" i="27"/>
  <c r="K316" i="27"/>
  <c r="J316" i="27"/>
  <c r="H316" i="27"/>
  <c r="I316" i="27" s="1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F306" i="27"/>
  <c r="G306" i="27" s="1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F304" i="27"/>
  <c r="G304" i="27" s="1"/>
  <c r="E304" i="27"/>
  <c r="D304" i="27"/>
  <c r="N303" i="27"/>
  <c r="L303" i="27"/>
  <c r="K303" i="27"/>
  <c r="J303" i="27"/>
  <c r="H303" i="27"/>
  <c r="I303" i="27" s="1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F300" i="27"/>
  <c r="G300" i="27" s="1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H298" i="27"/>
  <c r="I298" i="27" s="1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F293" i="27"/>
  <c r="G293" i="27" s="1"/>
  <c r="E293" i="27"/>
  <c r="D293" i="27"/>
  <c r="N292" i="27"/>
  <c r="L292" i="27"/>
  <c r="K292" i="27"/>
  <c r="J292" i="27"/>
  <c r="H292" i="27"/>
  <c r="I292" i="27" s="1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F288" i="27"/>
  <c r="G288" i="27" s="1"/>
  <c r="E288" i="27"/>
  <c r="D288" i="27"/>
  <c r="N287" i="27"/>
  <c r="L287" i="27"/>
  <c r="K287" i="27"/>
  <c r="J287" i="27"/>
  <c r="H287" i="27"/>
  <c r="I287" i="27" s="1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F284" i="27"/>
  <c r="G284" i="27" s="1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H279" i="27"/>
  <c r="I279" i="27" s="1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F273" i="27"/>
  <c r="G273" i="27" s="1"/>
  <c r="E273" i="27"/>
  <c r="D273" i="27"/>
  <c r="N272" i="27"/>
  <c r="L272" i="27"/>
  <c r="K272" i="27"/>
  <c r="J272" i="27"/>
  <c r="H272" i="27"/>
  <c r="I272" i="27" s="1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F266" i="27"/>
  <c r="G266" i="27" s="1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H263" i="27"/>
  <c r="I263" i="27" s="1"/>
  <c r="M263" i="27" s="1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G261" i="27"/>
  <c r="F261" i="27"/>
  <c r="E261" i="27"/>
  <c r="D261" i="27"/>
  <c r="N260" i="27"/>
  <c r="L260" i="27"/>
  <c r="K260" i="27"/>
  <c r="J260" i="27"/>
  <c r="I260" i="27"/>
  <c r="H260" i="27"/>
  <c r="F260" i="27"/>
  <c r="G260" i="27" s="1"/>
  <c r="E260" i="27"/>
  <c r="D260" i="27"/>
  <c r="N259" i="27"/>
  <c r="L259" i="27"/>
  <c r="K259" i="27"/>
  <c r="J259" i="27"/>
  <c r="H259" i="27"/>
  <c r="I259" i="27" s="1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F250" i="27"/>
  <c r="G250" i="27" s="1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H248" i="27"/>
  <c r="I248" i="27" s="1"/>
  <c r="M248" i="27" s="1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F238" i="27"/>
  <c r="G238" i="27" s="1"/>
  <c r="E238" i="27"/>
  <c r="D238" i="27"/>
  <c r="N237" i="27"/>
  <c r="L237" i="27"/>
  <c r="K237" i="27"/>
  <c r="J237" i="27"/>
  <c r="H237" i="27"/>
  <c r="I237" i="27" s="1"/>
  <c r="F237" i="27"/>
  <c r="G237" i="27" s="1"/>
  <c r="E237" i="27"/>
  <c r="D237" i="27"/>
  <c r="N236" i="27"/>
  <c r="L236" i="27"/>
  <c r="K236" i="27"/>
  <c r="J236" i="27"/>
  <c r="H236" i="27"/>
  <c r="I236" i="27" s="1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F230" i="27"/>
  <c r="G230" i="27" s="1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H213" i="27"/>
  <c r="I213" i="27" s="1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H205" i="27"/>
  <c r="I205" i="27" s="1"/>
  <c r="M205" i="27" s="1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M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H173" i="27"/>
  <c r="I173" i="27" s="1"/>
  <c r="M173" i="27" s="1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M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M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M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I157" i="27"/>
  <c r="M157" i="27" s="1"/>
  <c r="H157" i="27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H109" i="27"/>
  <c r="I109" i="27" s="1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M209" i="27" l="1"/>
  <c r="M303" i="27"/>
  <c r="M406" i="27"/>
  <c r="M413" i="27"/>
  <c r="M417" i="27"/>
  <c r="M439" i="27"/>
  <c r="M486" i="27"/>
  <c r="M109" i="27"/>
  <c r="M125" i="27"/>
  <c r="M141" i="27"/>
  <c r="AI25" i="79"/>
  <c r="AI17" i="79"/>
  <c r="AI9" i="79"/>
  <c r="AI25" i="78"/>
  <c r="AI17" i="78"/>
  <c r="AI9" i="78"/>
  <c r="AI25" i="77"/>
  <c r="AI17" i="77"/>
  <c r="AI9" i="77"/>
  <c r="AI23" i="74"/>
  <c r="AI27" i="79"/>
  <c r="AI19" i="79"/>
  <c r="AI11" i="79"/>
  <c r="AI27" i="78"/>
  <c r="AI19" i="78"/>
  <c r="AI11" i="78"/>
  <c r="AI27" i="77"/>
  <c r="AI19" i="77"/>
  <c r="AI11" i="77"/>
  <c r="AI25" i="74"/>
  <c r="AI17" i="74"/>
  <c r="AI9" i="74"/>
  <c r="AI21" i="79"/>
  <c r="AI21" i="78"/>
  <c r="AI13" i="78"/>
  <c r="AI21" i="77"/>
  <c r="AI13" i="77"/>
  <c r="AI27" i="74"/>
  <c r="AI19" i="74"/>
  <c r="AI11" i="74"/>
  <c r="AI29" i="79"/>
  <c r="AI23" i="79"/>
  <c r="AI15" i="79"/>
  <c r="AI7" i="79"/>
  <c r="AK32" i="79" s="1"/>
  <c r="AI29" i="78"/>
  <c r="AI15" i="78"/>
  <c r="AI29" i="77"/>
  <c r="AI15" i="77"/>
  <c r="AI7" i="77"/>
  <c r="AK32" i="77" s="1"/>
  <c r="AI21" i="74"/>
  <c r="AI15" i="74"/>
  <c r="AI13" i="79"/>
  <c r="AI23" i="78"/>
  <c r="AI7" i="78"/>
  <c r="AK32" i="78" s="1"/>
  <c r="AI23" i="77"/>
  <c r="AI29" i="74"/>
  <c r="AI13" i="74"/>
  <c r="AI7" i="74"/>
  <c r="AK32" i="74" s="1"/>
  <c r="M298" i="27"/>
  <c r="M316" i="27"/>
  <c r="M117" i="27"/>
  <c r="M185" i="27"/>
  <c r="M317" i="27"/>
  <c r="M414" i="27"/>
  <c r="M113" i="27"/>
  <c r="M121" i="27"/>
  <c r="M177" i="27"/>
  <c r="M181" i="27"/>
  <c r="M217" i="27"/>
  <c r="M227" i="27"/>
  <c r="M237" i="27"/>
  <c r="M129" i="27"/>
  <c r="M133" i="27"/>
  <c r="M137" i="27"/>
  <c r="M193" i="27"/>
  <c r="M367" i="27"/>
  <c r="M372" i="27"/>
  <c r="M383" i="27"/>
  <c r="M304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E21" i="73"/>
  <c r="F21" i="73" s="1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P1841" i="69"/>
  <c r="O1841" i="69"/>
  <c r="N1841" i="69"/>
  <c r="Y1841" i="69" s="1"/>
  <c r="S1840" i="69"/>
  <c r="R1840" i="69"/>
  <c r="Q1840" i="69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P1838" i="69"/>
  <c r="O1838" i="69"/>
  <c r="N1838" i="69"/>
  <c r="Y1838" i="69" s="1"/>
  <c r="S1837" i="69"/>
  <c r="R1837" i="69"/>
  <c r="Q1837" i="69"/>
  <c r="P1837" i="69"/>
  <c r="O1837" i="69"/>
  <c r="N1837" i="69"/>
  <c r="Y1837" i="69" s="1"/>
  <c r="S1836" i="69"/>
  <c r="R1836" i="69"/>
  <c r="Q1836" i="69"/>
  <c r="P1836" i="69"/>
  <c r="O1836" i="69"/>
  <c r="N1836" i="69"/>
  <c r="Y1836" i="69" s="1"/>
  <c r="S1835" i="69"/>
  <c r="R1835" i="69"/>
  <c r="Q1835" i="69"/>
  <c r="P1835" i="69"/>
  <c r="O1835" i="69"/>
  <c r="N1835" i="69"/>
  <c r="Y1835" i="69" s="1"/>
  <c r="S1834" i="69"/>
  <c r="R1834" i="69"/>
  <c r="Q1834" i="69"/>
  <c r="P1834" i="69"/>
  <c r="O1834" i="69"/>
  <c r="N1834" i="69"/>
  <c r="Y1834" i="69" s="1"/>
  <c r="S1833" i="69"/>
  <c r="R1833" i="69"/>
  <c r="Q1833" i="69"/>
  <c r="P1833" i="69"/>
  <c r="O1833" i="69"/>
  <c r="N1833" i="69"/>
  <c r="Y1833" i="69" s="1"/>
  <c r="S1832" i="69"/>
  <c r="R1832" i="69"/>
  <c r="Q1832" i="69"/>
  <c r="P1832" i="69"/>
  <c r="O1832" i="69"/>
  <c r="N1832" i="69"/>
  <c r="Y1832" i="69" s="1"/>
  <c r="S1831" i="69"/>
  <c r="R1831" i="69"/>
  <c r="Q1831" i="69"/>
  <c r="P1831" i="69"/>
  <c r="O1831" i="69"/>
  <c r="N1831" i="69"/>
  <c r="Y1831" i="69" s="1"/>
  <c r="S1830" i="69"/>
  <c r="R1830" i="69"/>
  <c r="Q1830" i="69"/>
  <c r="P1830" i="69"/>
  <c r="O1830" i="69"/>
  <c r="N1830" i="69"/>
  <c r="Y1830" i="69" s="1"/>
  <c r="S1829" i="69"/>
  <c r="R1829" i="69"/>
  <c r="Q1829" i="69"/>
  <c r="P1829" i="69"/>
  <c r="O1829" i="69"/>
  <c r="N1829" i="69"/>
  <c r="Y1829" i="69" s="1"/>
  <c r="S1828" i="69"/>
  <c r="R1828" i="69"/>
  <c r="Q1828" i="69"/>
  <c r="P1828" i="69"/>
  <c r="O1828" i="69"/>
  <c r="N1828" i="69"/>
  <c r="Y1828" i="69" s="1"/>
  <c r="S1827" i="69"/>
  <c r="R1827" i="69"/>
  <c r="Q1827" i="69"/>
  <c r="P1827" i="69"/>
  <c r="O1827" i="69"/>
  <c r="N1827" i="69"/>
  <c r="Y1827" i="69" s="1"/>
  <c r="S1826" i="69"/>
  <c r="R1826" i="69"/>
  <c r="Q1826" i="69"/>
  <c r="P1826" i="69"/>
  <c r="O1826" i="69"/>
  <c r="N1826" i="69"/>
  <c r="Y1826" i="69" s="1"/>
  <c r="S1825" i="69"/>
  <c r="R1825" i="69"/>
  <c r="Q1825" i="69"/>
  <c r="P1825" i="69"/>
  <c r="O1825" i="69"/>
  <c r="N1825" i="69"/>
  <c r="Y1825" i="69" s="1"/>
  <c r="S1824" i="69"/>
  <c r="R1824" i="69"/>
  <c r="Q1824" i="69"/>
  <c r="P1824" i="69"/>
  <c r="O1824" i="69"/>
  <c r="N1824" i="69"/>
  <c r="Y1824" i="69" s="1"/>
  <c r="S1823" i="69"/>
  <c r="R1823" i="69"/>
  <c r="Q1823" i="69"/>
  <c r="P1823" i="69"/>
  <c r="O1823" i="69"/>
  <c r="N1823" i="69"/>
  <c r="Y1823" i="69" s="1"/>
  <c r="S1822" i="69"/>
  <c r="R1822" i="69"/>
  <c r="Q1822" i="69"/>
  <c r="P1822" i="69"/>
  <c r="O1822" i="69"/>
  <c r="N1822" i="69"/>
  <c r="Y1822" i="69" s="1"/>
  <c r="S1821" i="69"/>
  <c r="R1821" i="69"/>
  <c r="Q1821" i="69"/>
  <c r="P1821" i="69"/>
  <c r="O1821" i="69"/>
  <c r="N1821" i="69"/>
  <c r="Y1821" i="69" s="1"/>
  <c r="S1820" i="69"/>
  <c r="R1820" i="69"/>
  <c r="Q1820" i="69"/>
  <c r="P1820" i="69"/>
  <c r="O1820" i="69"/>
  <c r="N1820" i="69"/>
  <c r="Y1820" i="69" s="1"/>
  <c r="S1819" i="69"/>
  <c r="R1819" i="69"/>
  <c r="Q1819" i="69"/>
  <c r="P1819" i="69"/>
  <c r="O1819" i="69"/>
  <c r="N1819" i="69"/>
  <c r="Y1819" i="69" s="1"/>
  <c r="S1818" i="69"/>
  <c r="R1818" i="69"/>
  <c r="Q1818" i="69"/>
  <c r="P1818" i="69"/>
  <c r="O1818" i="69"/>
  <c r="N1818" i="69"/>
  <c r="Y1818" i="69" s="1"/>
  <c r="S1817" i="69"/>
  <c r="R1817" i="69"/>
  <c r="Q1817" i="69"/>
  <c r="P1817" i="69"/>
  <c r="O1817" i="69"/>
  <c r="N1817" i="69"/>
  <c r="Y1817" i="69" s="1"/>
  <c r="S1816" i="69"/>
  <c r="R1816" i="69"/>
  <c r="Q1816" i="69"/>
  <c r="P1816" i="69"/>
  <c r="O1816" i="69"/>
  <c r="N1816" i="69"/>
  <c r="Y1816" i="69" s="1"/>
  <c r="S1815" i="69"/>
  <c r="R1815" i="69"/>
  <c r="Q1815" i="69"/>
  <c r="P1815" i="69"/>
  <c r="O1815" i="69"/>
  <c r="N1815" i="69"/>
  <c r="Y1815" i="69" s="1"/>
  <c r="S1814" i="69"/>
  <c r="R1814" i="69"/>
  <c r="Q1814" i="69"/>
  <c r="P1814" i="69"/>
  <c r="O1814" i="69"/>
  <c r="N1814" i="69"/>
  <c r="Y1814" i="69" s="1"/>
  <c r="S1813" i="69"/>
  <c r="R1813" i="69"/>
  <c r="Q1813" i="69"/>
  <c r="P1813" i="69"/>
  <c r="O1813" i="69"/>
  <c r="N1813" i="69"/>
  <c r="Y1813" i="69" s="1"/>
  <c r="S1812" i="69"/>
  <c r="R1812" i="69"/>
  <c r="Q1812" i="69"/>
  <c r="P1812" i="69"/>
  <c r="O1812" i="69"/>
  <c r="N1812" i="69"/>
  <c r="Y1812" i="69" s="1"/>
  <c r="S1811" i="69"/>
  <c r="R1811" i="69"/>
  <c r="Q1811" i="69"/>
  <c r="P1811" i="69"/>
  <c r="O1811" i="69"/>
  <c r="N1811" i="69"/>
  <c r="Y1811" i="69" s="1"/>
  <c r="S1810" i="69"/>
  <c r="R1810" i="69"/>
  <c r="Q1810" i="69"/>
  <c r="P1810" i="69"/>
  <c r="O1810" i="69"/>
  <c r="N1810" i="69"/>
  <c r="Y1810" i="69" s="1"/>
  <c r="S1809" i="69"/>
  <c r="R1809" i="69"/>
  <c r="Q1809" i="69"/>
  <c r="P1809" i="69"/>
  <c r="O1809" i="69"/>
  <c r="N1809" i="69"/>
  <c r="Y1809" i="69" s="1"/>
  <c r="S1808" i="69"/>
  <c r="R1808" i="69"/>
  <c r="Q1808" i="69"/>
  <c r="P1808" i="69"/>
  <c r="O1808" i="69"/>
  <c r="N1808" i="69"/>
  <c r="Y1808" i="69" s="1"/>
  <c r="S1807" i="69"/>
  <c r="R1807" i="69"/>
  <c r="Q1807" i="69"/>
  <c r="P1807" i="69"/>
  <c r="O1807" i="69"/>
  <c r="N1807" i="69"/>
  <c r="Y1807" i="69" s="1"/>
  <c r="S1806" i="69"/>
  <c r="R1806" i="69"/>
  <c r="Q1806" i="69"/>
  <c r="P1806" i="69"/>
  <c r="O1806" i="69"/>
  <c r="N1806" i="69"/>
  <c r="Y1806" i="69" s="1"/>
  <c r="S1805" i="69"/>
  <c r="R1805" i="69"/>
  <c r="Q1805" i="69"/>
  <c r="P1805" i="69"/>
  <c r="O1805" i="69"/>
  <c r="N1805" i="69"/>
  <c r="Y1805" i="69" s="1"/>
  <c r="S1804" i="69"/>
  <c r="R1804" i="69"/>
  <c r="Q1804" i="69"/>
  <c r="P1804" i="69"/>
  <c r="O1804" i="69"/>
  <c r="N1804" i="69"/>
  <c r="Y1804" i="69" s="1"/>
  <c r="S1803" i="69"/>
  <c r="R1803" i="69"/>
  <c r="Q1803" i="69"/>
  <c r="P1803" i="69"/>
  <c r="O1803" i="69"/>
  <c r="N1803" i="69"/>
  <c r="Y1803" i="69" s="1"/>
  <c r="S1802" i="69"/>
  <c r="R1802" i="69"/>
  <c r="Q1802" i="69"/>
  <c r="P1802" i="69"/>
  <c r="O1802" i="69"/>
  <c r="N1802" i="69"/>
  <c r="Y1802" i="69" s="1"/>
  <c r="S1801" i="69"/>
  <c r="R1801" i="69"/>
  <c r="Q1801" i="69"/>
  <c r="P1801" i="69"/>
  <c r="O1801" i="69"/>
  <c r="N1801" i="69"/>
  <c r="Y1801" i="69" s="1"/>
  <c r="S1800" i="69"/>
  <c r="R1800" i="69"/>
  <c r="Q1800" i="69"/>
  <c r="P1800" i="69"/>
  <c r="O1800" i="69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R1204" i="69"/>
  <c r="Q1204" i="69"/>
  <c r="O1204" i="69"/>
  <c r="P1204" i="69" s="1"/>
  <c r="N1204" i="69"/>
  <c r="Y1204" i="69" s="1"/>
  <c r="S1203" i="69"/>
  <c r="Q1203" i="69"/>
  <c r="R1203" i="69" s="1"/>
  <c r="P1203" i="69"/>
  <c r="O1203" i="69"/>
  <c r="N1203" i="69"/>
  <c r="Y1203" i="69" s="1"/>
  <c r="S1202" i="69"/>
  <c r="R1202" i="69"/>
  <c r="Q1202" i="69"/>
  <c r="O1202" i="69"/>
  <c r="P1202" i="69" s="1"/>
  <c r="V1202" i="69" s="1"/>
  <c r="N1202" i="69"/>
  <c r="Y1202" i="69" s="1"/>
  <c r="S1201" i="69"/>
  <c r="Q1201" i="69"/>
  <c r="R1201" i="69" s="1"/>
  <c r="P1201" i="69"/>
  <c r="V1201" i="69" s="1"/>
  <c r="O1201" i="69"/>
  <c r="N1201" i="69"/>
  <c r="Y1201" i="69" s="1"/>
  <c r="S1200" i="69"/>
  <c r="R1200" i="69"/>
  <c r="Q1200" i="69"/>
  <c r="O1200" i="69"/>
  <c r="P1200" i="69" s="1"/>
  <c r="N1200" i="69"/>
  <c r="Y1200" i="69" s="1"/>
  <c r="S1199" i="69"/>
  <c r="Q1199" i="69"/>
  <c r="R1199" i="69" s="1"/>
  <c r="P1199" i="69"/>
  <c r="O1199" i="69"/>
  <c r="N1199" i="69"/>
  <c r="Y1199" i="69" s="1"/>
  <c r="S1198" i="69"/>
  <c r="R1198" i="69"/>
  <c r="Q1198" i="69"/>
  <c r="O1198" i="69"/>
  <c r="P1198" i="69" s="1"/>
  <c r="V1198" i="69" s="1"/>
  <c r="N1198" i="69"/>
  <c r="Y1198" i="69" s="1"/>
  <c r="S1197" i="69"/>
  <c r="Q1197" i="69"/>
  <c r="R1197" i="69" s="1"/>
  <c r="P1197" i="69"/>
  <c r="V1197" i="69" s="1"/>
  <c r="O1197" i="69"/>
  <c r="N1197" i="69"/>
  <c r="Y1197" i="69" s="1"/>
  <c r="S1196" i="69"/>
  <c r="R1196" i="69"/>
  <c r="Q1196" i="69"/>
  <c r="O1196" i="69"/>
  <c r="P1196" i="69" s="1"/>
  <c r="N1196" i="69"/>
  <c r="Y1196" i="69" s="1"/>
  <c r="S1195" i="69"/>
  <c r="Q1195" i="69"/>
  <c r="R1195" i="69" s="1"/>
  <c r="P1195" i="69"/>
  <c r="O1195" i="69"/>
  <c r="N1195" i="69"/>
  <c r="Y1195" i="69" s="1"/>
  <c r="S1194" i="69"/>
  <c r="R1194" i="69"/>
  <c r="Q1194" i="69"/>
  <c r="O1194" i="69"/>
  <c r="P1194" i="69" s="1"/>
  <c r="V1194" i="69" s="1"/>
  <c r="N1194" i="69"/>
  <c r="Y1194" i="69" s="1"/>
  <c r="S1193" i="69"/>
  <c r="Q1193" i="69"/>
  <c r="R1193" i="69" s="1"/>
  <c r="P1193" i="69"/>
  <c r="V1193" i="69" s="1"/>
  <c r="O1193" i="69"/>
  <c r="N1193" i="69"/>
  <c r="Y1193" i="69" s="1"/>
  <c r="S1192" i="69"/>
  <c r="R1192" i="69"/>
  <c r="Q1192" i="69"/>
  <c r="O1192" i="69"/>
  <c r="P1192" i="69" s="1"/>
  <c r="N1192" i="69"/>
  <c r="Y1192" i="69" s="1"/>
  <c r="S1191" i="69"/>
  <c r="Q1191" i="69"/>
  <c r="R1191" i="69" s="1"/>
  <c r="P1191" i="69"/>
  <c r="O1191" i="69"/>
  <c r="N1191" i="69"/>
  <c r="Y1191" i="69" s="1"/>
  <c r="S1190" i="69"/>
  <c r="R1190" i="69"/>
  <c r="Q1190" i="69"/>
  <c r="O1190" i="69"/>
  <c r="P1190" i="69" s="1"/>
  <c r="V1190" i="69" s="1"/>
  <c r="N1190" i="69"/>
  <c r="Y1190" i="69" s="1"/>
  <c r="S1189" i="69"/>
  <c r="Q1189" i="69"/>
  <c r="R1189" i="69" s="1"/>
  <c r="P1189" i="69"/>
  <c r="V1189" i="69" s="1"/>
  <c r="O1189" i="69"/>
  <c r="N1189" i="69"/>
  <c r="Y1189" i="69" s="1"/>
  <c r="S1188" i="69"/>
  <c r="R1188" i="69"/>
  <c r="Q1188" i="69"/>
  <c r="O1188" i="69"/>
  <c r="P1188" i="69" s="1"/>
  <c r="N1188" i="69"/>
  <c r="Y1188" i="69" s="1"/>
  <c r="S1187" i="69"/>
  <c r="Q1187" i="69"/>
  <c r="R1187" i="69" s="1"/>
  <c r="P1187" i="69"/>
  <c r="O1187" i="69"/>
  <c r="N1187" i="69"/>
  <c r="Y1187" i="69" s="1"/>
  <c r="S1186" i="69"/>
  <c r="R1186" i="69"/>
  <c r="Q1186" i="69"/>
  <c r="O1186" i="69"/>
  <c r="P1186" i="69" s="1"/>
  <c r="V1186" i="69" s="1"/>
  <c r="N1186" i="69"/>
  <c r="Y1186" i="69" s="1"/>
  <c r="S1185" i="69"/>
  <c r="Q1185" i="69"/>
  <c r="R1185" i="69" s="1"/>
  <c r="P1185" i="69"/>
  <c r="V1185" i="69" s="1"/>
  <c r="O1185" i="69"/>
  <c r="N1185" i="69"/>
  <c r="Y1185" i="69" s="1"/>
  <c r="S1184" i="69"/>
  <c r="R1184" i="69"/>
  <c r="Q1184" i="69"/>
  <c r="O1184" i="69"/>
  <c r="P1184" i="69" s="1"/>
  <c r="N1184" i="69"/>
  <c r="Y1184" i="69" s="1"/>
  <c r="S1183" i="69"/>
  <c r="Q1183" i="69"/>
  <c r="R1183" i="69" s="1"/>
  <c r="P1183" i="69"/>
  <c r="O1183" i="69"/>
  <c r="N1183" i="69"/>
  <c r="Y1183" i="69" s="1"/>
  <c r="S1182" i="69"/>
  <c r="R1182" i="69"/>
  <c r="Q1182" i="69"/>
  <c r="O1182" i="69"/>
  <c r="P1182" i="69" s="1"/>
  <c r="V1182" i="69" s="1"/>
  <c r="N1182" i="69"/>
  <c r="Y1182" i="69" s="1"/>
  <c r="S1181" i="69"/>
  <c r="Q1181" i="69"/>
  <c r="R1181" i="69" s="1"/>
  <c r="P1181" i="69"/>
  <c r="V1181" i="69" s="1"/>
  <c r="O1181" i="69"/>
  <c r="N1181" i="69"/>
  <c r="Y1181" i="69" s="1"/>
  <c r="S1180" i="69"/>
  <c r="R1180" i="69"/>
  <c r="Q1180" i="69"/>
  <c r="O1180" i="69"/>
  <c r="P1180" i="69" s="1"/>
  <c r="N1180" i="69"/>
  <c r="Y1180" i="69" s="1"/>
  <c r="S1179" i="69"/>
  <c r="Q1179" i="69"/>
  <c r="R1179" i="69" s="1"/>
  <c r="P1179" i="69"/>
  <c r="O1179" i="69"/>
  <c r="N1179" i="69"/>
  <c r="Y1179" i="69" s="1"/>
  <c r="S1178" i="69"/>
  <c r="R1178" i="69"/>
  <c r="Q1178" i="69"/>
  <c r="O1178" i="69"/>
  <c r="P1178" i="69" s="1"/>
  <c r="V1178" i="69" s="1"/>
  <c r="N1178" i="69"/>
  <c r="Y1178" i="69" s="1"/>
  <c r="S1177" i="69"/>
  <c r="Q1177" i="69"/>
  <c r="R1177" i="69" s="1"/>
  <c r="P1177" i="69"/>
  <c r="V1177" i="69" s="1"/>
  <c r="O1177" i="69"/>
  <c r="N1177" i="69"/>
  <c r="Y1177" i="69" s="1"/>
  <c r="S1176" i="69"/>
  <c r="R1176" i="69"/>
  <c r="Q1176" i="69"/>
  <c r="O1176" i="69"/>
  <c r="P1176" i="69" s="1"/>
  <c r="N1176" i="69"/>
  <c r="Y1176" i="69" s="1"/>
  <c r="S1175" i="69"/>
  <c r="Q1175" i="69"/>
  <c r="R1175" i="69" s="1"/>
  <c r="P1175" i="69"/>
  <c r="O1175" i="69"/>
  <c r="N1175" i="69"/>
  <c r="Y1175" i="69" s="1"/>
  <c r="S1174" i="69"/>
  <c r="R1174" i="69"/>
  <c r="Q1174" i="69"/>
  <c r="O1174" i="69"/>
  <c r="P1174" i="69" s="1"/>
  <c r="V1174" i="69" s="1"/>
  <c r="N1174" i="69"/>
  <c r="Y1174" i="69" s="1"/>
  <c r="S1173" i="69"/>
  <c r="Q1173" i="69"/>
  <c r="R1173" i="69" s="1"/>
  <c r="P1173" i="69"/>
  <c r="V1173" i="69" s="1"/>
  <c r="O1173" i="69"/>
  <c r="N1173" i="69"/>
  <c r="Y1173" i="69" s="1"/>
  <c r="S1172" i="69"/>
  <c r="R1172" i="69"/>
  <c r="Q1172" i="69"/>
  <c r="O1172" i="69"/>
  <c r="P1172" i="69" s="1"/>
  <c r="N1172" i="69"/>
  <c r="Y1172" i="69" s="1"/>
  <c r="S1171" i="69"/>
  <c r="Q1171" i="69"/>
  <c r="R1171" i="69" s="1"/>
  <c r="P1171" i="69"/>
  <c r="O1171" i="69"/>
  <c r="N1171" i="69"/>
  <c r="Y1171" i="69" s="1"/>
  <c r="S1170" i="69"/>
  <c r="R1170" i="69"/>
  <c r="Q1170" i="69"/>
  <c r="O1170" i="69"/>
  <c r="P1170" i="69" s="1"/>
  <c r="V1170" i="69" s="1"/>
  <c r="N1170" i="69"/>
  <c r="Y1170" i="69" s="1"/>
  <c r="S1169" i="69"/>
  <c r="Q1169" i="69"/>
  <c r="R1169" i="69" s="1"/>
  <c r="P1169" i="69"/>
  <c r="V1169" i="69" s="1"/>
  <c r="O1169" i="69"/>
  <c r="N1169" i="69"/>
  <c r="Y1169" i="69" s="1"/>
  <c r="S1168" i="69"/>
  <c r="R1168" i="69"/>
  <c r="Q1168" i="69"/>
  <c r="O1168" i="69"/>
  <c r="P1168" i="69" s="1"/>
  <c r="N1168" i="69"/>
  <c r="Y1168" i="69" s="1"/>
  <c r="S1167" i="69"/>
  <c r="Q1167" i="69"/>
  <c r="R1167" i="69" s="1"/>
  <c r="P1167" i="69"/>
  <c r="O1167" i="69"/>
  <c r="N1167" i="69"/>
  <c r="Y1167" i="69" s="1"/>
  <c r="S1166" i="69"/>
  <c r="R1166" i="69"/>
  <c r="Q1166" i="69"/>
  <c r="P1166" i="69"/>
  <c r="V1166" i="69" s="1"/>
  <c r="O1166" i="69"/>
  <c r="N1166" i="69"/>
  <c r="Y1166" i="69" s="1"/>
  <c r="S1165" i="69"/>
  <c r="R1165" i="69"/>
  <c r="Q1165" i="69"/>
  <c r="P1165" i="69"/>
  <c r="O1165" i="69"/>
  <c r="N1165" i="69"/>
  <c r="Y1165" i="69" s="1"/>
  <c r="S1164" i="69"/>
  <c r="R1164" i="69"/>
  <c r="Q1164" i="69"/>
  <c r="P1164" i="69"/>
  <c r="V1164" i="69" s="1"/>
  <c r="O1164" i="69"/>
  <c r="N1164" i="69"/>
  <c r="Y1164" i="69" s="1"/>
  <c r="S1163" i="69"/>
  <c r="R1163" i="69"/>
  <c r="Q1163" i="69"/>
  <c r="P1163" i="69"/>
  <c r="O1163" i="69"/>
  <c r="N1163" i="69"/>
  <c r="Y1163" i="69" s="1"/>
  <c r="S1162" i="69"/>
  <c r="R1162" i="69"/>
  <c r="Q1162" i="69"/>
  <c r="P1162" i="69"/>
  <c r="V1162" i="69" s="1"/>
  <c r="O1162" i="69"/>
  <c r="N1162" i="69"/>
  <c r="Y1162" i="69" s="1"/>
  <c r="S1161" i="69"/>
  <c r="R1161" i="69"/>
  <c r="Q1161" i="69"/>
  <c r="P1161" i="69"/>
  <c r="O1161" i="69"/>
  <c r="N1161" i="69"/>
  <c r="Y1161" i="69" s="1"/>
  <c r="S1160" i="69"/>
  <c r="R1160" i="69"/>
  <c r="Q1160" i="69"/>
  <c r="P1160" i="69"/>
  <c r="V1160" i="69" s="1"/>
  <c r="O1160" i="69"/>
  <c r="N1160" i="69"/>
  <c r="Y1160" i="69" s="1"/>
  <c r="S1159" i="69"/>
  <c r="R1159" i="69"/>
  <c r="Q1159" i="69"/>
  <c r="P1159" i="69"/>
  <c r="O1159" i="69"/>
  <c r="N1159" i="69"/>
  <c r="Y1159" i="69" s="1"/>
  <c r="S1158" i="69"/>
  <c r="R1158" i="69"/>
  <c r="Q1158" i="69"/>
  <c r="P1158" i="69"/>
  <c r="V1158" i="69" s="1"/>
  <c r="O1158" i="69"/>
  <c r="N1158" i="69"/>
  <c r="Y1158" i="69" s="1"/>
  <c r="S1157" i="69"/>
  <c r="R1157" i="69"/>
  <c r="Q1157" i="69"/>
  <c r="P1157" i="69"/>
  <c r="O1157" i="69"/>
  <c r="N1157" i="69"/>
  <c r="Y1157" i="69" s="1"/>
  <c r="S1156" i="69"/>
  <c r="R1156" i="69"/>
  <c r="Q1156" i="69"/>
  <c r="P1156" i="69"/>
  <c r="V1156" i="69" s="1"/>
  <c r="O1156" i="69"/>
  <c r="N1156" i="69"/>
  <c r="Y1156" i="69" s="1"/>
  <c r="S1155" i="69"/>
  <c r="R1155" i="69"/>
  <c r="Q1155" i="69"/>
  <c r="P1155" i="69"/>
  <c r="O1155" i="69"/>
  <c r="N1155" i="69"/>
  <c r="Y1155" i="69" s="1"/>
  <c r="S1154" i="69"/>
  <c r="R1154" i="69"/>
  <c r="Q1154" i="69"/>
  <c r="P1154" i="69"/>
  <c r="V1154" i="69" s="1"/>
  <c r="O1154" i="69"/>
  <c r="N1154" i="69"/>
  <c r="Y1154" i="69" s="1"/>
  <c r="S1153" i="69"/>
  <c r="R1153" i="69"/>
  <c r="Q1153" i="69"/>
  <c r="P1153" i="69"/>
  <c r="O1153" i="69"/>
  <c r="N1153" i="69"/>
  <c r="Y1153" i="69" s="1"/>
  <c r="S1152" i="69"/>
  <c r="R1152" i="69"/>
  <c r="Q1152" i="69"/>
  <c r="P1152" i="69"/>
  <c r="V1152" i="69" s="1"/>
  <c r="O1152" i="69"/>
  <c r="N1152" i="69"/>
  <c r="Y1152" i="69" s="1"/>
  <c r="S1151" i="69"/>
  <c r="R1151" i="69"/>
  <c r="Q1151" i="69"/>
  <c r="P1151" i="69"/>
  <c r="O1151" i="69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R1065" i="69"/>
  <c r="Q1065" i="69"/>
  <c r="P1065" i="69"/>
  <c r="O1065" i="69"/>
  <c r="N1065" i="69"/>
  <c r="Y1065" i="69" s="1"/>
  <c r="S1064" i="69"/>
  <c r="R1064" i="69"/>
  <c r="Q1064" i="69"/>
  <c r="P1064" i="69"/>
  <c r="O1064" i="69"/>
  <c r="N1064" i="69"/>
  <c r="Y1064" i="69" s="1"/>
  <c r="S1063" i="69"/>
  <c r="R1063" i="69"/>
  <c r="Q1063" i="69"/>
  <c r="P1063" i="69"/>
  <c r="O1063" i="69"/>
  <c r="N1063" i="69"/>
  <c r="Y1063" i="69" s="1"/>
  <c r="S1062" i="69"/>
  <c r="R1062" i="69"/>
  <c r="Q1062" i="69"/>
  <c r="P1062" i="69"/>
  <c r="O1062" i="69"/>
  <c r="N1062" i="69"/>
  <c r="Y1062" i="69" s="1"/>
  <c r="S1061" i="69"/>
  <c r="R1061" i="69"/>
  <c r="Q1061" i="69"/>
  <c r="P1061" i="69"/>
  <c r="O1061" i="69"/>
  <c r="N1061" i="69"/>
  <c r="Y1061" i="69" s="1"/>
  <c r="S1060" i="69"/>
  <c r="R1060" i="69"/>
  <c r="Q1060" i="69"/>
  <c r="P1060" i="69"/>
  <c r="O1060" i="69"/>
  <c r="N1060" i="69"/>
  <c r="Y1060" i="69" s="1"/>
  <c r="S1059" i="69"/>
  <c r="R1059" i="69"/>
  <c r="Q1059" i="69"/>
  <c r="P1059" i="69"/>
  <c r="O1059" i="69"/>
  <c r="N1059" i="69"/>
  <c r="Y1059" i="69" s="1"/>
  <c r="S1058" i="69"/>
  <c r="R1058" i="69"/>
  <c r="Q1058" i="69"/>
  <c r="P1058" i="69"/>
  <c r="O1058" i="69"/>
  <c r="N1058" i="69"/>
  <c r="Y1058" i="69" s="1"/>
  <c r="S1057" i="69"/>
  <c r="R1057" i="69"/>
  <c r="Q1057" i="69"/>
  <c r="P1057" i="69"/>
  <c r="O1057" i="69"/>
  <c r="N1057" i="69"/>
  <c r="Y1057" i="69" s="1"/>
  <c r="S1056" i="69"/>
  <c r="R1056" i="69"/>
  <c r="Q1056" i="69"/>
  <c r="P1056" i="69"/>
  <c r="O1056" i="69"/>
  <c r="N1056" i="69"/>
  <c r="Y1056" i="69" s="1"/>
  <c r="S1055" i="69"/>
  <c r="R1055" i="69"/>
  <c r="Q1055" i="69"/>
  <c r="P1055" i="69"/>
  <c r="O1055" i="69"/>
  <c r="N1055" i="69"/>
  <c r="Y1055" i="69" s="1"/>
  <c r="S1054" i="69"/>
  <c r="R1054" i="69"/>
  <c r="Q1054" i="69"/>
  <c r="P1054" i="69"/>
  <c r="O1054" i="69"/>
  <c r="N1054" i="69"/>
  <c r="Y1054" i="69" s="1"/>
  <c r="S1053" i="69"/>
  <c r="R1053" i="69"/>
  <c r="Q1053" i="69"/>
  <c r="P1053" i="69"/>
  <c r="O1053" i="69"/>
  <c r="N1053" i="69"/>
  <c r="Y1053" i="69" s="1"/>
  <c r="S1052" i="69"/>
  <c r="R1052" i="69"/>
  <c r="Q1052" i="69"/>
  <c r="P1052" i="69"/>
  <c r="O1052" i="69"/>
  <c r="N1052" i="69"/>
  <c r="Y1052" i="69" s="1"/>
  <c r="S1051" i="69"/>
  <c r="R1051" i="69"/>
  <c r="Q1051" i="69"/>
  <c r="P1051" i="69"/>
  <c r="O1051" i="69"/>
  <c r="N1051" i="69"/>
  <c r="Y1051" i="69" s="1"/>
  <c r="S1050" i="69"/>
  <c r="R1050" i="69"/>
  <c r="Q1050" i="69"/>
  <c r="P1050" i="69"/>
  <c r="O1050" i="69"/>
  <c r="N1050" i="69"/>
  <c r="Y1050" i="69" s="1"/>
  <c r="S1049" i="69"/>
  <c r="R1049" i="69"/>
  <c r="Q1049" i="69"/>
  <c r="P1049" i="69"/>
  <c r="O1049" i="69"/>
  <c r="N1049" i="69"/>
  <c r="Y1049" i="69" s="1"/>
  <c r="S1048" i="69"/>
  <c r="R1048" i="69"/>
  <c r="Q1048" i="69"/>
  <c r="P1048" i="69"/>
  <c r="O1048" i="69"/>
  <c r="N1048" i="69"/>
  <c r="Y1048" i="69" s="1"/>
  <c r="S1047" i="69"/>
  <c r="R1047" i="69"/>
  <c r="Q1047" i="69"/>
  <c r="P1047" i="69"/>
  <c r="O1047" i="69"/>
  <c r="N1047" i="69"/>
  <c r="Y1047" i="69" s="1"/>
  <c r="S1046" i="69"/>
  <c r="R1046" i="69"/>
  <c r="Q1046" i="69"/>
  <c r="P1046" i="69"/>
  <c r="O1046" i="69"/>
  <c r="N1046" i="69"/>
  <c r="Y1046" i="69" s="1"/>
  <c r="S1045" i="69"/>
  <c r="R1045" i="69"/>
  <c r="Q1045" i="69"/>
  <c r="P1045" i="69"/>
  <c r="O1045" i="69"/>
  <c r="N1045" i="69"/>
  <c r="Y1045" i="69" s="1"/>
  <c r="S1044" i="69"/>
  <c r="R1044" i="69"/>
  <c r="Q1044" i="69"/>
  <c r="P1044" i="69"/>
  <c r="O1044" i="69"/>
  <c r="N1044" i="69"/>
  <c r="Y1044" i="69" s="1"/>
  <c r="S1043" i="69"/>
  <c r="R1043" i="69"/>
  <c r="Q1043" i="69"/>
  <c r="P1043" i="69"/>
  <c r="O1043" i="69"/>
  <c r="N1043" i="69"/>
  <c r="Y1043" i="69" s="1"/>
  <c r="S1042" i="69"/>
  <c r="R1042" i="69"/>
  <c r="Q1042" i="69"/>
  <c r="P1042" i="69"/>
  <c r="O1042" i="69"/>
  <c r="N1042" i="69"/>
  <c r="Y1042" i="69" s="1"/>
  <c r="S1041" i="69"/>
  <c r="R1041" i="69"/>
  <c r="Q1041" i="69"/>
  <c r="P1041" i="69"/>
  <c r="O1041" i="69"/>
  <c r="N1041" i="69"/>
  <c r="Y1041" i="69" s="1"/>
  <c r="S1040" i="69"/>
  <c r="R1040" i="69"/>
  <c r="Q1040" i="69"/>
  <c r="P1040" i="69"/>
  <c r="O1040" i="69"/>
  <c r="N1040" i="69"/>
  <c r="Y1040" i="69" s="1"/>
  <c r="S1039" i="69"/>
  <c r="R1039" i="69"/>
  <c r="Q1039" i="69"/>
  <c r="P1039" i="69"/>
  <c r="O1039" i="69"/>
  <c r="N1039" i="69"/>
  <c r="Y1039" i="69" s="1"/>
  <c r="S1038" i="69"/>
  <c r="R1038" i="69"/>
  <c r="Q1038" i="69"/>
  <c r="P1038" i="69"/>
  <c r="O1038" i="69"/>
  <c r="N1038" i="69"/>
  <c r="Y1038" i="69" s="1"/>
  <c r="S1037" i="69"/>
  <c r="R1037" i="69"/>
  <c r="Q1037" i="69"/>
  <c r="P1037" i="69"/>
  <c r="O1037" i="69"/>
  <c r="N1037" i="69"/>
  <c r="Y1037" i="69" s="1"/>
  <c r="S1036" i="69"/>
  <c r="R1036" i="69"/>
  <c r="Q1036" i="69"/>
  <c r="P1036" i="69"/>
  <c r="O1036" i="69"/>
  <c r="N1036" i="69"/>
  <c r="Y1036" i="69" s="1"/>
  <c r="S1035" i="69"/>
  <c r="R1035" i="69"/>
  <c r="Q1035" i="69"/>
  <c r="P1035" i="69"/>
  <c r="O1035" i="69"/>
  <c r="N1035" i="69"/>
  <c r="Y1035" i="69" s="1"/>
  <c r="S1034" i="69"/>
  <c r="R1034" i="69"/>
  <c r="Q1034" i="69"/>
  <c r="P1034" i="69"/>
  <c r="O1034" i="69"/>
  <c r="N1034" i="69"/>
  <c r="Y1034" i="69" s="1"/>
  <c r="S1033" i="69"/>
  <c r="R1033" i="69"/>
  <c r="Q1033" i="69"/>
  <c r="P1033" i="69"/>
  <c r="O1033" i="69"/>
  <c r="N1033" i="69"/>
  <c r="Y1033" i="69" s="1"/>
  <c r="S1032" i="69"/>
  <c r="R1032" i="69"/>
  <c r="Q1032" i="69"/>
  <c r="P1032" i="69"/>
  <c r="O1032" i="69"/>
  <c r="N1032" i="69"/>
  <c r="Y1032" i="69" s="1"/>
  <c r="S1031" i="69"/>
  <c r="R1031" i="69"/>
  <c r="Q1031" i="69"/>
  <c r="P1031" i="69"/>
  <c r="O1031" i="69"/>
  <c r="N1031" i="69"/>
  <c r="Y1031" i="69" s="1"/>
  <c r="S1030" i="69"/>
  <c r="R1030" i="69"/>
  <c r="Q1030" i="69"/>
  <c r="P1030" i="69"/>
  <c r="O1030" i="69"/>
  <c r="N1030" i="69"/>
  <c r="Y1030" i="69" s="1"/>
  <c r="S1029" i="69"/>
  <c r="R1029" i="69"/>
  <c r="Q1029" i="69"/>
  <c r="P1029" i="69"/>
  <c r="O1029" i="69"/>
  <c r="N1029" i="69"/>
  <c r="Y1029" i="69" s="1"/>
  <c r="S1028" i="69"/>
  <c r="R1028" i="69"/>
  <c r="Q1028" i="69"/>
  <c r="P1028" i="69"/>
  <c r="O1028" i="69"/>
  <c r="N1028" i="69"/>
  <c r="Y1028" i="69" s="1"/>
  <c r="S1027" i="69"/>
  <c r="R1027" i="69"/>
  <c r="Q1027" i="69"/>
  <c r="P1027" i="69"/>
  <c r="O1027" i="69"/>
  <c r="N1027" i="69"/>
  <c r="Y1027" i="69" s="1"/>
  <c r="S1026" i="69"/>
  <c r="R1026" i="69"/>
  <c r="Q1026" i="69"/>
  <c r="P1026" i="69"/>
  <c r="O1026" i="69"/>
  <c r="N1026" i="69"/>
  <c r="Y1026" i="69" s="1"/>
  <c r="S1025" i="69"/>
  <c r="R1025" i="69"/>
  <c r="Q1025" i="69"/>
  <c r="P1025" i="69"/>
  <c r="O1025" i="69"/>
  <c r="N1025" i="69"/>
  <c r="Y1025" i="69" s="1"/>
  <c r="S1024" i="69"/>
  <c r="R1024" i="69"/>
  <c r="Q1024" i="69"/>
  <c r="P1024" i="69"/>
  <c r="O1024" i="69"/>
  <c r="N1024" i="69"/>
  <c r="Y1024" i="69" s="1"/>
  <c r="S1023" i="69"/>
  <c r="R1023" i="69"/>
  <c r="Q1023" i="69"/>
  <c r="P1023" i="69"/>
  <c r="O1023" i="69"/>
  <c r="N1023" i="69"/>
  <c r="Y1023" i="69" s="1"/>
  <c r="S1022" i="69"/>
  <c r="R1022" i="69"/>
  <c r="Q1022" i="69"/>
  <c r="P1022" i="69"/>
  <c r="O1022" i="69"/>
  <c r="N1022" i="69"/>
  <c r="Y1022" i="69" s="1"/>
  <c r="S1021" i="69"/>
  <c r="R1021" i="69"/>
  <c r="Q1021" i="69"/>
  <c r="P1021" i="69"/>
  <c r="O1021" i="69"/>
  <c r="N1021" i="69"/>
  <c r="Y1021" i="69" s="1"/>
  <c r="S1020" i="69"/>
  <c r="R1020" i="69"/>
  <c r="Q1020" i="69"/>
  <c r="P1020" i="69"/>
  <c r="O1020" i="69"/>
  <c r="N1020" i="69"/>
  <c r="Y1020" i="69" s="1"/>
  <c r="S1019" i="69"/>
  <c r="R1019" i="69"/>
  <c r="Q1019" i="69"/>
  <c r="P1019" i="69"/>
  <c r="O1019" i="69"/>
  <c r="N1019" i="69"/>
  <c r="Y1019" i="69" s="1"/>
  <c r="S1018" i="69"/>
  <c r="R1018" i="69"/>
  <c r="Q1018" i="69"/>
  <c r="P1018" i="69"/>
  <c r="O1018" i="69"/>
  <c r="N1018" i="69"/>
  <c r="Y1018" i="69" s="1"/>
  <c r="S1017" i="69"/>
  <c r="R1017" i="69"/>
  <c r="Q1017" i="69"/>
  <c r="P1017" i="69"/>
  <c r="O1017" i="69"/>
  <c r="N1017" i="69"/>
  <c r="Y1017" i="69" s="1"/>
  <c r="S1016" i="69"/>
  <c r="R1016" i="69"/>
  <c r="Q1016" i="69"/>
  <c r="P1016" i="69"/>
  <c r="O1016" i="69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Q849" i="69"/>
  <c r="R849" i="69" s="1"/>
  <c r="O849" i="69"/>
  <c r="P849" i="69" s="1"/>
  <c r="N849" i="69"/>
  <c r="Y849" i="69" s="1"/>
  <c r="S848" i="69"/>
  <c r="Q848" i="69"/>
  <c r="R848" i="69" s="1"/>
  <c r="O848" i="69"/>
  <c r="P848" i="69" s="1"/>
  <c r="N848" i="69"/>
  <c r="Y848" i="69" s="1"/>
  <c r="S847" i="69"/>
  <c r="Q847" i="69"/>
  <c r="R847" i="69" s="1"/>
  <c r="O847" i="69"/>
  <c r="P847" i="69" s="1"/>
  <c r="N847" i="69"/>
  <c r="Y847" i="69" s="1"/>
  <c r="S846" i="69"/>
  <c r="Q846" i="69"/>
  <c r="R846" i="69" s="1"/>
  <c r="O846" i="69"/>
  <c r="P846" i="69" s="1"/>
  <c r="N846" i="69"/>
  <c r="Y846" i="69" s="1"/>
  <c r="S845" i="69"/>
  <c r="Q845" i="69"/>
  <c r="R845" i="69" s="1"/>
  <c r="O845" i="69"/>
  <c r="P845" i="69" s="1"/>
  <c r="N845" i="69"/>
  <c r="Y845" i="69" s="1"/>
  <c r="S844" i="69"/>
  <c r="Q844" i="69"/>
  <c r="R844" i="69" s="1"/>
  <c r="O844" i="69"/>
  <c r="P844" i="69" s="1"/>
  <c r="N844" i="69"/>
  <c r="Y844" i="69" s="1"/>
  <c r="S843" i="69"/>
  <c r="Q843" i="69"/>
  <c r="R843" i="69" s="1"/>
  <c r="O843" i="69"/>
  <c r="P843" i="69" s="1"/>
  <c r="N843" i="69"/>
  <c r="Y843" i="69" s="1"/>
  <c r="S842" i="69"/>
  <c r="Q842" i="69"/>
  <c r="R842" i="69" s="1"/>
  <c r="O842" i="69"/>
  <c r="P842" i="69" s="1"/>
  <c r="N842" i="69"/>
  <c r="Y842" i="69" s="1"/>
  <c r="S841" i="69"/>
  <c r="Q841" i="69"/>
  <c r="R841" i="69" s="1"/>
  <c r="O841" i="69"/>
  <c r="P841" i="69" s="1"/>
  <c r="N841" i="69"/>
  <c r="Y841" i="69" s="1"/>
  <c r="S840" i="69"/>
  <c r="Q840" i="69"/>
  <c r="R840" i="69" s="1"/>
  <c r="O840" i="69"/>
  <c r="P840" i="69" s="1"/>
  <c r="N840" i="69"/>
  <c r="Y840" i="69" s="1"/>
  <c r="S839" i="69"/>
  <c r="Q839" i="69"/>
  <c r="R839" i="69" s="1"/>
  <c r="O839" i="69"/>
  <c r="P839" i="69" s="1"/>
  <c r="N839" i="69"/>
  <c r="Y839" i="69" s="1"/>
  <c r="S838" i="69"/>
  <c r="Q838" i="69"/>
  <c r="R838" i="69" s="1"/>
  <c r="O838" i="69"/>
  <c r="P838" i="69" s="1"/>
  <c r="N838" i="69"/>
  <c r="Y838" i="69" s="1"/>
  <c r="S837" i="69"/>
  <c r="Q837" i="69"/>
  <c r="R837" i="69" s="1"/>
  <c r="O837" i="69"/>
  <c r="P837" i="69" s="1"/>
  <c r="N837" i="69"/>
  <c r="Y837" i="69" s="1"/>
  <c r="S836" i="69"/>
  <c r="Q836" i="69"/>
  <c r="R836" i="69" s="1"/>
  <c r="O836" i="69"/>
  <c r="P836" i="69" s="1"/>
  <c r="N836" i="69"/>
  <c r="Y836" i="69" s="1"/>
  <c r="S835" i="69"/>
  <c r="Q835" i="69"/>
  <c r="R835" i="69" s="1"/>
  <c r="O835" i="69"/>
  <c r="P835" i="69" s="1"/>
  <c r="N835" i="69"/>
  <c r="Y835" i="69" s="1"/>
  <c r="S834" i="69"/>
  <c r="Q834" i="69"/>
  <c r="R834" i="69" s="1"/>
  <c r="O834" i="69"/>
  <c r="P834" i="69" s="1"/>
  <c r="N834" i="69"/>
  <c r="Y834" i="69" s="1"/>
  <c r="S833" i="69"/>
  <c r="Q833" i="69"/>
  <c r="R833" i="69" s="1"/>
  <c r="O833" i="69"/>
  <c r="P833" i="69" s="1"/>
  <c r="N833" i="69"/>
  <c r="Y833" i="69" s="1"/>
  <c r="S832" i="69"/>
  <c r="Q832" i="69"/>
  <c r="R832" i="69" s="1"/>
  <c r="O832" i="69"/>
  <c r="P832" i="69" s="1"/>
  <c r="N832" i="69"/>
  <c r="Y832" i="69" s="1"/>
  <c r="S831" i="69"/>
  <c r="Q831" i="69"/>
  <c r="R831" i="69" s="1"/>
  <c r="O831" i="69"/>
  <c r="P831" i="69" s="1"/>
  <c r="N831" i="69"/>
  <c r="Y831" i="69" s="1"/>
  <c r="S830" i="69"/>
  <c r="Q830" i="69"/>
  <c r="R830" i="69" s="1"/>
  <c r="O830" i="69"/>
  <c r="P830" i="69" s="1"/>
  <c r="N830" i="69"/>
  <c r="Y830" i="69" s="1"/>
  <c r="S829" i="69"/>
  <c r="Q829" i="69"/>
  <c r="R829" i="69" s="1"/>
  <c r="O829" i="69"/>
  <c r="P829" i="69" s="1"/>
  <c r="N829" i="69"/>
  <c r="Y829" i="69" s="1"/>
  <c r="S828" i="69"/>
  <c r="Q828" i="69"/>
  <c r="R828" i="69" s="1"/>
  <c r="O828" i="69"/>
  <c r="P828" i="69" s="1"/>
  <c r="N828" i="69"/>
  <c r="Y828" i="69" s="1"/>
  <c r="S827" i="69"/>
  <c r="Q827" i="69"/>
  <c r="R827" i="69" s="1"/>
  <c r="O827" i="69"/>
  <c r="P827" i="69" s="1"/>
  <c r="N827" i="69"/>
  <c r="Y827" i="69" s="1"/>
  <c r="S826" i="69"/>
  <c r="Q826" i="69"/>
  <c r="R826" i="69" s="1"/>
  <c r="O826" i="69"/>
  <c r="P826" i="69" s="1"/>
  <c r="N826" i="69"/>
  <c r="Y826" i="69" s="1"/>
  <c r="S825" i="69"/>
  <c r="Q825" i="69"/>
  <c r="R825" i="69" s="1"/>
  <c r="O825" i="69"/>
  <c r="P825" i="69" s="1"/>
  <c r="N825" i="69"/>
  <c r="Y825" i="69" s="1"/>
  <c r="S824" i="69"/>
  <c r="Q824" i="69"/>
  <c r="R824" i="69" s="1"/>
  <c r="O824" i="69"/>
  <c r="P824" i="69" s="1"/>
  <c r="N824" i="69"/>
  <c r="Y824" i="69" s="1"/>
  <c r="S823" i="69"/>
  <c r="Q823" i="69"/>
  <c r="R823" i="69" s="1"/>
  <c r="O823" i="69"/>
  <c r="P823" i="69" s="1"/>
  <c r="N823" i="69"/>
  <c r="Y823" i="69" s="1"/>
  <c r="S822" i="69"/>
  <c r="Q822" i="69"/>
  <c r="R822" i="69" s="1"/>
  <c r="O822" i="69"/>
  <c r="P822" i="69" s="1"/>
  <c r="N822" i="69"/>
  <c r="Y822" i="69" s="1"/>
  <c r="S821" i="69"/>
  <c r="Q821" i="69"/>
  <c r="R821" i="69" s="1"/>
  <c r="O821" i="69"/>
  <c r="P821" i="69" s="1"/>
  <c r="N821" i="69"/>
  <c r="Y821" i="69" s="1"/>
  <c r="S820" i="69"/>
  <c r="Q820" i="69"/>
  <c r="R820" i="69" s="1"/>
  <c r="O820" i="69"/>
  <c r="P820" i="69" s="1"/>
  <c r="N820" i="69"/>
  <c r="Y820" i="69" s="1"/>
  <c r="S819" i="69"/>
  <c r="Q819" i="69"/>
  <c r="R819" i="69" s="1"/>
  <c r="O819" i="69"/>
  <c r="P819" i="69" s="1"/>
  <c r="N819" i="69"/>
  <c r="Y819" i="69" s="1"/>
  <c r="S818" i="69"/>
  <c r="Q818" i="69"/>
  <c r="R818" i="69" s="1"/>
  <c r="O818" i="69"/>
  <c r="P818" i="69" s="1"/>
  <c r="N818" i="69"/>
  <c r="Y818" i="69" s="1"/>
  <c r="S817" i="69"/>
  <c r="Q817" i="69"/>
  <c r="R817" i="69" s="1"/>
  <c r="O817" i="69"/>
  <c r="P817" i="69" s="1"/>
  <c r="N817" i="69"/>
  <c r="Y817" i="69" s="1"/>
  <c r="S816" i="69"/>
  <c r="Q816" i="69"/>
  <c r="R816" i="69" s="1"/>
  <c r="O816" i="69"/>
  <c r="P816" i="69" s="1"/>
  <c r="N816" i="69"/>
  <c r="Y816" i="69" s="1"/>
  <c r="S815" i="69"/>
  <c r="Q815" i="69"/>
  <c r="R815" i="69" s="1"/>
  <c r="O815" i="69"/>
  <c r="P815" i="69" s="1"/>
  <c r="N815" i="69"/>
  <c r="Y815" i="69" s="1"/>
  <c r="S814" i="69"/>
  <c r="Q814" i="69"/>
  <c r="R814" i="69" s="1"/>
  <c r="O814" i="69"/>
  <c r="P814" i="69" s="1"/>
  <c r="N814" i="69"/>
  <c r="Y814" i="69" s="1"/>
  <c r="S813" i="69"/>
  <c r="Q813" i="69"/>
  <c r="R813" i="69" s="1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O811" i="69"/>
  <c r="P811" i="69" s="1"/>
  <c r="N811" i="69"/>
  <c r="Y811" i="69" s="1"/>
  <c r="S810" i="69"/>
  <c r="Q810" i="69"/>
  <c r="R810" i="69" s="1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O807" i="69"/>
  <c r="P807" i="69" s="1"/>
  <c r="N807" i="69"/>
  <c r="Y807" i="69" s="1"/>
  <c r="S806" i="69"/>
  <c r="Q806" i="69"/>
  <c r="R806" i="69" s="1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O803" i="69"/>
  <c r="P803" i="69" s="1"/>
  <c r="N803" i="69"/>
  <c r="Y803" i="69" s="1"/>
  <c r="S802" i="69"/>
  <c r="Q802" i="69"/>
  <c r="R802" i="69" s="1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O799" i="69"/>
  <c r="P799" i="69" s="1"/>
  <c r="N799" i="69"/>
  <c r="Y799" i="69" s="1"/>
  <c r="S798" i="69"/>
  <c r="Q798" i="69"/>
  <c r="R798" i="69" s="1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O795" i="69"/>
  <c r="P795" i="69" s="1"/>
  <c r="N795" i="69"/>
  <c r="Y795" i="69" s="1"/>
  <c r="S794" i="69"/>
  <c r="Q794" i="69"/>
  <c r="R794" i="69" s="1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O791" i="69"/>
  <c r="P791" i="69" s="1"/>
  <c r="N791" i="69"/>
  <c r="Y791" i="69" s="1"/>
  <c r="S790" i="69"/>
  <c r="Q790" i="69"/>
  <c r="R790" i="69" s="1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O785" i="69"/>
  <c r="P785" i="69" s="1"/>
  <c r="N785" i="69"/>
  <c r="Y785" i="69" s="1"/>
  <c r="S784" i="69"/>
  <c r="Q784" i="69"/>
  <c r="R784" i="69" s="1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O777" i="69"/>
  <c r="P777" i="69" s="1"/>
  <c r="N777" i="69"/>
  <c r="Y777" i="69" s="1"/>
  <c r="S776" i="69"/>
  <c r="Q776" i="69"/>
  <c r="R776" i="69" s="1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O769" i="69"/>
  <c r="P769" i="69" s="1"/>
  <c r="N769" i="69"/>
  <c r="Y769" i="69" s="1"/>
  <c r="S768" i="69"/>
  <c r="Q768" i="69"/>
  <c r="R768" i="69" s="1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O761" i="69"/>
  <c r="P761" i="69" s="1"/>
  <c r="N761" i="69"/>
  <c r="Y761" i="69" s="1"/>
  <c r="S760" i="69"/>
  <c r="Q760" i="69"/>
  <c r="R760" i="69" s="1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O753" i="69"/>
  <c r="P753" i="69" s="1"/>
  <c r="N753" i="69"/>
  <c r="Y753" i="69" s="1"/>
  <c r="S752" i="69"/>
  <c r="Q752" i="69"/>
  <c r="R752" i="69" s="1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O428" i="69"/>
  <c r="P428" i="69" s="1"/>
  <c r="N428" i="69"/>
  <c r="Y428" i="69" s="1"/>
  <c r="S427" i="69"/>
  <c r="Q427" i="69"/>
  <c r="R427" i="69" s="1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R278" i="70"/>
  <c r="Q278" i="70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R262" i="70"/>
  <c r="Q262" i="70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R241" i="70"/>
  <c r="Q241" i="70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Q217" i="70"/>
  <c r="R217" i="70" s="1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Q193" i="70"/>
  <c r="R193" i="70" s="1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R173" i="70"/>
  <c r="Q173" i="70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Q157" i="70"/>
  <c r="R157" i="70" s="1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Q149" i="70"/>
  <c r="R149" i="70" s="1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Q141" i="70"/>
  <c r="R141" i="70" s="1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R125" i="70"/>
  <c r="Q125" i="70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Q117" i="70"/>
  <c r="R117" i="70" s="1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Q109" i="70"/>
  <c r="R109" i="70" s="1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Q89" i="70"/>
  <c r="R89" i="70" s="1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O80" i="70"/>
  <c r="N80" i="70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N52" i="70"/>
  <c r="O52" i="70" s="1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L33" i="70"/>
  <c r="M33" i="70" s="1"/>
  <c r="K33" i="70"/>
  <c r="J33" i="70"/>
  <c r="Q32" i="70"/>
  <c r="R32" i="70" s="1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N17" i="70"/>
  <c r="O17" i="70" s="1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P84" i="69"/>
  <c r="O84" i="69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E599" i="29" s="1"/>
  <c r="C598" i="29"/>
  <c r="C597" i="29"/>
  <c r="G597" i="29" s="1"/>
  <c r="F597" i="29" s="1"/>
  <c r="C596" i="29"/>
  <c r="C595" i="29"/>
  <c r="E595" i="29" s="1"/>
  <c r="C594" i="29"/>
  <c r="C593" i="29"/>
  <c r="E593" i="29" s="1"/>
  <c r="C592" i="29"/>
  <c r="G592" i="29" s="1"/>
  <c r="F592" i="29" s="1"/>
  <c r="C591" i="29"/>
  <c r="E591" i="29" s="1"/>
  <c r="C590" i="29"/>
  <c r="C589" i="29"/>
  <c r="C588" i="29"/>
  <c r="C587" i="29"/>
  <c r="E587" i="29" s="1"/>
  <c r="C586" i="29"/>
  <c r="C585" i="29"/>
  <c r="G585" i="29" s="1"/>
  <c r="F585" i="29" s="1"/>
  <c r="C584" i="29"/>
  <c r="G584" i="29" s="1"/>
  <c r="F584" i="29" s="1"/>
  <c r="C583" i="29"/>
  <c r="E583" i="29" s="1"/>
  <c r="C582" i="29"/>
  <c r="C581" i="29"/>
  <c r="G581" i="29" s="1"/>
  <c r="F581" i="29" s="1"/>
  <c r="C580" i="29"/>
  <c r="C579" i="29"/>
  <c r="E579" i="29" s="1"/>
  <c r="C578" i="29"/>
  <c r="C577" i="29"/>
  <c r="E577" i="29" s="1"/>
  <c r="C576" i="29"/>
  <c r="C575" i="29"/>
  <c r="E575" i="29" s="1"/>
  <c r="C574" i="29"/>
  <c r="E574" i="29" s="1"/>
  <c r="C573" i="29"/>
  <c r="C572" i="29"/>
  <c r="C571" i="29"/>
  <c r="E571" i="29" s="1"/>
  <c r="C570" i="29"/>
  <c r="C569" i="29"/>
  <c r="G569" i="29" s="1"/>
  <c r="F569" i="29" s="1"/>
  <c r="C568" i="29"/>
  <c r="C567" i="29"/>
  <c r="E567" i="29" s="1"/>
  <c r="C566" i="29"/>
  <c r="E566" i="29" s="1"/>
  <c r="C565" i="29"/>
  <c r="G565" i="29" s="1"/>
  <c r="F565" i="29" s="1"/>
  <c r="C564" i="29"/>
  <c r="C563" i="29"/>
  <c r="E563" i="29" s="1"/>
  <c r="C562" i="29"/>
  <c r="C561" i="29"/>
  <c r="E561" i="29" s="1"/>
  <c r="C560" i="29"/>
  <c r="C559" i="29"/>
  <c r="E559" i="29" s="1"/>
  <c r="C558" i="29"/>
  <c r="G558" i="29" s="1"/>
  <c r="F558" i="29" s="1"/>
  <c r="C557" i="29"/>
  <c r="C556" i="29"/>
  <c r="C555" i="29"/>
  <c r="E555" i="29" s="1"/>
  <c r="C554" i="29"/>
  <c r="C553" i="29"/>
  <c r="G553" i="29" s="1"/>
  <c r="F553" i="29" s="1"/>
  <c r="C552" i="29"/>
  <c r="C551" i="29"/>
  <c r="E551" i="29" s="1"/>
  <c r="C550" i="29"/>
  <c r="G550" i="29" s="1"/>
  <c r="F550" i="29" s="1"/>
  <c r="C549" i="29"/>
  <c r="G549" i="29" s="1"/>
  <c r="F549" i="29" s="1"/>
  <c r="C548" i="29"/>
  <c r="C547" i="29"/>
  <c r="E547" i="29" s="1"/>
  <c r="C546" i="29"/>
  <c r="C545" i="29"/>
  <c r="E545" i="29" s="1"/>
  <c r="C544" i="29"/>
  <c r="C543" i="29"/>
  <c r="E543" i="29" s="1"/>
  <c r="C542" i="29"/>
  <c r="C541" i="29"/>
  <c r="C540" i="29"/>
  <c r="E540" i="29" s="1"/>
  <c r="C539" i="29"/>
  <c r="G539" i="29" s="1"/>
  <c r="F539" i="29" s="1"/>
  <c r="C538" i="29"/>
  <c r="C537" i="29"/>
  <c r="C536" i="29"/>
  <c r="C535" i="29"/>
  <c r="G535" i="29" s="1"/>
  <c r="F535" i="29" s="1"/>
  <c r="C534" i="29"/>
  <c r="C533" i="29"/>
  <c r="G533" i="29" s="1"/>
  <c r="F533" i="29" s="1"/>
  <c r="C532" i="29"/>
  <c r="E532" i="29" s="1"/>
  <c r="C531" i="29"/>
  <c r="G531" i="29" s="1"/>
  <c r="F531" i="29" s="1"/>
  <c r="C530" i="29"/>
  <c r="C529" i="29"/>
  <c r="G529" i="29" s="1"/>
  <c r="F529" i="29" s="1"/>
  <c r="C528" i="29"/>
  <c r="C527" i="29"/>
  <c r="G527" i="29" s="1"/>
  <c r="F527" i="29" s="1"/>
  <c r="C526" i="29"/>
  <c r="C525" i="29"/>
  <c r="E525" i="29" s="1"/>
  <c r="C524" i="29"/>
  <c r="G524" i="29" s="1"/>
  <c r="F524" i="29" s="1"/>
  <c r="C523" i="29"/>
  <c r="G523" i="29" s="1"/>
  <c r="F523" i="29" s="1"/>
  <c r="C522" i="29"/>
  <c r="C521" i="29"/>
  <c r="C520" i="29"/>
  <c r="C519" i="29"/>
  <c r="G519" i="29" s="1"/>
  <c r="F519" i="29" s="1"/>
  <c r="C518" i="29"/>
  <c r="C517" i="29"/>
  <c r="G517" i="29" s="1"/>
  <c r="F517" i="29" s="1"/>
  <c r="C516" i="29"/>
  <c r="G516" i="29" s="1"/>
  <c r="F516" i="29" s="1"/>
  <c r="C515" i="29"/>
  <c r="G515" i="29" s="1"/>
  <c r="F515" i="29" s="1"/>
  <c r="C514" i="29"/>
  <c r="C513" i="29"/>
  <c r="G513" i="29" s="1"/>
  <c r="F513" i="29" s="1"/>
  <c r="C512" i="29"/>
  <c r="C511" i="29"/>
  <c r="G511" i="29" s="1"/>
  <c r="F511" i="29" s="1"/>
  <c r="C510" i="29"/>
  <c r="C509" i="29"/>
  <c r="E509" i="29" s="1"/>
  <c r="C508" i="29"/>
  <c r="C507" i="29"/>
  <c r="G507" i="29" s="1"/>
  <c r="F507" i="29" s="1"/>
  <c r="C506" i="29"/>
  <c r="E506" i="29" s="1"/>
  <c r="C505" i="29"/>
  <c r="E505" i="29" s="1"/>
  <c r="C504" i="29"/>
  <c r="C503" i="29"/>
  <c r="G503" i="29" s="1"/>
  <c r="F503" i="29" s="1"/>
  <c r="C502" i="29"/>
  <c r="C501" i="29"/>
  <c r="E501" i="29" s="1"/>
  <c r="C500" i="29"/>
  <c r="C499" i="29"/>
  <c r="E499" i="29" s="1"/>
  <c r="C498" i="29"/>
  <c r="E498" i="29" s="1"/>
  <c r="C497" i="29"/>
  <c r="E497" i="29" s="1"/>
  <c r="C496" i="29"/>
  <c r="C495" i="29"/>
  <c r="G495" i="29" s="1"/>
  <c r="F495" i="29" s="1"/>
  <c r="C494" i="29"/>
  <c r="C493" i="29"/>
  <c r="E493" i="29" s="1"/>
  <c r="C492" i="29"/>
  <c r="C491" i="29"/>
  <c r="E491" i="29" s="1"/>
  <c r="C490" i="29"/>
  <c r="G490" i="29" s="1"/>
  <c r="F490" i="29" s="1"/>
  <c r="C489" i="29"/>
  <c r="E489" i="29" s="1"/>
  <c r="C488" i="29"/>
  <c r="C487" i="29"/>
  <c r="G487" i="29" s="1"/>
  <c r="F487" i="29" s="1"/>
  <c r="C486" i="29"/>
  <c r="C485" i="29"/>
  <c r="E485" i="29" s="1"/>
  <c r="C484" i="29"/>
  <c r="C483" i="29"/>
  <c r="E483" i="29" s="1"/>
  <c r="C482" i="29"/>
  <c r="G482" i="29" s="1"/>
  <c r="F482" i="29" s="1"/>
  <c r="C481" i="29"/>
  <c r="E481" i="29" s="1"/>
  <c r="C480" i="29"/>
  <c r="E480" i="29" s="1"/>
  <c r="C479" i="29"/>
  <c r="G479" i="29" s="1"/>
  <c r="F479" i="29" s="1"/>
  <c r="C478" i="29"/>
  <c r="C477" i="29"/>
  <c r="E477" i="29" s="1"/>
  <c r="C476" i="29"/>
  <c r="C475" i="29"/>
  <c r="E475" i="29" s="1"/>
  <c r="C474" i="29"/>
  <c r="E474" i="29" s="1"/>
  <c r="C473" i="29"/>
  <c r="G473" i="29" s="1"/>
  <c r="F473" i="29" s="1"/>
  <c r="C472" i="29"/>
  <c r="C471" i="29"/>
  <c r="G471" i="29" s="1"/>
  <c r="F471" i="29" s="1"/>
  <c r="C470" i="29"/>
  <c r="E470" i="29" s="1"/>
  <c r="C469" i="29"/>
  <c r="G469" i="29" s="1"/>
  <c r="F469" i="29" s="1"/>
  <c r="C468" i="29"/>
  <c r="C467" i="29"/>
  <c r="G467" i="29" s="1"/>
  <c r="F467" i="29" s="1"/>
  <c r="C466" i="29"/>
  <c r="E466" i="29" s="1"/>
  <c r="C465" i="29"/>
  <c r="G465" i="29" s="1"/>
  <c r="F465" i="29" s="1"/>
  <c r="C464" i="29"/>
  <c r="C463" i="29"/>
  <c r="E463" i="29" s="1"/>
  <c r="C462" i="29"/>
  <c r="E462" i="29" s="1"/>
  <c r="C461" i="29"/>
  <c r="G461" i="29" s="1"/>
  <c r="F461" i="29" s="1"/>
  <c r="C460" i="29"/>
  <c r="C459" i="29"/>
  <c r="G459" i="29" s="1"/>
  <c r="F459" i="29" s="1"/>
  <c r="C458" i="29"/>
  <c r="E458" i="29" s="1"/>
  <c r="C457" i="29"/>
  <c r="G457" i="29" s="1"/>
  <c r="F457" i="29" s="1"/>
  <c r="C456" i="29"/>
  <c r="C455" i="29"/>
  <c r="E455" i="29" s="1"/>
  <c r="C454" i="29"/>
  <c r="E454" i="29" s="1"/>
  <c r="C453" i="29"/>
  <c r="G453" i="29" s="1"/>
  <c r="F453" i="29" s="1"/>
  <c r="C452" i="29"/>
  <c r="C451" i="29"/>
  <c r="E451" i="29" s="1"/>
  <c r="C450" i="29"/>
  <c r="E450" i="29" s="1"/>
  <c r="C449" i="29"/>
  <c r="E449" i="29" s="1"/>
  <c r="C448" i="29"/>
  <c r="C447" i="29"/>
  <c r="E447" i="29" s="1"/>
  <c r="C446" i="29"/>
  <c r="G446" i="29" s="1"/>
  <c r="F446" i="29" s="1"/>
  <c r="C445" i="29"/>
  <c r="E445" i="29" s="1"/>
  <c r="C444" i="29"/>
  <c r="C443" i="29"/>
  <c r="E443" i="29" s="1"/>
  <c r="C442" i="29"/>
  <c r="G442" i="29" s="1"/>
  <c r="F442" i="29" s="1"/>
  <c r="C441" i="29"/>
  <c r="E441" i="29" s="1"/>
  <c r="C440" i="29"/>
  <c r="C439" i="29"/>
  <c r="G439" i="29" s="1"/>
  <c r="F439" i="29" s="1"/>
  <c r="C438" i="29"/>
  <c r="G438" i="29" s="1"/>
  <c r="F438" i="29" s="1"/>
  <c r="C437" i="29"/>
  <c r="G437" i="29" s="1"/>
  <c r="F437" i="29" s="1"/>
  <c r="C436" i="29"/>
  <c r="C435" i="29"/>
  <c r="G435" i="29" s="1"/>
  <c r="F435" i="29" s="1"/>
  <c r="C434" i="29"/>
  <c r="G434" i="29" s="1"/>
  <c r="F434" i="29" s="1"/>
  <c r="C433" i="29"/>
  <c r="G433" i="29" s="1"/>
  <c r="F433" i="29" s="1"/>
  <c r="C432" i="29"/>
  <c r="C431" i="29"/>
  <c r="G431" i="29" s="1"/>
  <c r="F431" i="29" s="1"/>
  <c r="C430" i="29"/>
  <c r="G430" i="29" s="1"/>
  <c r="F430" i="29" s="1"/>
  <c r="C429" i="29"/>
  <c r="E429" i="29" s="1"/>
  <c r="C428" i="29"/>
  <c r="C427" i="29"/>
  <c r="G427" i="29" s="1"/>
  <c r="F427" i="29" s="1"/>
  <c r="C426" i="29"/>
  <c r="G426" i="29" s="1"/>
  <c r="F426" i="29" s="1"/>
  <c r="C425" i="29"/>
  <c r="E425" i="29" s="1"/>
  <c r="C424" i="29"/>
  <c r="C423" i="29"/>
  <c r="G423" i="29" s="1"/>
  <c r="F423" i="29" s="1"/>
  <c r="C422" i="29"/>
  <c r="G422" i="29" s="1"/>
  <c r="F422" i="29" s="1"/>
  <c r="C421" i="29"/>
  <c r="E421" i="29" s="1"/>
  <c r="C420" i="29"/>
  <c r="C419" i="29"/>
  <c r="E419" i="29" s="1"/>
  <c r="C418" i="29"/>
  <c r="G418" i="29" s="1"/>
  <c r="F418" i="29" s="1"/>
  <c r="C417" i="29"/>
  <c r="E417" i="29" s="1"/>
  <c r="C416" i="29"/>
  <c r="C415" i="29"/>
  <c r="E415" i="29" s="1"/>
  <c r="C414" i="29"/>
  <c r="E414" i="29" s="1"/>
  <c r="C413" i="29"/>
  <c r="E413" i="29" s="1"/>
  <c r="C412" i="29"/>
  <c r="C411" i="29"/>
  <c r="G411" i="29" s="1"/>
  <c r="F411" i="29" s="1"/>
  <c r="C410" i="29"/>
  <c r="E410" i="29" s="1"/>
  <c r="C409" i="29"/>
  <c r="G409" i="29" s="1"/>
  <c r="F409" i="29" s="1"/>
  <c r="C408" i="29"/>
  <c r="C407" i="29"/>
  <c r="G407" i="29" s="1"/>
  <c r="F407" i="29" s="1"/>
  <c r="C406" i="29"/>
  <c r="E406" i="29" s="1"/>
  <c r="C405" i="29"/>
  <c r="G405" i="29" s="1"/>
  <c r="F405" i="29" s="1"/>
  <c r="C404" i="29"/>
  <c r="C403" i="29"/>
  <c r="G403" i="29" s="1"/>
  <c r="F403" i="29" s="1"/>
  <c r="C402" i="29"/>
  <c r="E402" i="29" s="1"/>
  <c r="C401" i="29"/>
  <c r="G401" i="29" s="1"/>
  <c r="F401" i="29" s="1"/>
  <c r="C400" i="29"/>
  <c r="C399" i="29"/>
  <c r="E399" i="29" s="1"/>
  <c r="C398" i="29"/>
  <c r="E398" i="29" s="1"/>
  <c r="C397" i="29"/>
  <c r="G397" i="29" s="1"/>
  <c r="F397" i="29" s="1"/>
  <c r="C396" i="29"/>
  <c r="C395" i="29"/>
  <c r="G395" i="29" s="1"/>
  <c r="F395" i="29" s="1"/>
  <c r="C394" i="29"/>
  <c r="C393" i="29"/>
  <c r="G393" i="29" s="1"/>
  <c r="F393" i="29" s="1"/>
  <c r="C392" i="29"/>
  <c r="C391" i="29"/>
  <c r="E391" i="29" s="1"/>
  <c r="C390" i="29"/>
  <c r="E390" i="29" s="1"/>
  <c r="C389" i="29"/>
  <c r="E389" i="29" s="1"/>
  <c r="C388" i="29"/>
  <c r="C387" i="29"/>
  <c r="E387" i="29" s="1"/>
  <c r="C386" i="29"/>
  <c r="E386" i="29" s="1"/>
  <c r="C385" i="29"/>
  <c r="G385" i="29" s="1"/>
  <c r="F385" i="29" s="1"/>
  <c r="C384" i="29"/>
  <c r="G384" i="29" s="1"/>
  <c r="F384" i="29" s="1"/>
  <c r="C383" i="29"/>
  <c r="E383" i="29" s="1"/>
  <c r="C382" i="29"/>
  <c r="C381" i="29"/>
  <c r="G381" i="29" s="1"/>
  <c r="F381" i="29" s="1"/>
  <c r="C380" i="29"/>
  <c r="G380" i="29" s="1"/>
  <c r="F380" i="29" s="1"/>
  <c r="C379" i="29"/>
  <c r="G379" i="29" s="1"/>
  <c r="F379" i="29" s="1"/>
  <c r="C378" i="29"/>
  <c r="C377" i="29"/>
  <c r="G377" i="29" s="1"/>
  <c r="F377" i="29" s="1"/>
  <c r="C376" i="29"/>
  <c r="E376" i="29" s="1"/>
  <c r="C375" i="29"/>
  <c r="G375" i="29" s="1"/>
  <c r="F375" i="29" s="1"/>
  <c r="C374" i="29"/>
  <c r="E374" i="29" s="1"/>
  <c r="C373" i="29"/>
  <c r="G373" i="29" s="1"/>
  <c r="F373" i="29" s="1"/>
  <c r="C372" i="29"/>
  <c r="E372" i="29" s="1"/>
  <c r="C371" i="29"/>
  <c r="G371" i="29" s="1"/>
  <c r="F371" i="29" s="1"/>
  <c r="C370" i="29"/>
  <c r="E370" i="29" s="1"/>
  <c r="C369" i="29"/>
  <c r="E369" i="29" s="1"/>
  <c r="C368" i="29"/>
  <c r="E368" i="29" s="1"/>
  <c r="C367" i="29"/>
  <c r="E367" i="29" s="1"/>
  <c r="C366" i="29"/>
  <c r="E366" i="29" s="1"/>
  <c r="C365" i="29"/>
  <c r="E365" i="29" s="1"/>
  <c r="C364" i="29"/>
  <c r="E364" i="29" s="1"/>
  <c r="C363" i="29"/>
  <c r="G363" i="29" s="1"/>
  <c r="F363" i="29" s="1"/>
  <c r="C362" i="29"/>
  <c r="E362" i="29" s="1"/>
  <c r="C361" i="29"/>
  <c r="G361" i="29" s="1"/>
  <c r="F361" i="29" s="1"/>
  <c r="C360" i="29"/>
  <c r="E360" i="29" s="1"/>
  <c r="C359" i="29"/>
  <c r="G359" i="29" s="1"/>
  <c r="F359" i="29" s="1"/>
  <c r="C358" i="29"/>
  <c r="E358" i="29" s="1"/>
  <c r="C357" i="29"/>
  <c r="G357" i="29" s="1"/>
  <c r="F357" i="29" s="1"/>
  <c r="C356" i="29"/>
  <c r="E356" i="29" s="1"/>
  <c r="C355" i="29"/>
  <c r="E355" i="29" s="1"/>
  <c r="C354" i="29"/>
  <c r="C353" i="29"/>
  <c r="G353" i="29" s="1"/>
  <c r="F353" i="29" s="1"/>
  <c r="C352" i="29"/>
  <c r="G352" i="29" s="1"/>
  <c r="F352" i="29" s="1"/>
  <c r="C351" i="29"/>
  <c r="E351" i="29" s="1"/>
  <c r="C350" i="29"/>
  <c r="G350" i="29" s="1"/>
  <c r="F350" i="29" s="1"/>
  <c r="C349" i="29"/>
  <c r="G349" i="29" s="1"/>
  <c r="F349" i="29" s="1"/>
  <c r="C348" i="29"/>
  <c r="G348" i="29" s="1"/>
  <c r="F348" i="29" s="1"/>
  <c r="C347" i="29"/>
  <c r="G347" i="29" s="1"/>
  <c r="F347" i="29" s="1"/>
  <c r="C346" i="29"/>
  <c r="G346" i="29" s="1"/>
  <c r="F346" i="29" s="1"/>
  <c r="C345" i="29"/>
  <c r="G345" i="29" s="1"/>
  <c r="F345" i="29" s="1"/>
  <c r="C344" i="29"/>
  <c r="G344" i="29" s="1"/>
  <c r="F344" i="29" s="1"/>
  <c r="C343" i="29"/>
  <c r="G343" i="29" s="1"/>
  <c r="F343" i="29" s="1"/>
  <c r="C342" i="29"/>
  <c r="G342" i="29" s="1"/>
  <c r="F342" i="29" s="1"/>
  <c r="C341" i="29"/>
  <c r="E341" i="29" s="1"/>
  <c r="C340" i="29"/>
  <c r="G340" i="29" s="1"/>
  <c r="F340" i="29" s="1"/>
  <c r="C339" i="29"/>
  <c r="G339" i="29" s="1"/>
  <c r="F339" i="29" s="1"/>
  <c r="C338" i="29"/>
  <c r="G338" i="29" s="1"/>
  <c r="F338" i="29" s="1"/>
  <c r="C337" i="29"/>
  <c r="G337" i="29" s="1"/>
  <c r="F337" i="29" s="1"/>
  <c r="C336" i="29"/>
  <c r="G336" i="29" s="1"/>
  <c r="F336" i="29" s="1"/>
  <c r="C335" i="29"/>
  <c r="G335" i="29" s="1"/>
  <c r="F335" i="29" s="1"/>
  <c r="C334" i="29"/>
  <c r="G334" i="29" s="1"/>
  <c r="F334" i="29" s="1"/>
  <c r="C333" i="29"/>
  <c r="G333" i="29" s="1"/>
  <c r="F333" i="29" s="1"/>
  <c r="C332" i="29"/>
  <c r="G332" i="29" s="1"/>
  <c r="F332" i="29" s="1"/>
  <c r="C331" i="29"/>
  <c r="G331" i="29" s="1"/>
  <c r="F331" i="29" s="1"/>
  <c r="C330" i="29"/>
  <c r="G330" i="29" s="1"/>
  <c r="F330" i="29" s="1"/>
  <c r="C329" i="29"/>
  <c r="E329" i="29" s="1"/>
  <c r="C328" i="29"/>
  <c r="G328" i="29" s="1"/>
  <c r="F328" i="29" s="1"/>
  <c r="C327" i="29"/>
  <c r="E327" i="29" s="1"/>
  <c r="C326" i="29"/>
  <c r="G326" i="29" s="1"/>
  <c r="F326" i="29" s="1"/>
  <c r="C325" i="29"/>
  <c r="E325" i="29" s="1"/>
  <c r="C324" i="29"/>
  <c r="G324" i="29" s="1"/>
  <c r="F324" i="29" s="1"/>
  <c r="C323" i="29"/>
  <c r="E323" i="29" s="1"/>
  <c r="C322" i="29"/>
  <c r="G322" i="29" s="1"/>
  <c r="F322" i="29" s="1"/>
  <c r="C321" i="29"/>
  <c r="G321" i="29" s="1"/>
  <c r="F321" i="29" s="1"/>
  <c r="C320" i="29"/>
  <c r="C319" i="29"/>
  <c r="G319" i="29" s="1"/>
  <c r="F319" i="29" s="1"/>
  <c r="C318" i="29"/>
  <c r="E318" i="29" s="1"/>
  <c r="C317" i="29"/>
  <c r="G317" i="29" s="1"/>
  <c r="F317" i="29" s="1"/>
  <c r="C316" i="29"/>
  <c r="E316" i="29" s="1"/>
  <c r="C315" i="29"/>
  <c r="G315" i="29" s="1"/>
  <c r="F315" i="29" s="1"/>
  <c r="C314" i="29"/>
  <c r="E314" i="29" s="1"/>
  <c r="C313" i="29"/>
  <c r="G313" i="29" s="1"/>
  <c r="F313" i="29" s="1"/>
  <c r="C312" i="29"/>
  <c r="E312" i="29" s="1"/>
  <c r="C311" i="29"/>
  <c r="G311" i="29" s="1"/>
  <c r="F311" i="29" s="1"/>
  <c r="C310" i="29"/>
  <c r="E310" i="29" s="1"/>
  <c r="C309" i="29"/>
  <c r="E309" i="29" s="1"/>
  <c r="C308" i="29"/>
  <c r="E308" i="29" s="1"/>
  <c r="C307" i="29"/>
  <c r="G307" i="29" s="1"/>
  <c r="F307" i="29" s="1"/>
  <c r="C306" i="29"/>
  <c r="E306" i="29" s="1"/>
  <c r="C305" i="29"/>
  <c r="E305" i="29" s="1"/>
  <c r="C304" i="29"/>
  <c r="E304" i="29" s="1"/>
  <c r="C303" i="29"/>
  <c r="G303" i="29" s="1"/>
  <c r="F303" i="29" s="1"/>
  <c r="C302" i="29"/>
  <c r="E302" i="29" s="1"/>
  <c r="C301" i="29"/>
  <c r="E301" i="29" s="1"/>
  <c r="C300" i="29"/>
  <c r="E300" i="29" s="1"/>
  <c r="C299" i="29"/>
  <c r="E299" i="29" s="1"/>
  <c r="C298" i="29"/>
  <c r="E298" i="29" s="1"/>
  <c r="C297" i="29"/>
  <c r="E297" i="29" s="1"/>
  <c r="C296" i="29"/>
  <c r="E296" i="29" s="1"/>
  <c r="C295" i="29"/>
  <c r="E295" i="29" s="1"/>
  <c r="C294" i="29"/>
  <c r="E294" i="29" s="1"/>
  <c r="C293" i="29"/>
  <c r="G293" i="29" s="1"/>
  <c r="F293" i="29" s="1"/>
  <c r="C292" i="29"/>
  <c r="E292" i="29" s="1"/>
  <c r="C291" i="29"/>
  <c r="G291" i="29" s="1"/>
  <c r="F291" i="29" s="1"/>
  <c r="C290" i="29"/>
  <c r="E290" i="29" s="1"/>
  <c r="C289" i="29"/>
  <c r="G289" i="29" s="1"/>
  <c r="F289" i="29" s="1"/>
  <c r="C288" i="29"/>
  <c r="E288" i="29" s="1"/>
  <c r="C287" i="29"/>
  <c r="E287" i="29" s="1"/>
  <c r="C286" i="29"/>
  <c r="G286" i="29" s="1"/>
  <c r="F286" i="29" s="1"/>
  <c r="C285" i="29"/>
  <c r="G285" i="29" s="1"/>
  <c r="F285" i="29" s="1"/>
  <c r="C284" i="29"/>
  <c r="G284" i="29" s="1"/>
  <c r="F284" i="29" s="1"/>
  <c r="C283" i="29"/>
  <c r="E283" i="29" s="1"/>
  <c r="C282" i="29"/>
  <c r="G282" i="29" s="1"/>
  <c r="F282" i="29" s="1"/>
  <c r="C281" i="29"/>
  <c r="G281" i="29" s="1"/>
  <c r="F281" i="29" s="1"/>
  <c r="C280" i="29"/>
  <c r="G280" i="29" s="1"/>
  <c r="F280" i="29" s="1"/>
  <c r="C279" i="29"/>
  <c r="G279" i="29" s="1"/>
  <c r="F279" i="29" s="1"/>
  <c r="C278" i="29"/>
  <c r="G278" i="29" s="1"/>
  <c r="F278" i="29" s="1"/>
  <c r="C277" i="29"/>
  <c r="G277" i="29" s="1"/>
  <c r="F277" i="29" s="1"/>
  <c r="C276" i="29"/>
  <c r="G276" i="29" s="1"/>
  <c r="F276" i="29" s="1"/>
  <c r="C275" i="29"/>
  <c r="G275" i="29" s="1"/>
  <c r="F275" i="29" s="1"/>
  <c r="C274" i="29"/>
  <c r="G274" i="29" s="1"/>
  <c r="F274" i="29" s="1"/>
  <c r="C273" i="29"/>
  <c r="E273" i="29" s="1"/>
  <c r="C272" i="29"/>
  <c r="G272" i="29" s="1"/>
  <c r="F272" i="29" s="1"/>
  <c r="C271" i="29"/>
  <c r="E271" i="29" s="1"/>
  <c r="C270" i="29"/>
  <c r="G270" i="29" s="1"/>
  <c r="F270" i="29" s="1"/>
  <c r="C269" i="29"/>
  <c r="E269" i="29" s="1"/>
  <c r="C268" i="29"/>
  <c r="G268" i="29" s="1"/>
  <c r="F268" i="29" s="1"/>
  <c r="C267" i="29"/>
  <c r="G267" i="29" s="1"/>
  <c r="F267" i="29" s="1"/>
  <c r="C266" i="29"/>
  <c r="G266" i="29" s="1"/>
  <c r="F266" i="29" s="1"/>
  <c r="C265" i="29"/>
  <c r="G265" i="29" s="1"/>
  <c r="F265" i="29" s="1"/>
  <c r="C264" i="29"/>
  <c r="G264" i="29" s="1"/>
  <c r="F264" i="29" s="1"/>
  <c r="C263" i="29"/>
  <c r="G263" i="29" s="1"/>
  <c r="F263" i="29" s="1"/>
  <c r="C262" i="29"/>
  <c r="G262" i="29" s="1"/>
  <c r="F262" i="29" s="1"/>
  <c r="C261" i="29"/>
  <c r="G261" i="29" s="1"/>
  <c r="F261" i="29" s="1"/>
  <c r="C260" i="29"/>
  <c r="G260" i="29" s="1"/>
  <c r="F260" i="29" s="1"/>
  <c r="C259" i="29"/>
  <c r="E259" i="29" s="1"/>
  <c r="C258" i="29"/>
  <c r="G258" i="29" s="1"/>
  <c r="F258" i="29" s="1"/>
  <c r="C257" i="29"/>
  <c r="G257" i="29" s="1"/>
  <c r="F257" i="29" s="1"/>
  <c r="C256" i="29"/>
  <c r="G256" i="29" s="1"/>
  <c r="F256" i="29" s="1"/>
  <c r="C255" i="29"/>
  <c r="E255" i="29" s="1"/>
  <c r="C254" i="29"/>
  <c r="C253" i="29"/>
  <c r="G253" i="29" s="1"/>
  <c r="F253" i="29" s="1"/>
  <c r="C252" i="29"/>
  <c r="E252" i="29" s="1"/>
  <c r="C251" i="29"/>
  <c r="E251" i="29" s="1"/>
  <c r="C250" i="29"/>
  <c r="E250" i="29" s="1"/>
  <c r="C249" i="29"/>
  <c r="G249" i="29" s="1"/>
  <c r="F249" i="29" s="1"/>
  <c r="C248" i="29"/>
  <c r="E248" i="29" s="1"/>
  <c r="C247" i="29"/>
  <c r="E247" i="29" s="1"/>
  <c r="C246" i="29"/>
  <c r="E246" i="29" s="1"/>
  <c r="C245" i="29"/>
  <c r="G245" i="29" s="1"/>
  <c r="F245" i="29" s="1"/>
  <c r="C244" i="29"/>
  <c r="E244" i="29" s="1"/>
  <c r="C243" i="29"/>
  <c r="G243" i="29" s="1"/>
  <c r="F243" i="29" s="1"/>
  <c r="C242" i="29"/>
  <c r="E242" i="29" s="1"/>
  <c r="C241" i="29"/>
  <c r="G241" i="29" s="1"/>
  <c r="F241" i="29" s="1"/>
  <c r="C240" i="29"/>
  <c r="E240" i="29" s="1"/>
  <c r="C239" i="29"/>
  <c r="G239" i="29" s="1"/>
  <c r="F239" i="29" s="1"/>
  <c r="C238" i="29"/>
  <c r="E238" i="29" s="1"/>
  <c r="C237" i="29"/>
  <c r="E237" i="29" s="1"/>
  <c r="C236" i="29"/>
  <c r="E236" i="29" s="1"/>
  <c r="C235" i="29"/>
  <c r="E235" i="29" s="1"/>
  <c r="C234" i="29"/>
  <c r="E234" i="29" s="1"/>
  <c r="C233" i="29"/>
  <c r="E233" i="29" s="1"/>
  <c r="C232" i="29"/>
  <c r="E232" i="29" s="1"/>
  <c r="C231" i="29"/>
  <c r="G231" i="29" s="1"/>
  <c r="F231" i="29" s="1"/>
  <c r="C230" i="29"/>
  <c r="E230" i="29" s="1"/>
  <c r="C229" i="29"/>
  <c r="G229" i="29" s="1"/>
  <c r="F229" i="29" s="1"/>
  <c r="C228" i="29"/>
  <c r="E228" i="29" s="1"/>
  <c r="C227" i="29"/>
  <c r="G227" i="29" s="1"/>
  <c r="F227" i="29" s="1"/>
  <c r="C226" i="29"/>
  <c r="E226" i="29" s="1"/>
  <c r="C225" i="29"/>
  <c r="G225" i="29" s="1"/>
  <c r="F225" i="29" s="1"/>
  <c r="C224" i="29"/>
  <c r="E224" i="29" s="1"/>
  <c r="C223" i="29"/>
  <c r="E223" i="29" s="1"/>
  <c r="C222" i="29"/>
  <c r="E222" i="29" s="1"/>
  <c r="C221" i="29"/>
  <c r="G221" i="29" s="1"/>
  <c r="F221" i="29" s="1"/>
  <c r="C220" i="29"/>
  <c r="G220" i="29" s="1"/>
  <c r="F220" i="29" s="1"/>
  <c r="C219" i="29"/>
  <c r="E219" i="29" s="1"/>
  <c r="C218" i="29"/>
  <c r="G218" i="29" s="1"/>
  <c r="F218" i="29" s="1"/>
  <c r="C217" i="29"/>
  <c r="G217" i="29" s="1"/>
  <c r="F217" i="29" s="1"/>
  <c r="C216" i="29"/>
  <c r="G216" i="29" s="1"/>
  <c r="F216" i="29" s="1"/>
  <c r="C215" i="29"/>
  <c r="G215" i="29" s="1"/>
  <c r="F215" i="29" s="1"/>
  <c r="C214" i="29"/>
  <c r="G214" i="29" s="1"/>
  <c r="F214" i="29" s="1"/>
  <c r="C213" i="29"/>
  <c r="E213" i="29" s="1"/>
  <c r="C212" i="29"/>
  <c r="G212" i="29" s="1"/>
  <c r="F212" i="29" s="1"/>
  <c r="C211" i="29"/>
  <c r="G211" i="29" s="1"/>
  <c r="F211" i="29" s="1"/>
  <c r="C210" i="29"/>
  <c r="G210" i="29" s="1"/>
  <c r="F210" i="29" s="1"/>
  <c r="C209" i="29"/>
  <c r="G209" i="29" s="1"/>
  <c r="F209" i="29" s="1"/>
  <c r="C208" i="29"/>
  <c r="G208" i="29" s="1"/>
  <c r="F208" i="29" s="1"/>
  <c r="C207" i="29"/>
  <c r="G207" i="29" s="1"/>
  <c r="F207" i="29" s="1"/>
  <c r="C206" i="29"/>
  <c r="G206" i="29" s="1"/>
  <c r="F206" i="29" s="1"/>
  <c r="C205" i="29"/>
  <c r="E205" i="29" s="1"/>
  <c r="C204" i="29"/>
  <c r="G204" i="29" s="1"/>
  <c r="F204" i="29" s="1"/>
  <c r="C203" i="29"/>
  <c r="G203" i="29" s="1"/>
  <c r="F203" i="29" s="1"/>
  <c r="C202" i="29"/>
  <c r="G202" i="29" s="1"/>
  <c r="F202" i="29" s="1"/>
  <c r="C201" i="29"/>
  <c r="G201" i="29" s="1"/>
  <c r="F201" i="29" s="1"/>
  <c r="C200" i="29"/>
  <c r="G200" i="29" s="1"/>
  <c r="F200" i="29" s="1"/>
  <c r="C199" i="29"/>
  <c r="G199" i="29" s="1"/>
  <c r="F199" i="29" s="1"/>
  <c r="C198" i="29"/>
  <c r="G198" i="29" s="1"/>
  <c r="F198" i="29" s="1"/>
  <c r="C197" i="29"/>
  <c r="E197" i="29" s="1"/>
  <c r="C196" i="29"/>
  <c r="G196" i="29" s="1"/>
  <c r="F196" i="29" s="1"/>
  <c r="C195" i="29"/>
  <c r="G195" i="29" s="1"/>
  <c r="F195" i="29" s="1"/>
  <c r="C194" i="29"/>
  <c r="G194" i="29" s="1"/>
  <c r="F194" i="29" s="1"/>
  <c r="C193" i="29"/>
  <c r="G193" i="29" s="1"/>
  <c r="F193" i="29" s="1"/>
  <c r="C192" i="29"/>
  <c r="G192" i="29" s="1"/>
  <c r="F192" i="29" s="1"/>
  <c r="C191" i="29"/>
  <c r="G191" i="29" s="1"/>
  <c r="F191" i="29" s="1"/>
  <c r="C190" i="29"/>
  <c r="C189" i="29"/>
  <c r="G189" i="29" s="1"/>
  <c r="F189" i="29" s="1"/>
  <c r="C188" i="29"/>
  <c r="E188" i="29" s="1"/>
  <c r="C187" i="29"/>
  <c r="G187" i="29" s="1"/>
  <c r="F187" i="29" s="1"/>
  <c r="C186" i="29"/>
  <c r="E186" i="29" s="1"/>
  <c r="C185" i="29"/>
  <c r="E185" i="29" s="1"/>
  <c r="C184" i="29"/>
  <c r="E184" i="29" s="1"/>
  <c r="C183" i="29"/>
  <c r="G183" i="29" s="1"/>
  <c r="F183" i="29" s="1"/>
  <c r="C182" i="29"/>
  <c r="E182" i="29" s="1"/>
  <c r="C181" i="29"/>
  <c r="E181" i="29" s="1"/>
  <c r="C180" i="29"/>
  <c r="E180" i="29" s="1"/>
  <c r="C179" i="29"/>
  <c r="G179" i="29" s="1"/>
  <c r="F179" i="29" s="1"/>
  <c r="C178" i="29"/>
  <c r="E178" i="29" s="1"/>
  <c r="C177" i="29"/>
  <c r="E177" i="29" s="1"/>
  <c r="C176" i="29"/>
  <c r="E176" i="29" s="1"/>
  <c r="C175" i="29"/>
  <c r="G175" i="29" s="1"/>
  <c r="F175" i="29" s="1"/>
  <c r="C174" i="29"/>
  <c r="E174" i="29" s="1"/>
  <c r="C173" i="29"/>
  <c r="E173" i="29" s="1"/>
  <c r="C172" i="29"/>
  <c r="E172" i="29" s="1"/>
  <c r="C171" i="29"/>
  <c r="E171" i="29" s="1"/>
  <c r="C170" i="29"/>
  <c r="E170" i="29" s="1"/>
  <c r="C169" i="29"/>
  <c r="E169" i="29" s="1"/>
  <c r="C168" i="29"/>
  <c r="E168" i="29" s="1"/>
  <c r="C167" i="29"/>
  <c r="G167" i="29" s="1"/>
  <c r="F167" i="29" s="1"/>
  <c r="C166" i="29"/>
  <c r="E166" i="29" s="1"/>
  <c r="C165" i="29"/>
  <c r="E165" i="29" s="1"/>
  <c r="C164" i="29"/>
  <c r="E164" i="29" s="1"/>
  <c r="C163" i="29"/>
  <c r="G163" i="29" s="1"/>
  <c r="F163" i="29" s="1"/>
  <c r="C162" i="29"/>
  <c r="E162" i="29" s="1"/>
  <c r="C161" i="29"/>
  <c r="E161" i="29" s="1"/>
  <c r="C160" i="29"/>
  <c r="E160" i="29" s="1"/>
  <c r="C159" i="29"/>
  <c r="G159" i="29" s="1"/>
  <c r="F159" i="29" s="1"/>
  <c r="C158" i="29"/>
  <c r="G158" i="29" s="1"/>
  <c r="F158" i="29" s="1"/>
  <c r="C157" i="29"/>
  <c r="E157" i="29" s="1"/>
  <c r="C156" i="29"/>
  <c r="G156" i="29" s="1"/>
  <c r="F156" i="29" s="1"/>
  <c r="C155" i="29"/>
  <c r="E155" i="29" s="1"/>
  <c r="C154" i="29"/>
  <c r="G154" i="29" s="1"/>
  <c r="F154" i="29" s="1"/>
  <c r="C153" i="29"/>
  <c r="G153" i="29" s="1"/>
  <c r="F153" i="29" s="1"/>
  <c r="C152" i="29"/>
  <c r="G152" i="29" s="1"/>
  <c r="F152" i="29" s="1"/>
  <c r="C151" i="29"/>
  <c r="G151" i="29" s="1"/>
  <c r="F151" i="29" s="1"/>
  <c r="C150" i="29"/>
  <c r="G150" i="29" s="1"/>
  <c r="F150" i="29" s="1"/>
  <c r="C149" i="29"/>
  <c r="G149" i="29" s="1"/>
  <c r="F149" i="29" s="1"/>
  <c r="C148" i="29"/>
  <c r="G148" i="29" s="1"/>
  <c r="F148" i="29" s="1"/>
  <c r="C147" i="29"/>
  <c r="G147" i="29" s="1"/>
  <c r="F147" i="29" s="1"/>
  <c r="C146" i="29"/>
  <c r="G146" i="29" s="1"/>
  <c r="F146" i="29" s="1"/>
  <c r="C145" i="29"/>
  <c r="G145" i="29" s="1"/>
  <c r="F145" i="29" s="1"/>
  <c r="C144" i="29"/>
  <c r="G144" i="29" s="1"/>
  <c r="F144" i="29" s="1"/>
  <c r="C143" i="29"/>
  <c r="E143" i="29" s="1"/>
  <c r="C142" i="29"/>
  <c r="G142" i="29" s="1"/>
  <c r="F142" i="29" s="1"/>
  <c r="C141" i="29"/>
  <c r="G141" i="29" s="1"/>
  <c r="F141" i="29" s="1"/>
  <c r="C140" i="29"/>
  <c r="G140" i="29" s="1"/>
  <c r="F140" i="29" s="1"/>
  <c r="C139" i="29"/>
  <c r="E139" i="29" s="1"/>
  <c r="C138" i="29"/>
  <c r="G138" i="29" s="1"/>
  <c r="F138" i="29" s="1"/>
  <c r="C137" i="29"/>
  <c r="G137" i="29" s="1"/>
  <c r="F137" i="29" s="1"/>
  <c r="C136" i="29"/>
  <c r="G136" i="29" s="1"/>
  <c r="F136" i="29" s="1"/>
  <c r="C135" i="29"/>
  <c r="G135" i="29" s="1"/>
  <c r="F135" i="29" s="1"/>
  <c r="C134" i="29"/>
  <c r="G134" i="29" s="1"/>
  <c r="F134" i="29" s="1"/>
  <c r="C133" i="29"/>
  <c r="E133" i="29" s="1"/>
  <c r="C132" i="29"/>
  <c r="G132" i="29" s="1"/>
  <c r="F132" i="29" s="1"/>
  <c r="C131" i="29"/>
  <c r="G131" i="29" s="1"/>
  <c r="F131" i="29" s="1"/>
  <c r="C130" i="29"/>
  <c r="G130" i="29" s="1"/>
  <c r="F130" i="29" s="1"/>
  <c r="C129" i="29"/>
  <c r="E129" i="29" s="1"/>
  <c r="C128" i="29"/>
  <c r="G128" i="29" s="1"/>
  <c r="F128" i="29" s="1"/>
  <c r="C127" i="29"/>
  <c r="G127" i="29" s="1"/>
  <c r="F127" i="29" s="1"/>
  <c r="C126" i="29"/>
  <c r="G126" i="29" s="1"/>
  <c r="F126" i="29" s="1"/>
  <c r="C125" i="29"/>
  <c r="E125" i="29" s="1"/>
  <c r="C124" i="29"/>
  <c r="E124" i="29" s="1"/>
  <c r="C123" i="29"/>
  <c r="G123" i="29" s="1"/>
  <c r="F123" i="29" s="1"/>
  <c r="C122" i="29"/>
  <c r="E122" i="29" s="1"/>
  <c r="C121" i="29"/>
  <c r="G121" i="29" s="1"/>
  <c r="F121" i="29" s="1"/>
  <c r="C120" i="29"/>
  <c r="E120" i="29" s="1"/>
  <c r="C119" i="29"/>
  <c r="G119" i="29" s="1"/>
  <c r="F119" i="29" s="1"/>
  <c r="C118" i="29"/>
  <c r="E118" i="29" s="1"/>
  <c r="C117" i="29"/>
  <c r="G117" i="29" s="1"/>
  <c r="F117" i="29" s="1"/>
  <c r="C116" i="29"/>
  <c r="E116" i="29" s="1"/>
  <c r="C115" i="29"/>
  <c r="G115" i="29" s="1"/>
  <c r="F115" i="29" s="1"/>
  <c r="C114" i="29"/>
  <c r="E114" i="29" s="1"/>
  <c r="C113" i="29"/>
  <c r="G113" i="29" s="1"/>
  <c r="F113" i="29" s="1"/>
  <c r="C112" i="29"/>
  <c r="E112" i="29" s="1"/>
  <c r="C111" i="29"/>
  <c r="G111" i="29" s="1"/>
  <c r="F111" i="29" s="1"/>
  <c r="C110" i="29"/>
  <c r="E110" i="29" s="1"/>
  <c r="C109" i="29"/>
  <c r="G109" i="29" s="1"/>
  <c r="F109" i="29" s="1"/>
  <c r="C108" i="29"/>
  <c r="E108" i="29" s="1"/>
  <c r="C107" i="29"/>
  <c r="E107" i="29" s="1"/>
  <c r="C106" i="29"/>
  <c r="E106" i="29" s="1"/>
  <c r="C105" i="29"/>
  <c r="G105" i="29" s="1"/>
  <c r="F105" i="29" s="1"/>
  <c r="C104" i="29"/>
  <c r="E104" i="29" s="1"/>
  <c r="C103" i="29"/>
  <c r="E103" i="29" s="1"/>
  <c r="C102" i="29"/>
  <c r="E102" i="29" s="1"/>
  <c r="C101" i="29"/>
  <c r="G101" i="29" s="1"/>
  <c r="F101" i="29" s="1"/>
  <c r="C100" i="29"/>
  <c r="E100" i="29" s="1"/>
  <c r="C99" i="29"/>
  <c r="E99" i="29" s="1"/>
  <c r="C98" i="29"/>
  <c r="E98" i="29" s="1"/>
  <c r="C97" i="29"/>
  <c r="G97" i="29" s="1"/>
  <c r="F97" i="29" s="1"/>
  <c r="C96" i="29"/>
  <c r="E96" i="29" s="1"/>
  <c r="C95" i="29"/>
  <c r="E95" i="29" s="1"/>
  <c r="C94" i="29"/>
  <c r="G94" i="29" s="1"/>
  <c r="F94" i="29" s="1"/>
  <c r="C93" i="29"/>
  <c r="E93" i="29" s="1"/>
  <c r="C92" i="29"/>
  <c r="G92" i="29" s="1"/>
  <c r="F92" i="29" s="1"/>
  <c r="C91" i="29"/>
  <c r="G91" i="29" s="1"/>
  <c r="F91" i="29" s="1"/>
  <c r="C90" i="29"/>
  <c r="G90" i="29" s="1"/>
  <c r="F90" i="29" s="1"/>
  <c r="C89" i="29"/>
  <c r="E89" i="29" s="1"/>
  <c r="C88" i="29"/>
  <c r="G88" i="29" s="1"/>
  <c r="F88" i="29" s="1"/>
  <c r="C87" i="29"/>
  <c r="E87" i="29" s="1"/>
  <c r="C86" i="29"/>
  <c r="G86" i="29" s="1"/>
  <c r="F86" i="29" s="1"/>
  <c r="C85" i="29"/>
  <c r="G85" i="29" s="1"/>
  <c r="F85" i="29" s="1"/>
  <c r="C84" i="29"/>
  <c r="G84" i="29" s="1"/>
  <c r="F84" i="29" s="1"/>
  <c r="C83" i="29"/>
  <c r="G83" i="29" s="1"/>
  <c r="F83" i="29" s="1"/>
  <c r="C82" i="29"/>
  <c r="G82" i="29" s="1"/>
  <c r="F82" i="29" s="1"/>
  <c r="C81" i="29"/>
  <c r="G81" i="29" s="1"/>
  <c r="F81" i="29" s="1"/>
  <c r="C80" i="29"/>
  <c r="G80" i="29" s="1"/>
  <c r="F80" i="29" s="1"/>
  <c r="C79" i="29"/>
  <c r="E79" i="29" s="1"/>
  <c r="C78" i="29"/>
  <c r="G78" i="29" s="1"/>
  <c r="F78" i="29" s="1"/>
  <c r="C77" i="29"/>
  <c r="E77" i="29" s="1"/>
  <c r="C76" i="29"/>
  <c r="G76" i="29" s="1"/>
  <c r="F76" i="29" s="1"/>
  <c r="C75" i="29"/>
  <c r="G75" i="29" s="1"/>
  <c r="F75" i="29" s="1"/>
  <c r="C74" i="29"/>
  <c r="G74" i="29" s="1"/>
  <c r="F74" i="29" s="1"/>
  <c r="C73" i="29"/>
  <c r="E73" i="29" s="1"/>
  <c r="C72" i="29"/>
  <c r="G72" i="29" s="1"/>
  <c r="F72" i="29" s="1"/>
  <c r="C71" i="29"/>
  <c r="E71" i="29" s="1"/>
  <c r="C70" i="29"/>
  <c r="G70" i="29" s="1"/>
  <c r="F70" i="29" s="1"/>
  <c r="C69" i="29"/>
  <c r="G69" i="29" s="1"/>
  <c r="F69" i="29" s="1"/>
  <c r="C68" i="29"/>
  <c r="G68" i="29" s="1"/>
  <c r="F68" i="29" s="1"/>
  <c r="C67" i="29"/>
  <c r="G67" i="29" s="1"/>
  <c r="F67" i="29" s="1"/>
  <c r="C66" i="29"/>
  <c r="G66" i="29" s="1"/>
  <c r="F66" i="29" s="1"/>
  <c r="C65" i="29"/>
  <c r="G65" i="29" s="1"/>
  <c r="F65" i="29" s="1"/>
  <c r="C64" i="29"/>
  <c r="G64" i="29" s="1"/>
  <c r="F64" i="29" s="1"/>
  <c r="C63" i="29"/>
  <c r="E63" i="29" s="1"/>
  <c r="C62" i="29"/>
  <c r="G62" i="29" s="1"/>
  <c r="F62" i="29" s="1"/>
  <c r="C61" i="29"/>
  <c r="E61" i="29" s="1"/>
  <c r="C60" i="29"/>
  <c r="G60" i="29" s="1"/>
  <c r="F60" i="29" s="1"/>
  <c r="C59" i="29"/>
  <c r="G59" i="29" s="1"/>
  <c r="F59" i="29" s="1"/>
  <c r="C58" i="29"/>
  <c r="G58" i="29" s="1"/>
  <c r="F58" i="29" s="1"/>
  <c r="C57" i="29"/>
  <c r="E57" i="29" s="1"/>
  <c r="C56" i="29"/>
  <c r="G56" i="29" s="1"/>
  <c r="F56" i="29" s="1"/>
  <c r="C55" i="29"/>
  <c r="E55" i="29" s="1"/>
  <c r="C54" i="29"/>
  <c r="G54" i="29" s="1"/>
  <c r="F54" i="29" s="1"/>
  <c r="C53" i="29"/>
  <c r="G53" i="29" s="1"/>
  <c r="F53" i="29" s="1"/>
  <c r="C52" i="29"/>
  <c r="G52" i="29" s="1"/>
  <c r="F52" i="29" s="1"/>
  <c r="C51" i="29"/>
  <c r="G51" i="29" s="1"/>
  <c r="F51" i="29" s="1"/>
  <c r="C50" i="29"/>
  <c r="G50" i="29" s="1"/>
  <c r="F50" i="29" s="1"/>
  <c r="C49" i="29"/>
  <c r="G49" i="29" s="1"/>
  <c r="F49" i="29" s="1"/>
  <c r="C48" i="29"/>
  <c r="G48" i="29" s="1"/>
  <c r="F48" i="29" s="1"/>
  <c r="C47" i="29"/>
  <c r="E47" i="29" s="1"/>
  <c r="C46" i="29"/>
  <c r="G46" i="29" s="1"/>
  <c r="F46" i="29" s="1"/>
  <c r="C45" i="29"/>
  <c r="E45" i="29" s="1"/>
  <c r="C44" i="29"/>
  <c r="E44" i="29" s="1"/>
  <c r="C43" i="29"/>
  <c r="G43" i="29" s="1"/>
  <c r="F43" i="29" s="1"/>
  <c r="C42" i="29"/>
  <c r="E42" i="29" s="1"/>
  <c r="C41" i="29"/>
  <c r="E41" i="29" s="1"/>
  <c r="C40" i="29"/>
  <c r="E40" i="29" s="1"/>
  <c r="C39" i="29"/>
  <c r="E39" i="29" s="1"/>
  <c r="C38" i="29"/>
  <c r="E38" i="29" s="1"/>
  <c r="C37" i="29"/>
  <c r="G37" i="29" s="1"/>
  <c r="F37" i="29" s="1"/>
  <c r="C36" i="29"/>
  <c r="E36" i="29" s="1"/>
  <c r="C35" i="29"/>
  <c r="G35" i="29" s="1"/>
  <c r="F35" i="29" s="1"/>
  <c r="C34" i="29"/>
  <c r="E34" i="29" s="1"/>
  <c r="C33" i="29"/>
  <c r="G33" i="29" s="1"/>
  <c r="F33" i="29" s="1"/>
  <c r="C32" i="29"/>
  <c r="E32" i="29" s="1"/>
  <c r="C31" i="29"/>
  <c r="E31" i="29" s="1"/>
  <c r="C30" i="29"/>
  <c r="E30" i="29" s="1"/>
  <c r="C29" i="29"/>
  <c r="E29" i="29" s="1"/>
  <c r="C28" i="29"/>
  <c r="E28" i="29" s="1"/>
  <c r="C27" i="29"/>
  <c r="G27" i="29" s="1"/>
  <c r="F27" i="29" s="1"/>
  <c r="C26" i="29"/>
  <c r="E26" i="29" s="1"/>
  <c r="C25" i="29"/>
  <c r="E25" i="29" s="1"/>
  <c r="C24" i="29"/>
  <c r="E24" i="29" s="1"/>
  <c r="C23" i="29"/>
  <c r="E23" i="29" s="1"/>
  <c r="C22" i="29"/>
  <c r="E22" i="29" s="1"/>
  <c r="C21" i="29"/>
  <c r="G21" i="29" s="1"/>
  <c r="F21" i="29" s="1"/>
  <c r="C20" i="29"/>
  <c r="E20" i="29" s="1"/>
  <c r="C19" i="29"/>
  <c r="E19" i="29" s="1"/>
  <c r="C18" i="29"/>
  <c r="E18" i="29" s="1"/>
  <c r="C17" i="29"/>
  <c r="E17" i="29" s="1"/>
  <c r="C16" i="29"/>
  <c r="E16" i="29" s="1"/>
  <c r="C15" i="29"/>
  <c r="E15" i="29" s="1"/>
  <c r="C14" i="29"/>
  <c r="E14" i="29" s="1"/>
  <c r="C13" i="29"/>
  <c r="E13" i="29" s="1"/>
  <c r="C12" i="29"/>
  <c r="G12" i="29" s="1"/>
  <c r="F12" i="29" s="1"/>
  <c r="C11" i="29"/>
  <c r="G11" i="29" s="1"/>
  <c r="F11" i="29" s="1"/>
  <c r="C10" i="29"/>
  <c r="G10" i="29" s="1"/>
  <c r="F10" i="29" s="1"/>
  <c r="C9" i="29"/>
  <c r="E9" i="29" s="1"/>
  <c r="C8" i="29"/>
  <c r="G8" i="29" s="1"/>
  <c r="F8" i="29" s="1"/>
  <c r="C7" i="29"/>
  <c r="G7" i="29" s="1"/>
  <c r="F7" i="29" s="1"/>
  <c r="C6" i="29"/>
  <c r="G6" i="29" s="1"/>
  <c r="F6" i="29" s="1"/>
  <c r="C5" i="29"/>
  <c r="G5" i="29" s="1"/>
  <c r="F5" i="29" s="1"/>
  <c r="C4" i="29"/>
  <c r="G4" i="29" s="1"/>
  <c r="F4" i="29" s="1"/>
  <c r="C3" i="29"/>
  <c r="G3" i="29" s="1"/>
  <c r="F3" i="29" s="1"/>
  <c r="G601" i="29"/>
  <c r="F601" i="29" s="1"/>
  <c r="G599" i="29"/>
  <c r="F599" i="29" s="1"/>
  <c r="G595" i="29"/>
  <c r="F595" i="29" s="1"/>
  <c r="G593" i="29"/>
  <c r="F593" i="29" s="1"/>
  <c r="G591" i="29"/>
  <c r="F591" i="29" s="1"/>
  <c r="G589" i="29"/>
  <c r="F589" i="29" s="1"/>
  <c r="E589" i="29"/>
  <c r="E585" i="29"/>
  <c r="G583" i="29"/>
  <c r="F583" i="29" s="1"/>
  <c r="G579" i="29"/>
  <c r="F579" i="29" s="1"/>
  <c r="G577" i="29"/>
  <c r="F577" i="29" s="1"/>
  <c r="G575" i="29"/>
  <c r="F575" i="29" s="1"/>
  <c r="G573" i="29"/>
  <c r="F573" i="29" s="1"/>
  <c r="E573" i="29"/>
  <c r="E569" i="29"/>
  <c r="G567" i="29"/>
  <c r="F567" i="29" s="1"/>
  <c r="G563" i="29"/>
  <c r="F563" i="29" s="1"/>
  <c r="G561" i="29"/>
  <c r="F561" i="29" s="1"/>
  <c r="G559" i="29"/>
  <c r="F559" i="29" s="1"/>
  <c r="G557" i="29"/>
  <c r="F557" i="29" s="1"/>
  <c r="E557" i="29"/>
  <c r="E553" i="29"/>
  <c r="G551" i="29"/>
  <c r="F551" i="29" s="1"/>
  <c r="G547" i="29"/>
  <c r="F547" i="29" s="1"/>
  <c r="G545" i="29"/>
  <c r="F545" i="29" s="1"/>
  <c r="G543" i="29"/>
  <c r="F543" i="29" s="1"/>
  <c r="G541" i="29"/>
  <c r="F541" i="29" s="1"/>
  <c r="E541" i="29"/>
  <c r="G537" i="29"/>
  <c r="F537" i="29" s="1"/>
  <c r="E537" i="29"/>
  <c r="E533" i="29"/>
  <c r="G525" i="29"/>
  <c r="F525" i="29" s="1"/>
  <c r="G521" i="29"/>
  <c r="F521" i="29" s="1"/>
  <c r="E521" i="29"/>
  <c r="E517" i="29"/>
  <c r="E507" i="29"/>
  <c r="G506" i="29"/>
  <c r="F506" i="29" s="1"/>
  <c r="G505" i="29"/>
  <c r="F505" i="29" s="1"/>
  <c r="G491" i="29"/>
  <c r="F491" i="29" s="1"/>
  <c r="G475" i="29"/>
  <c r="F475" i="29" s="1"/>
  <c r="G474" i="29"/>
  <c r="F474" i="29" s="1"/>
  <c r="E471" i="29"/>
  <c r="G463" i="29"/>
  <c r="F463" i="29" s="1"/>
  <c r="G458" i="29"/>
  <c r="F458" i="29" s="1"/>
  <c r="G447" i="29"/>
  <c r="F447" i="29" s="1"/>
  <c r="G445" i="29"/>
  <c r="F445" i="29" s="1"/>
  <c r="E442" i="29"/>
  <c r="E437" i="29"/>
  <c r="E431" i="29"/>
  <c r="E426" i="29"/>
  <c r="G425" i="29"/>
  <c r="F425" i="29" s="1"/>
  <c r="G415" i="29"/>
  <c r="F415" i="29" s="1"/>
  <c r="G410" i="29"/>
  <c r="F410" i="29" s="1"/>
  <c r="E403" i="29"/>
  <c r="E401" i="29"/>
  <c r="E395" i="29"/>
  <c r="G370" i="29"/>
  <c r="F370" i="29" s="1"/>
  <c r="G367" i="29"/>
  <c r="F367" i="29" s="1"/>
  <c r="G362" i="29"/>
  <c r="F362" i="29" s="1"/>
  <c r="E357" i="29"/>
  <c r="G355" i="29"/>
  <c r="F355" i="29" s="1"/>
  <c r="E347" i="29"/>
  <c r="E333" i="29"/>
  <c r="E331" i="29"/>
  <c r="E324" i="29"/>
  <c r="G323" i="29"/>
  <c r="F323" i="29" s="1"/>
  <c r="E315" i="29"/>
  <c r="G312" i="29"/>
  <c r="F312" i="29" s="1"/>
  <c r="E311" i="29"/>
  <c r="G295" i="29"/>
  <c r="F295" i="29" s="1"/>
  <c r="E274" i="29"/>
  <c r="G273" i="29"/>
  <c r="F273" i="29" s="1"/>
  <c r="E267" i="29"/>
  <c r="E266" i="29"/>
  <c r="G259" i="29"/>
  <c r="F259" i="29" s="1"/>
  <c r="E241" i="29"/>
  <c r="G238" i="29"/>
  <c r="F238" i="29" s="1"/>
  <c r="G235" i="29"/>
  <c r="F235" i="29" s="1"/>
  <c r="E231" i="29"/>
  <c r="G230" i="29"/>
  <c r="F230" i="29" s="1"/>
  <c r="G223" i="29"/>
  <c r="F223" i="29" s="1"/>
  <c r="G213" i="29"/>
  <c r="F213" i="29" s="1"/>
  <c r="E207" i="29"/>
  <c r="E201" i="29"/>
  <c r="E191" i="29"/>
  <c r="G185" i="29"/>
  <c r="F185" i="29" s="1"/>
  <c r="E183" i="29"/>
  <c r="G177" i="29"/>
  <c r="F177" i="29" s="1"/>
  <c r="G171" i="29"/>
  <c r="F171" i="29" s="1"/>
  <c r="E167" i="29"/>
  <c r="G157" i="29"/>
  <c r="F157" i="29" s="1"/>
  <c r="E154" i="29"/>
  <c r="E151" i="29"/>
  <c r="E145" i="29"/>
  <c r="E131" i="29"/>
  <c r="E130" i="29"/>
  <c r="E127" i="29"/>
  <c r="E115" i="29"/>
  <c r="G107" i="29"/>
  <c r="F107" i="29" s="1"/>
  <c r="G99" i="29"/>
  <c r="F99" i="29" s="1"/>
  <c r="G89" i="29"/>
  <c r="F89" i="29" s="1"/>
  <c r="G87" i="29"/>
  <c r="F87" i="29" s="1"/>
  <c r="E86" i="29"/>
  <c r="E81" i="29"/>
  <c r="E74" i="29"/>
  <c r="G71" i="29"/>
  <c r="F71" i="29" s="1"/>
  <c r="E67" i="29"/>
  <c r="G61" i="29"/>
  <c r="F61" i="29" s="1"/>
  <c r="E58" i="29"/>
  <c r="E54" i="29"/>
  <c r="E51" i="29"/>
  <c r="G42" i="29"/>
  <c r="F42" i="29" s="1"/>
  <c r="G38" i="29"/>
  <c r="F38" i="29" s="1"/>
  <c r="E35" i="29"/>
  <c r="G26" i="29"/>
  <c r="F26" i="29" s="1"/>
  <c r="G25" i="29"/>
  <c r="F25" i="29" s="1"/>
  <c r="G23" i="29"/>
  <c r="F23" i="29" s="1"/>
  <c r="G22" i="29"/>
  <c r="F22" i="29" s="1"/>
  <c r="G19" i="29"/>
  <c r="F19" i="29" s="1"/>
  <c r="G17" i="29"/>
  <c r="F17" i="29" s="1"/>
  <c r="G15" i="29"/>
  <c r="F15" i="29" s="1"/>
  <c r="E10" i="29"/>
  <c r="E6" i="29"/>
  <c r="V1801" i="69" l="1"/>
  <c r="V1803" i="69"/>
  <c r="V1805" i="69"/>
  <c r="G39" i="29"/>
  <c r="F39" i="29" s="1"/>
  <c r="G55" i="29"/>
  <c r="F55" i="29" s="1"/>
  <c r="E70" i="29"/>
  <c r="E83" i="29"/>
  <c r="E90" i="29"/>
  <c r="E123" i="29"/>
  <c r="G143" i="29"/>
  <c r="F143" i="29" s="1"/>
  <c r="G155" i="29"/>
  <c r="F155" i="29" s="1"/>
  <c r="G271" i="29"/>
  <c r="F271" i="29" s="1"/>
  <c r="G299" i="29"/>
  <c r="F299" i="29" s="1"/>
  <c r="E5" i="29"/>
  <c r="G13" i="29"/>
  <c r="F13" i="29" s="1"/>
  <c r="G29" i="29"/>
  <c r="F29" i="29" s="1"/>
  <c r="E49" i="29"/>
  <c r="G57" i="29"/>
  <c r="F57" i="29" s="1"/>
  <c r="G93" i="29"/>
  <c r="F93" i="29" s="1"/>
  <c r="G129" i="29"/>
  <c r="F129" i="29" s="1"/>
  <c r="E137" i="29"/>
  <c r="G169" i="29"/>
  <c r="F169" i="29" s="1"/>
  <c r="E193" i="29"/>
  <c r="E249" i="29"/>
  <c r="E281" i="29"/>
  <c r="G301" i="29"/>
  <c r="F301" i="29" s="1"/>
  <c r="E313" i="29"/>
  <c r="G329" i="29"/>
  <c r="F329" i="29" s="1"/>
  <c r="E385" i="29"/>
  <c r="G429" i="29"/>
  <c r="F429" i="29" s="1"/>
  <c r="G441" i="29"/>
  <c r="F441" i="29" s="1"/>
  <c r="E457" i="29"/>
  <c r="G489" i="29"/>
  <c r="F489" i="29" s="1"/>
  <c r="E33" i="29"/>
  <c r="G41" i="29"/>
  <c r="F41" i="29" s="1"/>
  <c r="G77" i="29"/>
  <c r="F77" i="29" s="1"/>
  <c r="E97" i="29"/>
  <c r="G197" i="29"/>
  <c r="F197" i="29" s="1"/>
  <c r="E253" i="29"/>
  <c r="G305" i="29"/>
  <c r="F305" i="29" s="1"/>
  <c r="G45" i="29"/>
  <c r="F45" i="29" s="1"/>
  <c r="E65" i="29"/>
  <c r="G73" i="29"/>
  <c r="F73" i="29" s="1"/>
  <c r="E105" i="29"/>
  <c r="G133" i="29"/>
  <c r="F133" i="29" s="1"/>
  <c r="G181" i="29"/>
  <c r="F181" i="29" s="1"/>
  <c r="G205" i="29"/>
  <c r="F205" i="29" s="1"/>
  <c r="E221" i="29"/>
  <c r="G233" i="29"/>
  <c r="F233" i="29" s="1"/>
  <c r="E337" i="29"/>
  <c r="E361" i="29"/>
  <c r="E381" i="29"/>
  <c r="E469" i="29"/>
  <c r="G485" i="29"/>
  <c r="F485" i="29" s="1"/>
  <c r="G124" i="29"/>
  <c r="F124" i="29" s="1"/>
  <c r="G296" i="29"/>
  <c r="F296" i="29" s="1"/>
  <c r="G9" i="29"/>
  <c r="F9" i="29" s="1"/>
  <c r="E21" i="29"/>
  <c r="G108" i="29"/>
  <c r="F108" i="29" s="1"/>
  <c r="G125" i="29"/>
  <c r="F125" i="29" s="1"/>
  <c r="G161" i="29"/>
  <c r="F161" i="29" s="1"/>
  <c r="E189" i="29"/>
  <c r="E209" i="29"/>
  <c r="E216" i="29"/>
  <c r="G237" i="29"/>
  <c r="F237" i="29" s="1"/>
  <c r="E245" i="29"/>
  <c r="E257" i="29"/>
  <c r="G269" i="29"/>
  <c r="F269" i="29" s="1"/>
  <c r="E277" i="29"/>
  <c r="E285" i="29"/>
  <c r="G297" i="29"/>
  <c r="F297" i="29" s="1"/>
  <c r="G309" i="29"/>
  <c r="F309" i="29" s="1"/>
  <c r="E353" i="29"/>
  <c r="E377" i="29"/>
  <c r="G421" i="29"/>
  <c r="F421" i="29" s="1"/>
  <c r="G449" i="29"/>
  <c r="F449" i="29" s="1"/>
  <c r="E465" i="29"/>
  <c r="G501" i="29"/>
  <c r="F501" i="29" s="1"/>
  <c r="G509" i="29"/>
  <c r="F509" i="29" s="1"/>
  <c r="G540" i="29"/>
  <c r="F540" i="29" s="1"/>
  <c r="E348" i="29"/>
  <c r="E101" i="29"/>
  <c r="E141" i="29"/>
  <c r="G165" i="29"/>
  <c r="F165" i="29" s="1"/>
  <c r="G173" i="29"/>
  <c r="F173" i="29" s="1"/>
  <c r="G184" i="29"/>
  <c r="F184" i="29" s="1"/>
  <c r="E217" i="29"/>
  <c r="G288" i="29"/>
  <c r="F288" i="29" s="1"/>
  <c r="E332" i="29"/>
  <c r="G341" i="29"/>
  <c r="F341" i="29" s="1"/>
  <c r="G365" i="29"/>
  <c r="F365" i="29" s="1"/>
  <c r="E380" i="29"/>
  <c r="G389" i="29"/>
  <c r="F389" i="29" s="1"/>
  <c r="E405" i="29"/>
  <c r="E3" i="29"/>
  <c r="E7" i="29"/>
  <c r="E11" i="29"/>
  <c r="E163" i="29"/>
  <c r="E179" i="29"/>
  <c r="E187" i="29"/>
  <c r="E203" i="29"/>
  <c r="G219" i="29"/>
  <c r="F219" i="29" s="1"/>
  <c r="E227" i="29"/>
  <c r="G247" i="29"/>
  <c r="F247" i="29" s="1"/>
  <c r="G255" i="29"/>
  <c r="F255" i="29" s="1"/>
  <c r="E263" i="29"/>
  <c r="G283" i="29"/>
  <c r="F283" i="29" s="1"/>
  <c r="E291" i="29"/>
  <c r="E307" i="29"/>
  <c r="E339" i="29"/>
  <c r="E363" i="29"/>
  <c r="G387" i="29"/>
  <c r="F387" i="29" s="1"/>
  <c r="E411" i="29"/>
  <c r="G419" i="29"/>
  <c r="F419" i="29" s="1"/>
  <c r="E435" i="29"/>
  <c r="E479" i="29"/>
  <c r="E487" i="29"/>
  <c r="E495" i="29"/>
  <c r="E503" i="29"/>
  <c r="E527" i="29"/>
  <c r="O27" i="74"/>
  <c r="O23" i="74"/>
  <c r="O19" i="74"/>
  <c r="O15" i="74"/>
  <c r="O11" i="74"/>
  <c r="O7" i="74"/>
  <c r="O13" i="78"/>
  <c r="O9" i="77"/>
  <c r="O29" i="74"/>
  <c r="O25" i="74"/>
  <c r="O17" i="74"/>
  <c r="O9" i="74"/>
  <c r="O23" i="79"/>
  <c r="O15" i="79"/>
  <c r="O7" i="79"/>
  <c r="O23" i="78"/>
  <c r="O15" i="78"/>
  <c r="O7" i="78"/>
  <c r="O23" i="77"/>
  <c r="O15" i="77"/>
  <c r="O7" i="77"/>
  <c r="O29" i="79"/>
  <c r="O25" i="79"/>
  <c r="O21" i="79"/>
  <c r="O17" i="79"/>
  <c r="O13" i="79"/>
  <c r="O9" i="79"/>
  <c r="O29" i="78"/>
  <c r="O25" i="78"/>
  <c r="O21" i="78"/>
  <c r="O17" i="78"/>
  <c r="O9" i="78"/>
  <c r="O29" i="77"/>
  <c r="O25" i="77"/>
  <c r="O21" i="77"/>
  <c r="O17" i="77"/>
  <c r="O13" i="77"/>
  <c r="O21" i="74"/>
  <c r="O13" i="74"/>
  <c r="O27" i="79"/>
  <c r="O19" i="79"/>
  <c r="O11" i="79"/>
  <c r="O27" i="78"/>
  <c r="O19" i="78"/>
  <c r="O11" i="78"/>
  <c r="O27" i="77"/>
  <c r="O19" i="77"/>
  <c r="O11" i="77"/>
  <c r="G103" i="29"/>
  <c r="F103" i="29" s="1"/>
  <c r="E119" i="29"/>
  <c r="G139" i="29"/>
  <c r="F139" i="29" s="1"/>
  <c r="E147" i="29"/>
  <c r="E159" i="29"/>
  <c r="E175" i="29"/>
  <c r="E199" i="29"/>
  <c r="E215" i="29"/>
  <c r="E243" i="29"/>
  <c r="E279" i="29"/>
  <c r="E303" i="29"/>
  <c r="E319" i="29"/>
  <c r="G327" i="29"/>
  <c r="F327" i="29" s="1"/>
  <c r="G351" i="29"/>
  <c r="F351" i="29" s="1"/>
  <c r="E359" i="29"/>
  <c r="E371" i="29"/>
  <c r="G399" i="29"/>
  <c r="F399" i="29" s="1"/>
  <c r="E407" i="29"/>
  <c r="E427" i="29"/>
  <c r="G451" i="29"/>
  <c r="F451" i="29" s="1"/>
  <c r="E459" i="29"/>
  <c r="E467" i="29"/>
  <c r="E511" i="29"/>
  <c r="E531" i="29"/>
  <c r="E539" i="29"/>
  <c r="G31" i="29"/>
  <c r="F31" i="29" s="1"/>
  <c r="G47" i="29"/>
  <c r="F47" i="29" s="1"/>
  <c r="G63" i="29"/>
  <c r="F63" i="29" s="1"/>
  <c r="G79" i="29"/>
  <c r="F79" i="29" s="1"/>
  <c r="G95" i="29"/>
  <c r="F95" i="29" s="1"/>
  <c r="E111" i="29"/>
  <c r="E27" i="29"/>
  <c r="E43" i="29"/>
  <c r="E59" i="29"/>
  <c r="E75" i="29"/>
  <c r="E91" i="29"/>
  <c r="E135" i="29"/>
  <c r="E195" i="29"/>
  <c r="E211" i="29"/>
  <c r="E239" i="29"/>
  <c r="G251" i="29"/>
  <c r="F251" i="29" s="1"/>
  <c r="E275" i="29"/>
  <c r="G287" i="29"/>
  <c r="F287" i="29" s="1"/>
  <c r="E343" i="29"/>
  <c r="E375" i="29"/>
  <c r="G391" i="29"/>
  <c r="F391" i="29" s="1"/>
  <c r="E423" i="29"/>
  <c r="G455" i="29"/>
  <c r="F455" i="29" s="1"/>
  <c r="G483" i="29"/>
  <c r="F483" i="29" s="1"/>
  <c r="G499" i="29"/>
  <c r="F499" i="29" s="1"/>
  <c r="E515" i="29"/>
  <c r="E523" i="29"/>
  <c r="V252" i="69"/>
  <c r="V260" i="69"/>
  <c r="V268" i="69"/>
  <c r="V276" i="69"/>
  <c r="V284" i="69"/>
  <c r="V292" i="69"/>
  <c r="V300" i="69"/>
  <c r="V308" i="69"/>
  <c r="V316" i="69"/>
  <c r="V324" i="69"/>
  <c r="V340" i="69"/>
  <c r="V356" i="69"/>
  <c r="V372" i="69"/>
  <c r="V388" i="69"/>
  <c r="V404" i="69"/>
  <c r="V428" i="69"/>
  <c r="V429" i="69"/>
  <c r="V430" i="69"/>
  <c r="V432" i="69"/>
  <c r="V538" i="69"/>
  <c r="V542" i="69"/>
  <c r="V546" i="69"/>
  <c r="V550" i="69"/>
  <c r="V554" i="69"/>
  <c r="V558" i="69"/>
  <c r="V562" i="69"/>
  <c r="V566" i="69"/>
  <c r="V570" i="69"/>
  <c r="V574" i="69"/>
  <c r="V578" i="69"/>
  <c r="V582" i="69"/>
  <c r="V586" i="69"/>
  <c r="V590" i="69"/>
  <c r="V594" i="69"/>
  <c r="V598" i="69"/>
  <c r="V602" i="69"/>
  <c r="V606" i="69"/>
  <c r="V610" i="69"/>
  <c r="V614" i="69"/>
  <c r="V618" i="69"/>
  <c r="V622" i="69"/>
  <c r="V626" i="69"/>
  <c r="V630" i="69"/>
  <c r="V634" i="69"/>
  <c r="V638" i="69"/>
  <c r="V642" i="69"/>
  <c r="V646" i="69"/>
  <c r="V650" i="69"/>
  <c r="V658" i="69"/>
  <c r="V666" i="69"/>
  <c r="V720" i="69"/>
  <c r="V728" i="69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V413" i="69"/>
  <c r="V414" i="69"/>
  <c r="V416" i="69"/>
  <c r="V420" i="69"/>
  <c r="V812" i="69"/>
  <c r="V814" i="69"/>
  <c r="V816" i="69"/>
  <c r="V818" i="69"/>
  <c r="V820" i="69"/>
  <c r="V822" i="69"/>
  <c r="V824" i="69"/>
  <c r="V826" i="69"/>
  <c r="V828" i="69"/>
  <c r="V830" i="69"/>
  <c r="V832" i="69"/>
  <c r="V834" i="69"/>
  <c r="V836" i="69"/>
  <c r="V838" i="69"/>
  <c r="V840" i="69"/>
  <c r="V842" i="69"/>
  <c r="V844" i="69"/>
  <c r="V846" i="69"/>
  <c r="V848" i="69"/>
  <c r="V184" i="69"/>
  <c r="AA184" i="69" s="1"/>
  <c r="V188" i="69"/>
  <c r="AA188" i="69" s="1"/>
  <c r="V1096" i="69"/>
  <c r="V1104" i="69"/>
  <c r="V1128" i="69"/>
  <c r="V1136" i="69"/>
  <c r="V1347" i="69"/>
  <c r="V1350" i="69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V946" i="69"/>
  <c r="V954" i="69"/>
  <c r="V962" i="69"/>
  <c r="V970" i="69"/>
  <c r="V978" i="69"/>
  <c r="V986" i="69"/>
  <c r="V994" i="69"/>
  <c r="V1002" i="69"/>
  <c r="V1010" i="69"/>
  <c r="V1014" i="69"/>
  <c r="V1072" i="69"/>
  <c r="V1080" i="69"/>
  <c r="V1088" i="69"/>
  <c r="V1112" i="69"/>
  <c r="V1120" i="69"/>
  <c r="V1144" i="69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V1706" i="69"/>
  <c r="V1710" i="69"/>
  <c r="V1714" i="69"/>
  <c r="V1718" i="69"/>
  <c r="V1722" i="69"/>
  <c r="V1726" i="69"/>
  <c r="V1730" i="69"/>
  <c r="V1734" i="69"/>
  <c r="V1738" i="69"/>
  <c r="V1742" i="69"/>
  <c r="V1746" i="69"/>
  <c r="V1750" i="69"/>
  <c r="V1754" i="69"/>
  <c r="V1758" i="69"/>
  <c r="V1762" i="69"/>
  <c r="V1766" i="69"/>
  <c r="V1771" i="69"/>
  <c r="V1775" i="69"/>
  <c r="V1779" i="69"/>
  <c r="V1783" i="69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AA892" i="69" s="1"/>
  <c r="V852" i="69"/>
  <c r="V864" i="69"/>
  <c r="V884" i="69"/>
  <c r="AA884" i="69" s="1"/>
  <c r="V900" i="69"/>
  <c r="AA900" i="69" s="1"/>
  <c r="V904" i="69"/>
  <c r="V405" i="69"/>
  <c r="V421" i="69"/>
  <c r="V860" i="69"/>
  <c r="AA860" i="69" s="1"/>
  <c r="V872" i="69"/>
  <c r="V880" i="69"/>
  <c r="V888" i="69"/>
  <c r="AA888" i="69" s="1"/>
  <c r="V896" i="69"/>
  <c r="V908" i="69"/>
  <c r="V406" i="69"/>
  <c r="V408" i="69"/>
  <c r="AA408" i="69" s="1"/>
  <c r="V422" i="69"/>
  <c r="AA422" i="69" s="1"/>
  <c r="V424" i="69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V280" i="69"/>
  <c r="V288" i="69"/>
  <c r="AA288" i="69" s="1"/>
  <c r="V296" i="69"/>
  <c r="V304" i="69"/>
  <c r="V312" i="69"/>
  <c r="V320" i="69"/>
  <c r="AA320" i="69" s="1"/>
  <c r="V332" i="69"/>
  <c r="AA332" i="69" s="1"/>
  <c r="V348" i="69"/>
  <c r="V364" i="69"/>
  <c r="V380" i="69"/>
  <c r="AA380" i="69" s="1"/>
  <c r="V396" i="69"/>
  <c r="AA396" i="69" s="1"/>
  <c r="V724" i="69"/>
  <c r="V732" i="69"/>
  <c r="V850" i="69"/>
  <c r="AA850" i="69" s="1"/>
  <c r="V854" i="69"/>
  <c r="AA854" i="69" s="1"/>
  <c r="V858" i="69"/>
  <c r="V862" i="69"/>
  <c r="V866" i="69"/>
  <c r="AA866" i="69" s="1"/>
  <c r="V870" i="69"/>
  <c r="AA870" i="69" s="1"/>
  <c r="V874" i="69"/>
  <c r="V878" i="69"/>
  <c r="V882" i="69"/>
  <c r="AA882" i="69" s="1"/>
  <c r="V886" i="69"/>
  <c r="AA886" i="69" s="1"/>
  <c r="V890" i="69"/>
  <c r="V894" i="69"/>
  <c r="V898" i="69"/>
  <c r="AA898" i="69" s="1"/>
  <c r="V902" i="69"/>
  <c r="AA902" i="69" s="1"/>
  <c r="V906" i="69"/>
  <c r="V910" i="69"/>
  <c r="V918" i="69"/>
  <c r="AA918" i="69" s="1"/>
  <c r="V926" i="69"/>
  <c r="V934" i="69"/>
  <c r="V942" i="69"/>
  <c r="V950" i="69"/>
  <c r="AA950" i="69" s="1"/>
  <c r="V958" i="69"/>
  <c r="AA958" i="69" s="1"/>
  <c r="V966" i="69"/>
  <c r="V974" i="69"/>
  <c r="V982" i="69"/>
  <c r="AA982" i="69" s="1"/>
  <c r="V990" i="69"/>
  <c r="AA990" i="69" s="1"/>
  <c r="V998" i="69"/>
  <c r="V1006" i="69"/>
  <c r="V1016" i="69"/>
  <c r="AA1016" i="69" s="1"/>
  <c r="V1018" i="69"/>
  <c r="AA1018" i="69" s="1"/>
  <c r="V1020" i="69"/>
  <c r="V1022" i="69"/>
  <c r="V1024" i="69"/>
  <c r="AA1024" i="69" s="1"/>
  <c r="V1026" i="69"/>
  <c r="V1028" i="69"/>
  <c r="V1030" i="69"/>
  <c r="V1032" i="69"/>
  <c r="AA1032" i="69" s="1"/>
  <c r="V1034" i="69"/>
  <c r="AA1034" i="69" s="1"/>
  <c r="V1036" i="69"/>
  <c r="V1038" i="69"/>
  <c r="V1040" i="69"/>
  <c r="AA1040" i="69" s="1"/>
  <c r="V1042" i="69"/>
  <c r="AA1042" i="69" s="1"/>
  <c r="V1044" i="69"/>
  <c r="V1046" i="69"/>
  <c r="V1048" i="69"/>
  <c r="AA1048" i="69" s="1"/>
  <c r="V1050" i="69"/>
  <c r="AA1050" i="69" s="1"/>
  <c r="V1052" i="69"/>
  <c r="V1054" i="69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V266" i="69"/>
  <c r="AA266" i="69" s="1"/>
  <c r="V270" i="69"/>
  <c r="V274" i="69"/>
  <c r="V278" i="69"/>
  <c r="V282" i="69"/>
  <c r="AA282" i="69" s="1"/>
  <c r="V286" i="69"/>
  <c r="AA286" i="69" s="1"/>
  <c r="V290" i="69"/>
  <c r="V294" i="69"/>
  <c r="V298" i="69"/>
  <c r="AA298" i="69" s="1"/>
  <c r="V302" i="69"/>
  <c r="AA302" i="69" s="1"/>
  <c r="V306" i="69"/>
  <c r="V310" i="69"/>
  <c r="V314" i="69"/>
  <c r="AA314" i="69" s="1"/>
  <c r="V318" i="69"/>
  <c r="AA318" i="69" s="1"/>
  <c r="V322" i="69"/>
  <c r="V328" i="69"/>
  <c r="V336" i="69"/>
  <c r="AA336" i="69" s="1"/>
  <c r="V344" i="69"/>
  <c r="AA344" i="69" s="1"/>
  <c r="V352" i="69"/>
  <c r="V360" i="69"/>
  <c r="V368" i="69"/>
  <c r="AA368" i="69" s="1"/>
  <c r="V376" i="69"/>
  <c r="AA376" i="69" s="1"/>
  <c r="V384" i="69"/>
  <c r="V392" i="69"/>
  <c r="V400" i="69"/>
  <c r="AA400" i="69" s="1"/>
  <c r="V721" i="69"/>
  <c r="AA721" i="69" s="1"/>
  <c r="V725" i="69"/>
  <c r="V729" i="69"/>
  <c r="V733" i="69"/>
  <c r="AA733" i="69" s="1"/>
  <c r="V737" i="69"/>
  <c r="AA737" i="69" s="1"/>
  <c r="V912" i="69"/>
  <c r="V916" i="69"/>
  <c r="V920" i="69"/>
  <c r="AA920" i="69" s="1"/>
  <c r="V924" i="69"/>
  <c r="AA924" i="69" s="1"/>
  <c r="V928" i="69"/>
  <c r="V932" i="69"/>
  <c r="V936" i="69"/>
  <c r="AA936" i="69" s="1"/>
  <c r="V940" i="69"/>
  <c r="AA940" i="69" s="1"/>
  <c r="V944" i="69"/>
  <c r="V948" i="69"/>
  <c r="V952" i="69"/>
  <c r="AA952" i="69" s="1"/>
  <c r="V956" i="69"/>
  <c r="AA956" i="69" s="1"/>
  <c r="V960" i="69"/>
  <c r="V964" i="69"/>
  <c r="V968" i="69"/>
  <c r="AA968" i="69" s="1"/>
  <c r="V972" i="69"/>
  <c r="V976" i="69"/>
  <c r="V980" i="69"/>
  <c r="V984" i="69"/>
  <c r="AA984" i="69" s="1"/>
  <c r="V988" i="69"/>
  <c r="V992" i="69"/>
  <c r="V996" i="69"/>
  <c r="V1000" i="69"/>
  <c r="AA1000" i="69" s="1"/>
  <c r="V1004" i="69"/>
  <c r="AA1004" i="69" s="1"/>
  <c r="V1008" i="69"/>
  <c r="V1012" i="69"/>
  <c r="V1068" i="69"/>
  <c r="AA1068" i="69" s="1"/>
  <c r="V1076" i="69"/>
  <c r="AA1076" i="69" s="1"/>
  <c r="V1084" i="69"/>
  <c r="V1092" i="69"/>
  <c r="V1100" i="69"/>
  <c r="AA1100" i="69" s="1"/>
  <c r="V1108" i="69"/>
  <c r="V1116" i="69"/>
  <c r="V1124" i="69"/>
  <c r="V1132" i="69"/>
  <c r="AA1132" i="69" s="1"/>
  <c r="V1140" i="69"/>
  <c r="AA1140" i="69" s="1"/>
  <c r="V1148" i="69"/>
  <c r="V1015" i="69"/>
  <c r="V1066" i="69"/>
  <c r="AA1066" i="69" s="1"/>
  <c r="V1070" i="69"/>
  <c r="AA1070" i="69" s="1"/>
  <c r="V1074" i="69"/>
  <c r="V1078" i="69"/>
  <c r="V1082" i="69"/>
  <c r="AA1082" i="69" s="1"/>
  <c r="V1086" i="69"/>
  <c r="V1090" i="69"/>
  <c r="V1094" i="69"/>
  <c r="V1098" i="69"/>
  <c r="AA1098" i="69" s="1"/>
  <c r="V1102" i="69"/>
  <c r="AA1102" i="69" s="1"/>
  <c r="V1106" i="69"/>
  <c r="V1110" i="69"/>
  <c r="V1114" i="69"/>
  <c r="AA1114" i="69" s="1"/>
  <c r="V1118" i="69"/>
  <c r="AA1118" i="69" s="1"/>
  <c r="V1122" i="69"/>
  <c r="V1126" i="69"/>
  <c r="V1130" i="69"/>
  <c r="AA1130" i="69" s="1"/>
  <c r="V1134" i="69"/>
  <c r="AA1134" i="69" s="1"/>
  <c r="V1138" i="69"/>
  <c r="V1142" i="69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V409" i="69"/>
  <c r="AA409" i="69" s="1"/>
  <c r="V410" i="69"/>
  <c r="AA410" i="69" s="1"/>
  <c r="V417" i="69"/>
  <c r="V418" i="69"/>
  <c r="V425" i="69"/>
  <c r="AA425" i="69" s="1"/>
  <c r="V426" i="69"/>
  <c r="V433" i="69"/>
  <c r="V434" i="69"/>
  <c r="V176" i="69"/>
  <c r="AA176" i="69" s="1"/>
  <c r="V180" i="69"/>
  <c r="AA180" i="69" s="1"/>
  <c r="V251" i="69"/>
  <c r="V253" i="69"/>
  <c r="V255" i="69"/>
  <c r="AA255" i="69" s="1"/>
  <c r="V257" i="69"/>
  <c r="AA257" i="69" s="1"/>
  <c r="V259" i="69"/>
  <c r="V261" i="69"/>
  <c r="V263" i="69"/>
  <c r="AA263" i="69" s="1"/>
  <c r="V265" i="69"/>
  <c r="V267" i="69"/>
  <c r="V269" i="69"/>
  <c r="V271" i="69"/>
  <c r="AA271" i="69" s="1"/>
  <c r="V273" i="69"/>
  <c r="AA273" i="69" s="1"/>
  <c r="V275" i="69"/>
  <c r="V277" i="69"/>
  <c r="V279" i="69"/>
  <c r="AA279" i="69" s="1"/>
  <c r="V281" i="69"/>
  <c r="AA281" i="69" s="1"/>
  <c r="V283" i="69"/>
  <c r="V285" i="69"/>
  <c r="V287" i="69"/>
  <c r="AA287" i="69" s="1"/>
  <c r="V289" i="69"/>
  <c r="AA289" i="69" s="1"/>
  <c r="V291" i="69"/>
  <c r="V293" i="69"/>
  <c r="V295" i="69"/>
  <c r="AA295" i="69" s="1"/>
  <c r="V297" i="69"/>
  <c r="AA297" i="69" s="1"/>
  <c r="V299" i="69"/>
  <c r="V301" i="69"/>
  <c r="V303" i="69"/>
  <c r="AA303" i="69" s="1"/>
  <c r="V305" i="69"/>
  <c r="V307" i="69"/>
  <c r="V309" i="69"/>
  <c r="V311" i="69"/>
  <c r="AA311" i="69" s="1"/>
  <c r="V313" i="69"/>
  <c r="AA313" i="69" s="1"/>
  <c r="V315" i="69"/>
  <c r="V317" i="69"/>
  <c r="V319" i="69"/>
  <c r="AA319" i="69" s="1"/>
  <c r="V321" i="69"/>
  <c r="AA321" i="69" s="1"/>
  <c r="V323" i="69"/>
  <c r="V326" i="69"/>
  <c r="V327" i="69"/>
  <c r="AA327" i="69" s="1"/>
  <c r="V330" i="69"/>
  <c r="AA330" i="69" s="1"/>
  <c r="V331" i="69"/>
  <c r="V334" i="69"/>
  <c r="V335" i="69"/>
  <c r="AA335" i="69" s="1"/>
  <c r="V338" i="69"/>
  <c r="AA338" i="69" s="1"/>
  <c r="V339" i="69"/>
  <c r="V342" i="69"/>
  <c r="V343" i="69"/>
  <c r="AA343" i="69" s="1"/>
  <c r="V346" i="69"/>
  <c r="AA346" i="69" s="1"/>
  <c r="V347" i="69"/>
  <c r="V350" i="69"/>
  <c r="V351" i="69"/>
  <c r="AA351" i="69" s="1"/>
  <c r="V354" i="69"/>
  <c r="AA354" i="69" s="1"/>
  <c r="V355" i="69"/>
  <c r="V358" i="69"/>
  <c r="V359" i="69"/>
  <c r="AA359" i="69" s="1"/>
  <c r="V362" i="69"/>
  <c r="AA362" i="69" s="1"/>
  <c r="V363" i="69"/>
  <c r="V366" i="69"/>
  <c r="V367" i="69"/>
  <c r="AA367" i="69" s="1"/>
  <c r="V370" i="69"/>
  <c r="V371" i="69"/>
  <c r="V374" i="69"/>
  <c r="V375" i="69"/>
  <c r="AA375" i="69" s="1"/>
  <c r="V378" i="69"/>
  <c r="V379" i="69"/>
  <c r="V382" i="69"/>
  <c r="V383" i="69"/>
  <c r="AA383" i="69" s="1"/>
  <c r="V386" i="69"/>
  <c r="AA386" i="69" s="1"/>
  <c r="V387" i="69"/>
  <c r="V390" i="69"/>
  <c r="V391" i="69"/>
  <c r="AA391" i="69" s="1"/>
  <c r="V394" i="69"/>
  <c r="V395" i="69"/>
  <c r="V398" i="69"/>
  <c r="V399" i="69"/>
  <c r="AA399" i="69" s="1"/>
  <c r="V436" i="69"/>
  <c r="AA436" i="69" s="1"/>
  <c r="V438" i="69"/>
  <c r="V440" i="69"/>
  <c r="V442" i="69"/>
  <c r="AA442" i="69" s="1"/>
  <c r="V444" i="69"/>
  <c r="V446" i="69"/>
  <c r="V448" i="69"/>
  <c r="V450" i="69"/>
  <c r="AA450" i="69" s="1"/>
  <c r="V452" i="69"/>
  <c r="AA452" i="69" s="1"/>
  <c r="V454" i="69"/>
  <c r="V456" i="69"/>
  <c r="V458" i="69"/>
  <c r="AA458" i="69" s="1"/>
  <c r="V460" i="69"/>
  <c r="AA460" i="69" s="1"/>
  <c r="V462" i="69"/>
  <c r="V464" i="69"/>
  <c r="V466" i="69"/>
  <c r="AA466" i="69" s="1"/>
  <c r="V468" i="69"/>
  <c r="AA468" i="69" s="1"/>
  <c r="V470" i="69"/>
  <c r="V472" i="69"/>
  <c r="V474" i="69"/>
  <c r="AA474" i="69" s="1"/>
  <c r="V476" i="69"/>
  <c r="AA476" i="69" s="1"/>
  <c r="V478" i="69"/>
  <c r="V480" i="69"/>
  <c r="V482" i="69"/>
  <c r="AA482" i="69" s="1"/>
  <c r="V484" i="69"/>
  <c r="AA484" i="69" s="1"/>
  <c r="V486" i="69"/>
  <c r="V488" i="69"/>
  <c r="V490" i="69"/>
  <c r="AA490" i="69" s="1"/>
  <c r="V492" i="69"/>
  <c r="AA492" i="69" s="1"/>
  <c r="V494" i="69"/>
  <c r="V496" i="69"/>
  <c r="V498" i="69"/>
  <c r="AA498" i="69" s="1"/>
  <c r="V500" i="69"/>
  <c r="AA500" i="69" s="1"/>
  <c r="V502" i="69"/>
  <c r="V504" i="69"/>
  <c r="V506" i="69"/>
  <c r="AA506" i="69" s="1"/>
  <c r="V508" i="69"/>
  <c r="AA508" i="69" s="1"/>
  <c r="V510" i="69"/>
  <c r="V512" i="69"/>
  <c r="V514" i="69"/>
  <c r="AA514" i="69" s="1"/>
  <c r="V516" i="69"/>
  <c r="AA516" i="69" s="1"/>
  <c r="V518" i="69"/>
  <c r="V520" i="69"/>
  <c r="V522" i="69"/>
  <c r="AA522" i="69" s="1"/>
  <c r="V524" i="69"/>
  <c r="V526" i="69"/>
  <c r="V528" i="69"/>
  <c r="V530" i="69"/>
  <c r="AA530" i="69" s="1"/>
  <c r="V532" i="69"/>
  <c r="V534" i="69"/>
  <c r="V536" i="69"/>
  <c r="V540" i="69"/>
  <c r="AA540" i="69" s="1"/>
  <c r="V544" i="69"/>
  <c r="AA544" i="69" s="1"/>
  <c r="V548" i="69"/>
  <c r="V552" i="69"/>
  <c r="V556" i="69"/>
  <c r="AA556" i="69" s="1"/>
  <c r="V560" i="69"/>
  <c r="V564" i="69"/>
  <c r="V568" i="69"/>
  <c r="V572" i="69"/>
  <c r="AA572" i="69" s="1"/>
  <c r="V576" i="69"/>
  <c r="AA576" i="69" s="1"/>
  <c r="V580" i="69"/>
  <c r="V584" i="69"/>
  <c r="V588" i="69"/>
  <c r="AA588" i="69" s="1"/>
  <c r="V592" i="69"/>
  <c r="V596" i="69"/>
  <c r="V600" i="69"/>
  <c r="V604" i="69"/>
  <c r="AA604" i="69" s="1"/>
  <c r="V608" i="69"/>
  <c r="AA608" i="69" s="1"/>
  <c r="V612" i="69"/>
  <c r="V616" i="69"/>
  <c r="V620" i="69"/>
  <c r="AA620" i="69" s="1"/>
  <c r="V624" i="69"/>
  <c r="V628" i="69"/>
  <c r="V632" i="69"/>
  <c r="V636" i="69"/>
  <c r="AA636" i="69" s="1"/>
  <c r="V640" i="69"/>
  <c r="AA640" i="69" s="1"/>
  <c r="V644" i="69"/>
  <c r="V648" i="69"/>
  <c r="V654" i="69"/>
  <c r="AA654" i="69" s="1"/>
  <c r="V662" i="69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V329" i="69"/>
  <c r="AA329" i="69" s="1"/>
  <c r="V333" i="69"/>
  <c r="AA333" i="69" s="1"/>
  <c r="V337" i="69"/>
  <c r="V341" i="69"/>
  <c r="V345" i="69"/>
  <c r="AA345" i="69" s="1"/>
  <c r="V349" i="69"/>
  <c r="AA349" i="69" s="1"/>
  <c r="V353" i="69"/>
  <c r="V357" i="69"/>
  <c r="V361" i="69"/>
  <c r="AA361" i="69" s="1"/>
  <c r="V365" i="69"/>
  <c r="AA365" i="69" s="1"/>
  <c r="V369" i="69"/>
  <c r="V373" i="69"/>
  <c r="V377" i="69"/>
  <c r="AA377" i="69" s="1"/>
  <c r="V381" i="69"/>
  <c r="AA381" i="69" s="1"/>
  <c r="V385" i="69"/>
  <c r="V389" i="69"/>
  <c r="V393" i="69"/>
  <c r="AA393" i="69" s="1"/>
  <c r="V397" i="69"/>
  <c r="AA397" i="69" s="1"/>
  <c r="V401" i="69"/>
  <c r="V403" i="69"/>
  <c r="V407" i="69"/>
  <c r="AA407" i="69" s="1"/>
  <c r="V411" i="69"/>
  <c r="AA411" i="69" s="1"/>
  <c r="V415" i="69"/>
  <c r="V419" i="69"/>
  <c r="V423" i="69"/>
  <c r="AA423" i="69" s="1"/>
  <c r="V427" i="69"/>
  <c r="V431" i="69"/>
  <c r="V435" i="69"/>
  <c r="V439" i="69"/>
  <c r="AA439" i="69" s="1"/>
  <c r="V443" i="69"/>
  <c r="AA443" i="69" s="1"/>
  <c r="V447" i="69"/>
  <c r="V451" i="69"/>
  <c r="V455" i="69"/>
  <c r="AA455" i="69" s="1"/>
  <c r="V459" i="69"/>
  <c r="AA459" i="69" s="1"/>
  <c r="V463" i="69"/>
  <c r="V467" i="69"/>
  <c r="V471" i="69"/>
  <c r="AA471" i="69" s="1"/>
  <c r="V475" i="69"/>
  <c r="AA475" i="69" s="1"/>
  <c r="V479" i="69"/>
  <c r="V483" i="69"/>
  <c r="V487" i="69"/>
  <c r="AA487" i="69" s="1"/>
  <c r="V491" i="69"/>
  <c r="AA491" i="69" s="1"/>
  <c r="V495" i="69"/>
  <c r="V499" i="69"/>
  <c r="V503" i="69"/>
  <c r="AA503" i="69" s="1"/>
  <c r="V507" i="69"/>
  <c r="AA507" i="69" s="1"/>
  <c r="V511" i="69"/>
  <c r="V515" i="69"/>
  <c r="V519" i="69"/>
  <c r="AA519" i="69" s="1"/>
  <c r="V523" i="69"/>
  <c r="V527" i="69"/>
  <c r="V531" i="69"/>
  <c r="V535" i="69"/>
  <c r="AA535" i="69" s="1"/>
  <c r="V539" i="69"/>
  <c r="AA539" i="69" s="1"/>
  <c r="V543" i="69"/>
  <c r="V547" i="69"/>
  <c r="V551" i="69"/>
  <c r="AA551" i="69" s="1"/>
  <c r="V555" i="69"/>
  <c r="V559" i="69"/>
  <c r="V563" i="69"/>
  <c r="V567" i="69"/>
  <c r="AA567" i="69" s="1"/>
  <c r="V571" i="69"/>
  <c r="AA571" i="69" s="1"/>
  <c r="V575" i="69"/>
  <c r="V579" i="69"/>
  <c r="V583" i="69"/>
  <c r="AA583" i="69" s="1"/>
  <c r="V587" i="69"/>
  <c r="V591" i="69"/>
  <c r="V595" i="69"/>
  <c r="V599" i="69"/>
  <c r="AA599" i="69" s="1"/>
  <c r="V603" i="69"/>
  <c r="AA603" i="69" s="1"/>
  <c r="V607" i="69"/>
  <c r="V611" i="69"/>
  <c r="V615" i="69"/>
  <c r="AA615" i="69" s="1"/>
  <c r="V619" i="69"/>
  <c r="V623" i="69"/>
  <c r="V627" i="69"/>
  <c r="V631" i="69"/>
  <c r="AA631" i="69" s="1"/>
  <c r="V635" i="69"/>
  <c r="AA635" i="69" s="1"/>
  <c r="V639" i="69"/>
  <c r="V643" i="69"/>
  <c r="V647" i="69"/>
  <c r="AA647" i="69" s="1"/>
  <c r="V651" i="69"/>
  <c r="V652" i="69"/>
  <c r="V659" i="69"/>
  <c r="V660" i="69"/>
  <c r="AA660" i="69" s="1"/>
  <c r="V667" i="69"/>
  <c r="AA667" i="69" s="1"/>
  <c r="V668" i="69"/>
  <c r="V670" i="69"/>
  <c r="V671" i="69"/>
  <c r="AA671" i="69" s="1"/>
  <c r="V672" i="69"/>
  <c r="AA672" i="69" s="1"/>
  <c r="V673" i="69"/>
  <c r="V674" i="69"/>
  <c r="V675" i="69"/>
  <c r="AA675" i="69" s="1"/>
  <c r="V676" i="69"/>
  <c r="AA676" i="69" s="1"/>
  <c r="V677" i="69"/>
  <c r="V678" i="69"/>
  <c r="V679" i="69"/>
  <c r="AA679" i="69" s="1"/>
  <c r="V680" i="69"/>
  <c r="AA680" i="69" s="1"/>
  <c r="V681" i="69"/>
  <c r="V682" i="69"/>
  <c r="V683" i="69"/>
  <c r="AA683" i="69" s="1"/>
  <c r="V684" i="69"/>
  <c r="AA684" i="69" s="1"/>
  <c r="V685" i="69"/>
  <c r="V686" i="69"/>
  <c r="V437" i="69"/>
  <c r="AA437" i="69" s="1"/>
  <c r="V441" i="69"/>
  <c r="AA441" i="69" s="1"/>
  <c r="V445" i="69"/>
  <c r="V449" i="69"/>
  <c r="V453" i="69"/>
  <c r="AA453" i="69" s="1"/>
  <c r="V457" i="69"/>
  <c r="AA457" i="69" s="1"/>
  <c r="V461" i="69"/>
  <c r="V465" i="69"/>
  <c r="V469" i="69"/>
  <c r="AA469" i="69" s="1"/>
  <c r="V473" i="69"/>
  <c r="AA473" i="69" s="1"/>
  <c r="V477" i="69"/>
  <c r="V481" i="69"/>
  <c r="V485" i="69"/>
  <c r="AA485" i="69" s="1"/>
  <c r="V489" i="69"/>
  <c r="V493" i="69"/>
  <c r="V497" i="69"/>
  <c r="V501" i="69"/>
  <c r="AA501" i="69" s="1"/>
  <c r="V505" i="69"/>
  <c r="AA505" i="69" s="1"/>
  <c r="V509" i="69"/>
  <c r="V513" i="69"/>
  <c r="V517" i="69"/>
  <c r="V521" i="69"/>
  <c r="AA521" i="69" s="1"/>
  <c r="V525" i="69"/>
  <c r="V529" i="69"/>
  <c r="V533" i="69"/>
  <c r="V537" i="69"/>
  <c r="V541" i="69"/>
  <c r="V545" i="69"/>
  <c r="V549" i="69"/>
  <c r="AA549" i="69" s="1"/>
  <c r="V553" i="69"/>
  <c r="AA553" i="69" s="1"/>
  <c r="V557" i="69"/>
  <c r="V561" i="69"/>
  <c r="V565" i="69"/>
  <c r="V569" i="69"/>
  <c r="V573" i="69"/>
  <c r="V577" i="69"/>
  <c r="V581" i="69"/>
  <c r="AA581" i="69" s="1"/>
  <c r="V585" i="69"/>
  <c r="AA585" i="69" s="1"/>
  <c r="V589" i="69"/>
  <c r="V593" i="69"/>
  <c r="V597" i="69"/>
  <c r="V601" i="69"/>
  <c r="V605" i="69"/>
  <c r="V609" i="69"/>
  <c r="V613" i="69"/>
  <c r="AA613" i="69" s="1"/>
  <c r="V617" i="69"/>
  <c r="AA617" i="69" s="1"/>
  <c r="V621" i="69"/>
  <c r="V625" i="69"/>
  <c r="V629" i="69"/>
  <c r="V633" i="69"/>
  <c r="V637" i="69"/>
  <c r="V641" i="69"/>
  <c r="V645" i="69"/>
  <c r="AA645" i="69" s="1"/>
  <c r="V649" i="69"/>
  <c r="AA649" i="69" s="1"/>
  <c r="V655" i="69"/>
  <c r="V656" i="69"/>
  <c r="V663" i="69"/>
  <c r="AA663" i="69" s="1"/>
  <c r="V664" i="69"/>
  <c r="AA664" i="69" s="1"/>
  <c r="V653" i="69"/>
  <c r="V657" i="69"/>
  <c r="V661" i="69"/>
  <c r="V665" i="69"/>
  <c r="AA665" i="69" s="1"/>
  <c r="V669" i="69"/>
  <c r="V687" i="69"/>
  <c r="V688" i="69"/>
  <c r="AA688" i="69" s="1"/>
  <c r="V689" i="69"/>
  <c r="AA689" i="69" s="1"/>
  <c r="V690" i="69"/>
  <c r="V691" i="69"/>
  <c r="V692" i="69"/>
  <c r="AA692" i="69" s="1"/>
  <c r="V693" i="69"/>
  <c r="V694" i="69"/>
  <c r="V695" i="69"/>
  <c r="V696" i="69"/>
  <c r="AA696" i="69" s="1"/>
  <c r="V697" i="69"/>
  <c r="AA697" i="69" s="1"/>
  <c r="V698" i="69"/>
  <c r="V699" i="69"/>
  <c r="V700" i="69"/>
  <c r="AA700" i="69" s="1"/>
  <c r="V701" i="69"/>
  <c r="AA701" i="69" s="1"/>
  <c r="V702" i="69"/>
  <c r="V703" i="69"/>
  <c r="V704" i="69"/>
  <c r="AA704" i="69" s="1"/>
  <c r="V705" i="69"/>
  <c r="AA705" i="69" s="1"/>
  <c r="V706" i="69"/>
  <c r="V707" i="69"/>
  <c r="V708" i="69"/>
  <c r="AA708" i="69" s="1"/>
  <c r="V709" i="69"/>
  <c r="AA709" i="69" s="1"/>
  <c r="V710" i="69"/>
  <c r="V711" i="69"/>
  <c r="V712" i="69"/>
  <c r="AA712" i="69" s="1"/>
  <c r="V713" i="69"/>
  <c r="V714" i="69"/>
  <c r="V715" i="69"/>
  <c r="V716" i="69"/>
  <c r="AA716" i="69" s="1"/>
  <c r="V717" i="69"/>
  <c r="AA717" i="69" s="1"/>
  <c r="V718" i="69"/>
  <c r="V719" i="69"/>
  <c r="V722" i="69"/>
  <c r="AA722" i="69" s="1"/>
  <c r="V723" i="69"/>
  <c r="AA723" i="69" s="1"/>
  <c r="V726" i="69"/>
  <c r="V727" i="69"/>
  <c r="V730" i="69"/>
  <c r="AA730" i="69" s="1"/>
  <c r="V731" i="69"/>
  <c r="AA731" i="69" s="1"/>
  <c r="V734" i="69"/>
  <c r="V735" i="69"/>
  <c r="V746" i="69"/>
  <c r="AA746" i="69" s="1"/>
  <c r="V750" i="69"/>
  <c r="AA750" i="69" s="1"/>
  <c r="V754" i="69"/>
  <c r="V758" i="69"/>
  <c r="V762" i="69"/>
  <c r="AA762" i="69" s="1"/>
  <c r="V766" i="69"/>
  <c r="V770" i="69"/>
  <c r="V774" i="69"/>
  <c r="V778" i="69"/>
  <c r="AA778" i="69" s="1"/>
  <c r="V782" i="69"/>
  <c r="AA782" i="69" s="1"/>
  <c r="V786" i="69"/>
  <c r="V790" i="69"/>
  <c r="V794" i="69"/>
  <c r="AA794" i="69" s="1"/>
  <c r="V798" i="69"/>
  <c r="V802" i="69"/>
  <c r="V806" i="69"/>
  <c r="V810" i="69"/>
  <c r="AA810" i="69" s="1"/>
  <c r="V1017" i="69"/>
  <c r="V1019" i="69"/>
  <c r="V1021" i="69"/>
  <c r="V1023" i="69"/>
  <c r="AA1023" i="69" s="1"/>
  <c r="V1025" i="69"/>
  <c r="AA1025" i="69" s="1"/>
  <c r="V748" i="69"/>
  <c r="V752" i="69"/>
  <c r="V756" i="69"/>
  <c r="AA756" i="69" s="1"/>
  <c r="V760" i="69"/>
  <c r="AA760" i="69" s="1"/>
  <c r="V764" i="69"/>
  <c r="V768" i="69"/>
  <c r="V772" i="69"/>
  <c r="AA772" i="69" s="1"/>
  <c r="V776" i="69"/>
  <c r="AA776" i="69" s="1"/>
  <c r="V780" i="69"/>
  <c r="V784" i="69"/>
  <c r="V788" i="69"/>
  <c r="AA788" i="69" s="1"/>
  <c r="V792" i="69"/>
  <c r="AA792" i="69" s="1"/>
  <c r="V796" i="69"/>
  <c r="V800" i="69"/>
  <c r="V804" i="69"/>
  <c r="AA804" i="69" s="1"/>
  <c r="V808" i="69"/>
  <c r="AA808" i="69" s="1"/>
  <c r="V739" i="69"/>
  <c r="V741" i="69"/>
  <c r="V743" i="69"/>
  <c r="AA743" i="69" s="1"/>
  <c r="V745" i="69"/>
  <c r="AA745" i="69" s="1"/>
  <c r="V747" i="69"/>
  <c r="V749" i="69"/>
  <c r="V751" i="69"/>
  <c r="AA751" i="69" s="1"/>
  <c r="V753" i="69"/>
  <c r="AA753" i="69" s="1"/>
  <c r="V755" i="69"/>
  <c r="V757" i="69"/>
  <c r="V759" i="69"/>
  <c r="AA759" i="69" s="1"/>
  <c r="V761" i="69"/>
  <c r="V763" i="69"/>
  <c r="V765" i="69"/>
  <c r="V767" i="69"/>
  <c r="AA767" i="69" s="1"/>
  <c r="V769" i="69"/>
  <c r="AA769" i="69" s="1"/>
  <c r="V771" i="69"/>
  <c r="V773" i="69"/>
  <c r="V775" i="69"/>
  <c r="AA775" i="69" s="1"/>
  <c r="V777" i="69"/>
  <c r="AA777" i="69" s="1"/>
  <c r="V779" i="69"/>
  <c r="V781" i="69"/>
  <c r="V783" i="69"/>
  <c r="AA783" i="69" s="1"/>
  <c r="V785" i="69"/>
  <c r="AA785" i="69" s="1"/>
  <c r="V787" i="69"/>
  <c r="V789" i="69"/>
  <c r="V791" i="69"/>
  <c r="AA791" i="69" s="1"/>
  <c r="V793" i="69"/>
  <c r="AA793" i="69" s="1"/>
  <c r="V795" i="69"/>
  <c r="V797" i="69"/>
  <c r="V799" i="69"/>
  <c r="AA799" i="69" s="1"/>
  <c r="V801" i="69"/>
  <c r="AA801" i="69" s="1"/>
  <c r="V803" i="69"/>
  <c r="V805" i="69"/>
  <c r="V807" i="69"/>
  <c r="AA807" i="69" s="1"/>
  <c r="V809" i="69"/>
  <c r="AA809" i="69" s="1"/>
  <c r="V811" i="69"/>
  <c r="V813" i="69"/>
  <c r="V815" i="69"/>
  <c r="AA815" i="69" s="1"/>
  <c r="V817" i="69"/>
  <c r="AA817" i="69" s="1"/>
  <c r="V819" i="69"/>
  <c r="V821" i="69"/>
  <c r="V823" i="69"/>
  <c r="AA823" i="69" s="1"/>
  <c r="V825" i="69"/>
  <c r="AA825" i="69" s="1"/>
  <c r="V827" i="69"/>
  <c r="V829" i="69"/>
  <c r="V831" i="69"/>
  <c r="AA831" i="69" s="1"/>
  <c r="V833" i="69"/>
  <c r="AA833" i="69" s="1"/>
  <c r="V835" i="69"/>
  <c r="V837" i="69"/>
  <c r="V839" i="69"/>
  <c r="AA839" i="69" s="1"/>
  <c r="V841" i="69"/>
  <c r="AA841" i="69" s="1"/>
  <c r="V843" i="69"/>
  <c r="V845" i="69"/>
  <c r="V847" i="69"/>
  <c r="AA847" i="69" s="1"/>
  <c r="V849" i="69"/>
  <c r="AA849" i="69" s="1"/>
  <c r="V851" i="69"/>
  <c r="V853" i="69"/>
  <c r="V855" i="69"/>
  <c r="AA855" i="69" s="1"/>
  <c r="V857" i="69"/>
  <c r="AA857" i="69" s="1"/>
  <c r="V859" i="69"/>
  <c r="V861" i="69"/>
  <c r="V863" i="69"/>
  <c r="AA863" i="69" s="1"/>
  <c r="V865" i="69"/>
  <c r="AA865" i="69" s="1"/>
  <c r="V867" i="69"/>
  <c r="V869" i="69"/>
  <c r="V871" i="69"/>
  <c r="AA871" i="69" s="1"/>
  <c r="V873" i="69"/>
  <c r="V875" i="69"/>
  <c r="V877" i="69"/>
  <c r="V879" i="69"/>
  <c r="AA879" i="69" s="1"/>
  <c r="V881" i="69"/>
  <c r="AA881" i="69" s="1"/>
  <c r="V883" i="69"/>
  <c r="V885" i="69"/>
  <c r="V887" i="69"/>
  <c r="AA887" i="69" s="1"/>
  <c r="V889" i="69"/>
  <c r="AA889" i="69" s="1"/>
  <c r="V891" i="69"/>
  <c r="V893" i="69"/>
  <c r="V895" i="69"/>
  <c r="AA895" i="69" s="1"/>
  <c r="V897" i="69"/>
  <c r="AA897" i="69" s="1"/>
  <c r="V899" i="69"/>
  <c r="V901" i="69"/>
  <c r="V903" i="69"/>
  <c r="AA903" i="69" s="1"/>
  <c r="V905" i="69"/>
  <c r="V907" i="69"/>
  <c r="V909" i="69"/>
  <c r="V911" i="69"/>
  <c r="AA911" i="69" s="1"/>
  <c r="V913" i="69"/>
  <c r="AA913" i="69" s="1"/>
  <c r="V915" i="69"/>
  <c r="V917" i="69"/>
  <c r="V919" i="69"/>
  <c r="AA919" i="69" s="1"/>
  <c r="V921" i="69"/>
  <c r="AA921" i="69" s="1"/>
  <c r="V923" i="69"/>
  <c r="V925" i="69"/>
  <c r="V927" i="69"/>
  <c r="AA927" i="69" s="1"/>
  <c r="V929" i="69"/>
  <c r="AA929" i="69" s="1"/>
  <c r="V931" i="69"/>
  <c r="V933" i="69"/>
  <c r="V935" i="69"/>
  <c r="AA935" i="69" s="1"/>
  <c r="V937" i="69"/>
  <c r="AA937" i="69" s="1"/>
  <c r="V939" i="69"/>
  <c r="V941" i="69"/>
  <c r="V943" i="69"/>
  <c r="AA943" i="69" s="1"/>
  <c r="V945" i="69"/>
  <c r="AA945" i="69" s="1"/>
  <c r="V947" i="69"/>
  <c r="V949" i="69"/>
  <c r="V951" i="69"/>
  <c r="AA951" i="69" s="1"/>
  <c r="V953" i="69"/>
  <c r="AA953" i="69" s="1"/>
  <c r="V955" i="69"/>
  <c r="V957" i="69"/>
  <c r="V959" i="69"/>
  <c r="AA959" i="69" s="1"/>
  <c r="V961" i="69"/>
  <c r="V963" i="69"/>
  <c r="V965" i="69"/>
  <c r="V967" i="69"/>
  <c r="AA967" i="69" s="1"/>
  <c r="V969" i="69"/>
  <c r="AA969" i="69" s="1"/>
  <c r="V971" i="69"/>
  <c r="V973" i="69"/>
  <c r="V975" i="69"/>
  <c r="AA975" i="69" s="1"/>
  <c r="V977" i="69"/>
  <c r="V979" i="69"/>
  <c r="V981" i="69"/>
  <c r="V983" i="69"/>
  <c r="AA983" i="69" s="1"/>
  <c r="V985" i="69"/>
  <c r="AA985" i="69" s="1"/>
  <c r="V987" i="69"/>
  <c r="V989" i="69"/>
  <c r="V991" i="69"/>
  <c r="AA991" i="69" s="1"/>
  <c r="V993" i="69"/>
  <c r="AA993" i="69" s="1"/>
  <c r="V995" i="69"/>
  <c r="V997" i="69"/>
  <c r="V999" i="69"/>
  <c r="AA999" i="69" s="1"/>
  <c r="V1001" i="69"/>
  <c r="AA1001" i="69" s="1"/>
  <c r="V1003" i="69"/>
  <c r="V1005" i="69"/>
  <c r="V1007" i="69"/>
  <c r="AA1007" i="69" s="1"/>
  <c r="V1009" i="69"/>
  <c r="AA1009" i="69" s="1"/>
  <c r="V1011" i="69"/>
  <c r="V1013" i="69"/>
  <c r="V1027" i="69"/>
  <c r="AA1027" i="69" s="1"/>
  <c r="V1029" i="69"/>
  <c r="AA1029" i="69" s="1"/>
  <c r="V1031" i="69"/>
  <c r="V1033" i="69"/>
  <c r="V1035" i="69"/>
  <c r="AA1035" i="69" s="1"/>
  <c r="V1037" i="69"/>
  <c r="AA1037" i="69" s="1"/>
  <c r="V1039" i="69"/>
  <c r="V1041" i="69"/>
  <c r="V1043" i="69"/>
  <c r="AA1043" i="69" s="1"/>
  <c r="V1045" i="69"/>
  <c r="AA1045" i="69" s="1"/>
  <c r="V1047" i="69"/>
  <c r="V1049" i="69"/>
  <c r="V1051" i="69"/>
  <c r="AA1051" i="69" s="1"/>
  <c r="V1053" i="69"/>
  <c r="V1055" i="69"/>
  <c r="V1057" i="69"/>
  <c r="V1059" i="69"/>
  <c r="AA1059" i="69" s="1"/>
  <c r="V1061" i="69"/>
  <c r="AA1061" i="69" s="1"/>
  <c r="V1063" i="69"/>
  <c r="V1065" i="69"/>
  <c r="V1067" i="69"/>
  <c r="AA1067" i="69" s="1"/>
  <c r="V1069" i="69"/>
  <c r="AA1069" i="69" s="1"/>
  <c r="V1071" i="69"/>
  <c r="V1073" i="69"/>
  <c r="V1075" i="69"/>
  <c r="AA1075" i="69" s="1"/>
  <c r="V1077" i="69"/>
  <c r="AA1077" i="69" s="1"/>
  <c r="V1079" i="69"/>
  <c r="V1081" i="69"/>
  <c r="V1083" i="69"/>
  <c r="AA1083" i="69" s="1"/>
  <c r="V1085" i="69"/>
  <c r="AA1085" i="69" s="1"/>
  <c r="V1087" i="69"/>
  <c r="V1089" i="69"/>
  <c r="V1091" i="69"/>
  <c r="AA1091" i="69" s="1"/>
  <c r="V1093" i="69"/>
  <c r="AA1093" i="69" s="1"/>
  <c r="V1095" i="69"/>
  <c r="V1097" i="69"/>
  <c r="V1099" i="69"/>
  <c r="AA1099" i="69" s="1"/>
  <c r="V1101" i="69"/>
  <c r="AA1101" i="69" s="1"/>
  <c r="V1103" i="69"/>
  <c r="V1105" i="69"/>
  <c r="V1107" i="69"/>
  <c r="AA1107" i="69" s="1"/>
  <c r="V1109" i="69"/>
  <c r="AA1109" i="69" s="1"/>
  <c r="V1111" i="69"/>
  <c r="V1113" i="69"/>
  <c r="V1115" i="69"/>
  <c r="AA1115" i="69" s="1"/>
  <c r="V1117" i="69"/>
  <c r="AA1117" i="69" s="1"/>
  <c r="V1119" i="69"/>
  <c r="V1121" i="69"/>
  <c r="V1123" i="69"/>
  <c r="AA1123" i="69" s="1"/>
  <c r="V1125" i="69"/>
  <c r="AA1125" i="69" s="1"/>
  <c r="V1127" i="69"/>
  <c r="V1129" i="69"/>
  <c r="V1131" i="69"/>
  <c r="AA1131" i="69" s="1"/>
  <c r="V1133" i="69"/>
  <c r="V1135" i="69"/>
  <c r="V1137" i="69"/>
  <c r="V1139" i="69"/>
  <c r="AA1139" i="69" s="1"/>
  <c r="V1141" i="69"/>
  <c r="AA1141" i="69" s="1"/>
  <c r="V1143" i="69"/>
  <c r="V1145" i="69"/>
  <c r="V1147" i="69"/>
  <c r="AA1147" i="69" s="1"/>
  <c r="V1149" i="69"/>
  <c r="V1151" i="69"/>
  <c r="V1153" i="69"/>
  <c r="V1155" i="69"/>
  <c r="AA1155" i="69" s="1"/>
  <c r="V1157" i="69"/>
  <c r="AA1157" i="69" s="1"/>
  <c r="V1159" i="69"/>
  <c r="V1161" i="69"/>
  <c r="V1163" i="69"/>
  <c r="AA1163" i="69" s="1"/>
  <c r="V1165" i="69"/>
  <c r="V1167" i="69"/>
  <c r="V1168" i="69"/>
  <c r="V1171" i="69"/>
  <c r="AA1171" i="69" s="1"/>
  <c r="V1172" i="69"/>
  <c r="AA1172" i="69" s="1"/>
  <c r="V1175" i="69"/>
  <c r="V1176" i="69"/>
  <c r="V1179" i="69"/>
  <c r="AA1179" i="69" s="1"/>
  <c r="V1180" i="69"/>
  <c r="AA1180" i="69" s="1"/>
  <c r="V1183" i="69"/>
  <c r="V1184" i="69"/>
  <c r="V1187" i="69"/>
  <c r="AA1187" i="69" s="1"/>
  <c r="V1188" i="69"/>
  <c r="V1191" i="69"/>
  <c r="V1192" i="69"/>
  <c r="V1195" i="69"/>
  <c r="AA1195" i="69" s="1"/>
  <c r="V1196" i="69"/>
  <c r="V1199" i="69"/>
  <c r="V1200" i="69"/>
  <c r="V1203" i="69"/>
  <c r="AA1203" i="69" s="1"/>
  <c r="V1204" i="69"/>
  <c r="AA1204" i="69" s="1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V1363" i="69"/>
  <c r="V1345" i="69"/>
  <c r="AA1345" i="69" s="1"/>
  <c r="V1346" i="69"/>
  <c r="AA1346" i="69" s="1"/>
  <c r="V1365" i="69"/>
  <c r="V1366" i="69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V1369" i="69"/>
  <c r="V1370" i="69"/>
  <c r="V1690" i="69"/>
  <c r="V1698" i="69"/>
  <c r="V1839" i="69"/>
  <c r="AA1839" i="69" s="1"/>
  <c r="V1841" i="69"/>
  <c r="V1348" i="69"/>
  <c r="V1352" i="69"/>
  <c r="V1356" i="69"/>
  <c r="AA1356" i="69" s="1"/>
  <c r="V1360" i="69"/>
  <c r="AA1360" i="69" s="1"/>
  <c r="V1364" i="69"/>
  <c r="V1368" i="69"/>
  <c r="V1691" i="69"/>
  <c r="AA1691" i="69" s="1"/>
  <c r="V1695" i="69"/>
  <c r="AA1695" i="69" s="1"/>
  <c r="V1699" i="69"/>
  <c r="V1703" i="69"/>
  <c r="V1707" i="69"/>
  <c r="AA1707" i="69" s="1"/>
  <c r="V1711" i="69"/>
  <c r="AA1711" i="69" s="1"/>
  <c r="V1715" i="69"/>
  <c r="V1719" i="69"/>
  <c r="V1723" i="69"/>
  <c r="AA1723" i="69" s="1"/>
  <c r="V1727" i="69"/>
  <c r="AA1727" i="69" s="1"/>
  <c r="V1731" i="69"/>
  <c r="V1735" i="69"/>
  <c r="V1739" i="69"/>
  <c r="AA1739" i="69" s="1"/>
  <c r="V1743" i="69"/>
  <c r="AA1743" i="69" s="1"/>
  <c r="V1747" i="69"/>
  <c r="V1751" i="69"/>
  <c r="V1755" i="69"/>
  <c r="AA1755" i="69" s="1"/>
  <c r="V1759" i="69"/>
  <c r="AA1759" i="69" s="1"/>
  <c r="V1763" i="69"/>
  <c r="V1767" i="69"/>
  <c r="V1772" i="69"/>
  <c r="V1776" i="69"/>
  <c r="V1780" i="69"/>
  <c r="V1784" i="69"/>
  <c r="V1788" i="69"/>
  <c r="AA1788" i="69" s="1"/>
  <c r="V1792" i="69"/>
  <c r="AA1792" i="69" s="1"/>
  <c r="V1796" i="69"/>
  <c r="V1700" i="69"/>
  <c r="V1704" i="69"/>
  <c r="AA1704" i="69" s="1"/>
  <c r="V1708" i="69"/>
  <c r="AA1708" i="69" s="1"/>
  <c r="V1712" i="69"/>
  <c r="V1716" i="69"/>
  <c r="V1720" i="69"/>
  <c r="V1724" i="69"/>
  <c r="V1728" i="69"/>
  <c r="V1732" i="69"/>
  <c r="V1736" i="69"/>
  <c r="AA1736" i="69" s="1"/>
  <c r="V1740" i="69"/>
  <c r="AA1740" i="69" s="1"/>
  <c r="V1744" i="69"/>
  <c r="V1748" i="69"/>
  <c r="V1752" i="69"/>
  <c r="V1756" i="69"/>
  <c r="V1760" i="69"/>
  <c r="V1764" i="69"/>
  <c r="V1768" i="69"/>
  <c r="AA1768" i="69" s="1"/>
  <c r="V1769" i="69"/>
  <c r="AA1769" i="69" s="1"/>
  <c r="V1773" i="69"/>
  <c r="V1777" i="69"/>
  <c r="V1781" i="69"/>
  <c r="V1785" i="69"/>
  <c r="V1789" i="69"/>
  <c r="V1793" i="69"/>
  <c r="V1797" i="69"/>
  <c r="AA1797" i="69" s="1"/>
  <c r="V1800" i="69"/>
  <c r="V1802" i="69"/>
  <c r="V1804" i="69"/>
  <c r="V1806" i="69"/>
  <c r="AA1806" i="69" s="1"/>
  <c r="V1808" i="69"/>
  <c r="AA1808" i="69" s="1"/>
  <c r="V1810" i="69"/>
  <c r="V1812" i="69"/>
  <c r="V1814" i="69"/>
  <c r="AA1814" i="69" s="1"/>
  <c r="V1816" i="69"/>
  <c r="AA1816" i="69" s="1"/>
  <c r="V1818" i="69"/>
  <c r="V1820" i="69"/>
  <c r="V1822" i="69"/>
  <c r="AA1822" i="69" s="1"/>
  <c r="V1824" i="69"/>
  <c r="AA1824" i="69" s="1"/>
  <c r="V1826" i="69"/>
  <c r="V1828" i="69"/>
  <c r="V1830" i="69"/>
  <c r="AA1830" i="69" s="1"/>
  <c r="V1832" i="69"/>
  <c r="AA1832" i="69" s="1"/>
  <c r="V1834" i="69"/>
  <c r="V1836" i="69"/>
  <c r="V1838" i="69"/>
  <c r="AA1838" i="69" s="1"/>
  <c r="V1689" i="69"/>
  <c r="AA1689" i="69" s="1"/>
  <c r="V1693" i="69"/>
  <c r="V1697" i="69"/>
  <c r="V1701" i="69"/>
  <c r="V1705" i="69"/>
  <c r="V1709" i="69"/>
  <c r="V1713" i="69"/>
  <c r="V1717" i="69"/>
  <c r="AA1717" i="69" s="1"/>
  <c r="V1721" i="69"/>
  <c r="AA1721" i="69" s="1"/>
  <c r="V1725" i="69"/>
  <c r="V1729" i="69"/>
  <c r="V1733" i="69"/>
  <c r="V1737" i="69"/>
  <c r="V1741" i="69"/>
  <c r="V1745" i="69"/>
  <c r="V1749" i="69"/>
  <c r="AA1749" i="69" s="1"/>
  <c r="V1753" i="69"/>
  <c r="AA1753" i="69" s="1"/>
  <c r="V1757" i="69"/>
  <c r="V1761" i="69"/>
  <c r="V1765" i="69"/>
  <c r="V1770" i="69"/>
  <c r="AA1770" i="69" s="1"/>
  <c r="V1774" i="69"/>
  <c r="V1778" i="69"/>
  <c r="V1782" i="69"/>
  <c r="AA1782" i="69" s="1"/>
  <c r="V1786" i="69"/>
  <c r="AA1786" i="69" s="1"/>
  <c r="V1790" i="69"/>
  <c r="V1794" i="69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3" i="69"/>
  <c r="AA254" i="69"/>
  <c r="AA258" i="69"/>
  <c r="AA259" i="69"/>
  <c r="AA260" i="69"/>
  <c r="AA261" i="69"/>
  <c r="AA262" i="69"/>
  <c r="AA265" i="69"/>
  <c r="AA267" i="69"/>
  <c r="AA268" i="69"/>
  <c r="AA269" i="69"/>
  <c r="AA270" i="69"/>
  <c r="AA272" i="69"/>
  <c r="AA274" i="69"/>
  <c r="AA275" i="69"/>
  <c r="AA276" i="69"/>
  <c r="AA277" i="69"/>
  <c r="AA278" i="69"/>
  <c r="AA280" i="69"/>
  <c r="AA283" i="69"/>
  <c r="AA284" i="69"/>
  <c r="AA285" i="69"/>
  <c r="AA290" i="69"/>
  <c r="AA291" i="69"/>
  <c r="AA292" i="69"/>
  <c r="AA293" i="69"/>
  <c r="AA294" i="69"/>
  <c r="AA296" i="69"/>
  <c r="AA299" i="69"/>
  <c r="AA300" i="69"/>
  <c r="AA301" i="69"/>
  <c r="AA304" i="69"/>
  <c r="AA305" i="69"/>
  <c r="AA306" i="69"/>
  <c r="AA307" i="69"/>
  <c r="AA308" i="69"/>
  <c r="AA309" i="69"/>
  <c r="AA310" i="69"/>
  <c r="AA312" i="69"/>
  <c r="AA315" i="69"/>
  <c r="AA316" i="69"/>
  <c r="AA317" i="69"/>
  <c r="AA322" i="69"/>
  <c r="AA323" i="69"/>
  <c r="AA324" i="69"/>
  <c r="AA325" i="69"/>
  <c r="AA326" i="69"/>
  <c r="AA328" i="69"/>
  <c r="AA331" i="69"/>
  <c r="AA334" i="69"/>
  <c r="AA337" i="69"/>
  <c r="AA339" i="69"/>
  <c r="AA340" i="69"/>
  <c r="AA341" i="69"/>
  <c r="AA342" i="69"/>
  <c r="AA347" i="69"/>
  <c r="AA348" i="69"/>
  <c r="AA350" i="69"/>
  <c r="AA352" i="69"/>
  <c r="AA353" i="69"/>
  <c r="AA355" i="69"/>
  <c r="AA356" i="69"/>
  <c r="AA357" i="69"/>
  <c r="AA358" i="69"/>
  <c r="AA360" i="69"/>
  <c r="AA363" i="69"/>
  <c r="AA364" i="69"/>
  <c r="AA366" i="69"/>
  <c r="AA369" i="69"/>
  <c r="AA370" i="69"/>
  <c r="AA371" i="69"/>
  <c r="AA372" i="69"/>
  <c r="AA373" i="69"/>
  <c r="AA374" i="69"/>
  <c r="AA378" i="69"/>
  <c r="AA379" i="69"/>
  <c r="AA382" i="69"/>
  <c r="AA384" i="69"/>
  <c r="AA385" i="69"/>
  <c r="AA387" i="69"/>
  <c r="AA388" i="69"/>
  <c r="AA389" i="69"/>
  <c r="AA390" i="69"/>
  <c r="AA392" i="69"/>
  <c r="AA394" i="69"/>
  <c r="AA395" i="69"/>
  <c r="AA398" i="69"/>
  <c r="AA401" i="69"/>
  <c r="AA402" i="69"/>
  <c r="AA403" i="69"/>
  <c r="AA404" i="69"/>
  <c r="AA405" i="69"/>
  <c r="AA406" i="69"/>
  <c r="AA412" i="69"/>
  <c r="AA413" i="69"/>
  <c r="AA414" i="69"/>
  <c r="AA415" i="69"/>
  <c r="AA416" i="69"/>
  <c r="AA417" i="69"/>
  <c r="AA418" i="69"/>
  <c r="AA419" i="69"/>
  <c r="AA420" i="69"/>
  <c r="AA421" i="69"/>
  <c r="AA424" i="69"/>
  <c r="AA426" i="69"/>
  <c r="AA427" i="69"/>
  <c r="AA428" i="69"/>
  <c r="AA429" i="69"/>
  <c r="AA430" i="69"/>
  <c r="AA431" i="69"/>
  <c r="AA432" i="69"/>
  <c r="AA433" i="69"/>
  <c r="AA434" i="69"/>
  <c r="AA435" i="69"/>
  <c r="AA438" i="69"/>
  <c r="AA440" i="69"/>
  <c r="AA444" i="69"/>
  <c r="AA445" i="69"/>
  <c r="AA446" i="69"/>
  <c r="AA447" i="69"/>
  <c r="AA448" i="69"/>
  <c r="AA449" i="69"/>
  <c r="AA451" i="69"/>
  <c r="AA454" i="69"/>
  <c r="AA456" i="69"/>
  <c r="AA461" i="69"/>
  <c r="AA462" i="69"/>
  <c r="AA463" i="69"/>
  <c r="AA464" i="69"/>
  <c r="AA465" i="69"/>
  <c r="AA467" i="69"/>
  <c r="AA470" i="69"/>
  <c r="AA472" i="69"/>
  <c r="AA477" i="69"/>
  <c r="AA478" i="69"/>
  <c r="AA479" i="69"/>
  <c r="AA480" i="69"/>
  <c r="AA481" i="69"/>
  <c r="AA483" i="69"/>
  <c r="AA486" i="69"/>
  <c r="AA488" i="69"/>
  <c r="AA489" i="69"/>
  <c r="AA493" i="69"/>
  <c r="AA494" i="69"/>
  <c r="AA495" i="69"/>
  <c r="AA496" i="69"/>
  <c r="AA497" i="69"/>
  <c r="AA499" i="69"/>
  <c r="AA502" i="69"/>
  <c r="AA504" i="69"/>
  <c r="AA509" i="69"/>
  <c r="AA510" i="69"/>
  <c r="AA511" i="69"/>
  <c r="AA512" i="69"/>
  <c r="AA513" i="69"/>
  <c r="AA515" i="69"/>
  <c r="AA517" i="69"/>
  <c r="AA518" i="69"/>
  <c r="AA520" i="69"/>
  <c r="AA523" i="69"/>
  <c r="AA524" i="69"/>
  <c r="AA525" i="69"/>
  <c r="AA526" i="69"/>
  <c r="AA527" i="69"/>
  <c r="AA528" i="69"/>
  <c r="AA529" i="69"/>
  <c r="AA531" i="69"/>
  <c r="AA532" i="69"/>
  <c r="AA533" i="69"/>
  <c r="AA534" i="69"/>
  <c r="AA536" i="69"/>
  <c r="AA537" i="69"/>
  <c r="AA538" i="69"/>
  <c r="AA541" i="69"/>
  <c r="AA542" i="69"/>
  <c r="AA543" i="69"/>
  <c r="AA545" i="69"/>
  <c r="AA546" i="69"/>
  <c r="AA547" i="69"/>
  <c r="AA548" i="69"/>
  <c r="AA550" i="69"/>
  <c r="AA552" i="69"/>
  <c r="AA554" i="69"/>
  <c r="AA555" i="69"/>
  <c r="AA557" i="69"/>
  <c r="AA558" i="69"/>
  <c r="AA559" i="69"/>
  <c r="AA560" i="69"/>
  <c r="AA561" i="69"/>
  <c r="AA562" i="69"/>
  <c r="AA563" i="69"/>
  <c r="AA564" i="69"/>
  <c r="AA565" i="69"/>
  <c r="AA566" i="69"/>
  <c r="AA568" i="69"/>
  <c r="AA569" i="69"/>
  <c r="AA570" i="69"/>
  <c r="AA573" i="69"/>
  <c r="AA574" i="69"/>
  <c r="AA575" i="69"/>
  <c r="AA577" i="69"/>
  <c r="AA578" i="69"/>
  <c r="AA579" i="69"/>
  <c r="AA580" i="69"/>
  <c r="AA582" i="69"/>
  <c r="AA584" i="69"/>
  <c r="AA586" i="69"/>
  <c r="AA587" i="69"/>
  <c r="AA589" i="69"/>
  <c r="AA590" i="69"/>
  <c r="AA591" i="69"/>
  <c r="AA592" i="69"/>
  <c r="AA593" i="69"/>
  <c r="AA594" i="69"/>
  <c r="AA595" i="69"/>
  <c r="AA596" i="69"/>
  <c r="AA597" i="69"/>
  <c r="AA598" i="69"/>
  <c r="AA600" i="69"/>
  <c r="AA601" i="69"/>
  <c r="AA602" i="69"/>
  <c r="AA605" i="69"/>
  <c r="AA606" i="69"/>
  <c r="AA607" i="69"/>
  <c r="AA609" i="69"/>
  <c r="AA610" i="69"/>
  <c r="AA611" i="69"/>
  <c r="AA612" i="69"/>
  <c r="AA614" i="69"/>
  <c r="AA616" i="69"/>
  <c r="AA618" i="69"/>
  <c r="AA619" i="69"/>
  <c r="AA621" i="69"/>
  <c r="AA622" i="69"/>
  <c r="AA623" i="69"/>
  <c r="AA624" i="69"/>
  <c r="AA625" i="69"/>
  <c r="AA626" i="69"/>
  <c r="AA627" i="69"/>
  <c r="AA628" i="69"/>
  <c r="AA629" i="69"/>
  <c r="AA630" i="69"/>
  <c r="AA632" i="69"/>
  <c r="AA633" i="69"/>
  <c r="AA634" i="69"/>
  <c r="AA637" i="69"/>
  <c r="AA638" i="69"/>
  <c r="AA639" i="69"/>
  <c r="AA641" i="69"/>
  <c r="AA642" i="69"/>
  <c r="AA643" i="69"/>
  <c r="AA644" i="69"/>
  <c r="AA646" i="69"/>
  <c r="AA648" i="69"/>
  <c r="AA650" i="69"/>
  <c r="AA651" i="69"/>
  <c r="AA652" i="69"/>
  <c r="AA653" i="69"/>
  <c r="AA655" i="69"/>
  <c r="AA656" i="69"/>
  <c r="AA657" i="69"/>
  <c r="AA658" i="69"/>
  <c r="AA659" i="69"/>
  <c r="AA661" i="69"/>
  <c r="AA662" i="69"/>
  <c r="AA666" i="69"/>
  <c r="AA668" i="69"/>
  <c r="AA669" i="69"/>
  <c r="AA670" i="69"/>
  <c r="AA673" i="69"/>
  <c r="AA674" i="69"/>
  <c r="AA677" i="69"/>
  <c r="AA678" i="69"/>
  <c r="AA681" i="69"/>
  <c r="AA682" i="69"/>
  <c r="AA685" i="69"/>
  <c r="AA686" i="69"/>
  <c r="AA687" i="69"/>
  <c r="AA690" i="69"/>
  <c r="AA691" i="69"/>
  <c r="AA693" i="69"/>
  <c r="AA694" i="69"/>
  <c r="AA695" i="69"/>
  <c r="AA698" i="69"/>
  <c r="AA699" i="69"/>
  <c r="AA702" i="69"/>
  <c r="AA703" i="69"/>
  <c r="AA706" i="69"/>
  <c r="AA707" i="69"/>
  <c r="AA710" i="69"/>
  <c r="AA711" i="69"/>
  <c r="AA713" i="69"/>
  <c r="AA714" i="69"/>
  <c r="AA715" i="69"/>
  <c r="AA718" i="69"/>
  <c r="AA719" i="69"/>
  <c r="AA720" i="69"/>
  <c r="AA724" i="69"/>
  <c r="AA725" i="69"/>
  <c r="AA726" i="69"/>
  <c r="AA727" i="69"/>
  <c r="AA728" i="69"/>
  <c r="AA729" i="69"/>
  <c r="AA732" i="69"/>
  <c r="AA734" i="69"/>
  <c r="AA735" i="69"/>
  <c r="AA736" i="69"/>
  <c r="AA738" i="69"/>
  <c r="AA739" i="69"/>
  <c r="AA740" i="69"/>
  <c r="AA741" i="69"/>
  <c r="AA742" i="69"/>
  <c r="AA744" i="69"/>
  <c r="AA747" i="69"/>
  <c r="AA748" i="69"/>
  <c r="AA749" i="69"/>
  <c r="AA752" i="69"/>
  <c r="AA754" i="69"/>
  <c r="AA755" i="69"/>
  <c r="AA757" i="69"/>
  <c r="AA758" i="69"/>
  <c r="AA761" i="69"/>
  <c r="AA763" i="69"/>
  <c r="AA764" i="69"/>
  <c r="AA765" i="69"/>
  <c r="AA766" i="69"/>
  <c r="AA768" i="69"/>
  <c r="AA770" i="69"/>
  <c r="AA771" i="69"/>
  <c r="AA773" i="69"/>
  <c r="AA774" i="69"/>
  <c r="AA779" i="69"/>
  <c r="AA780" i="69"/>
  <c r="AA781" i="69"/>
  <c r="AA784" i="69"/>
  <c r="AA786" i="69"/>
  <c r="AA787" i="69"/>
  <c r="AA789" i="69"/>
  <c r="AA790" i="69"/>
  <c r="AA795" i="69"/>
  <c r="AA796" i="69"/>
  <c r="AA797" i="69"/>
  <c r="AA798" i="69"/>
  <c r="AA800" i="69"/>
  <c r="AA802" i="69"/>
  <c r="AA803" i="69"/>
  <c r="AA805" i="69"/>
  <c r="AA806" i="69"/>
  <c r="AA811" i="69"/>
  <c r="AA812" i="69"/>
  <c r="AA813" i="69"/>
  <c r="AA814" i="69"/>
  <c r="AA816" i="69"/>
  <c r="AA818" i="69"/>
  <c r="AA819" i="69"/>
  <c r="AA820" i="69"/>
  <c r="AA821" i="69"/>
  <c r="AA822" i="69"/>
  <c r="AA824" i="69"/>
  <c r="AA826" i="69"/>
  <c r="AA827" i="69"/>
  <c r="AA828" i="69"/>
  <c r="AA829" i="69"/>
  <c r="AA830" i="69"/>
  <c r="AA832" i="69"/>
  <c r="AA834" i="69"/>
  <c r="AA835" i="69"/>
  <c r="AA836" i="69"/>
  <c r="AA837" i="69"/>
  <c r="AA838" i="69"/>
  <c r="AA840" i="69"/>
  <c r="AA842" i="69"/>
  <c r="AA843" i="69"/>
  <c r="AA844" i="69"/>
  <c r="AA845" i="69"/>
  <c r="AA846" i="69"/>
  <c r="AA848" i="69"/>
  <c r="AA851" i="69"/>
  <c r="AA852" i="69"/>
  <c r="AA853" i="69"/>
  <c r="AA856" i="69"/>
  <c r="AA858" i="69"/>
  <c r="AA859" i="69"/>
  <c r="AA861" i="69"/>
  <c r="AA862" i="69"/>
  <c r="AA864" i="69"/>
  <c r="AA867" i="69"/>
  <c r="AA868" i="69"/>
  <c r="AA869" i="69"/>
  <c r="AA872" i="69"/>
  <c r="AA873" i="69"/>
  <c r="AA874" i="69"/>
  <c r="AA875" i="69"/>
  <c r="AA877" i="69"/>
  <c r="AA878" i="69"/>
  <c r="AA880" i="69"/>
  <c r="AA883" i="69"/>
  <c r="AA885" i="69"/>
  <c r="AA890" i="69"/>
  <c r="AA891" i="69"/>
  <c r="AA893" i="69"/>
  <c r="AA894" i="69"/>
  <c r="AA896" i="69"/>
  <c r="AA899" i="69"/>
  <c r="AA901" i="69"/>
  <c r="AA904" i="69"/>
  <c r="AA905" i="69"/>
  <c r="AA906" i="69"/>
  <c r="AA907" i="69"/>
  <c r="AA908" i="69"/>
  <c r="AA909" i="69"/>
  <c r="AA910" i="69"/>
  <c r="AA912" i="69"/>
  <c r="AA914" i="69"/>
  <c r="AA915" i="69"/>
  <c r="AA916" i="69"/>
  <c r="AA917" i="69"/>
  <c r="AA922" i="69"/>
  <c r="AA923" i="69"/>
  <c r="AA925" i="69"/>
  <c r="AA926" i="69"/>
  <c r="AA928" i="69"/>
  <c r="AA930" i="69"/>
  <c r="AA931" i="69"/>
  <c r="AA932" i="69"/>
  <c r="AA933" i="69"/>
  <c r="AA934" i="69"/>
  <c r="AA938" i="69"/>
  <c r="AA939" i="69"/>
  <c r="AA941" i="69"/>
  <c r="AA942" i="69"/>
  <c r="AA944" i="69"/>
  <c r="AA946" i="69"/>
  <c r="AA947" i="69"/>
  <c r="AA948" i="69"/>
  <c r="AA949" i="69"/>
  <c r="AA954" i="69"/>
  <c r="AA955" i="69"/>
  <c r="AA957" i="69"/>
  <c r="AA960" i="69"/>
  <c r="AA961" i="69"/>
  <c r="AA962" i="69"/>
  <c r="AA963" i="69"/>
  <c r="AA964" i="69"/>
  <c r="AA965" i="69"/>
  <c r="AA966" i="69"/>
  <c r="AA970" i="69"/>
  <c r="AA971" i="69"/>
  <c r="AA972" i="69"/>
  <c r="AA973" i="69"/>
  <c r="AA974" i="69"/>
  <c r="AA976" i="69"/>
  <c r="AA977" i="69"/>
  <c r="AA978" i="69"/>
  <c r="AA979" i="69"/>
  <c r="AA980" i="69"/>
  <c r="AA981" i="69"/>
  <c r="AA986" i="69"/>
  <c r="AA987" i="69"/>
  <c r="AA988" i="69"/>
  <c r="AA989" i="69"/>
  <c r="AA992" i="69"/>
  <c r="AA994" i="69"/>
  <c r="AA995" i="69"/>
  <c r="AA996" i="69"/>
  <c r="AA997" i="69"/>
  <c r="AA998" i="69"/>
  <c r="AA1002" i="69"/>
  <c r="AA1003" i="69"/>
  <c r="AA1005" i="69"/>
  <c r="AA1006" i="69"/>
  <c r="AA1008" i="69"/>
  <c r="AA1010" i="69"/>
  <c r="AA1011" i="69"/>
  <c r="AA1012" i="69"/>
  <c r="AA1013" i="69"/>
  <c r="AA1014" i="69"/>
  <c r="AA1015" i="69"/>
  <c r="AA1017" i="69"/>
  <c r="AA1019" i="69"/>
  <c r="AA1020" i="69"/>
  <c r="AA1021" i="69"/>
  <c r="AA1022" i="69"/>
  <c r="AA1026" i="69"/>
  <c r="AA1028" i="69"/>
  <c r="AA1030" i="69"/>
  <c r="AA1031" i="69"/>
  <c r="AA1033" i="69"/>
  <c r="AA1036" i="69"/>
  <c r="AA1038" i="69"/>
  <c r="AA1039" i="69"/>
  <c r="AA1041" i="69"/>
  <c r="AA1044" i="69"/>
  <c r="AA1046" i="69"/>
  <c r="AA1047" i="69"/>
  <c r="AA1049" i="69"/>
  <c r="AA1052" i="69"/>
  <c r="AA1053" i="69"/>
  <c r="AA1054" i="69"/>
  <c r="AA1055" i="69"/>
  <c r="AA1057" i="69"/>
  <c r="AA1058" i="69"/>
  <c r="AA1060" i="69"/>
  <c r="AA1062" i="69"/>
  <c r="AA1063" i="69"/>
  <c r="AA1065" i="69"/>
  <c r="AA1071" i="69"/>
  <c r="AA1072" i="69"/>
  <c r="AA1073" i="69"/>
  <c r="AA1074" i="69"/>
  <c r="AA1078" i="69"/>
  <c r="AA1079" i="69"/>
  <c r="AA1080" i="69"/>
  <c r="AA1081" i="69"/>
  <c r="AA1084" i="69"/>
  <c r="AA1086" i="69"/>
  <c r="AA1087" i="69"/>
  <c r="AA1088" i="69"/>
  <c r="AA1089" i="69"/>
  <c r="AA1090" i="69"/>
  <c r="AA1092" i="69"/>
  <c r="AA1094" i="69"/>
  <c r="AA1095" i="69"/>
  <c r="AA1096" i="69"/>
  <c r="AA1097" i="69"/>
  <c r="AA1103" i="69"/>
  <c r="AA1104" i="69"/>
  <c r="AA1105" i="69"/>
  <c r="AA1106" i="69"/>
  <c r="AA1108" i="69"/>
  <c r="AA1110" i="69"/>
  <c r="AA1111" i="69"/>
  <c r="AA1112" i="69"/>
  <c r="AA1113" i="69"/>
  <c r="AA1116" i="69"/>
  <c r="AA1119" i="69"/>
  <c r="AA1120" i="69"/>
  <c r="AA1121" i="69"/>
  <c r="AA1122" i="69"/>
  <c r="AA1124" i="69"/>
  <c r="AA1126" i="69"/>
  <c r="AA1127" i="69"/>
  <c r="AA1128" i="69"/>
  <c r="AA1129" i="69"/>
  <c r="AA1133" i="69"/>
  <c r="AA1135" i="69"/>
  <c r="AA1136" i="69"/>
  <c r="AA1137" i="69"/>
  <c r="AA1138" i="69"/>
  <c r="AA1142" i="69"/>
  <c r="AA1143" i="69"/>
  <c r="AA1144" i="69"/>
  <c r="AA1145" i="69"/>
  <c r="AA1148" i="69"/>
  <c r="AA1149" i="69"/>
  <c r="AA1151" i="69"/>
  <c r="AA1152" i="69"/>
  <c r="AA1153" i="69"/>
  <c r="AA1154" i="69"/>
  <c r="AA1156" i="69"/>
  <c r="AA1158" i="69"/>
  <c r="AA1159" i="69"/>
  <c r="AA1160" i="69"/>
  <c r="AA1161" i="69"/>
  <c r="AA1162" i="69"/>
  <c r="AA1164" i="69"/>
  <c r="AA1165" i="69"/>
  <c r="AA1166" i="69"/>
  <c r="AA1167" i="69"/>
  <c r="AA1168" i="69"/>
  <c r="AA1169" i="69"/>
  <c r="AA1170" i="69"/>
  <c r="AA1173" i="69"/>
  <c r="AA1174" i="69"/>
  <c r="AA1175" i="69"/>
  <c r="AA1176" i="69"/>
  <c r="AA1177" i="69"/>
  <c r="AA1178" i="69"/>
  <c r="AA1181" i="69"/>
  <c r="AA1182" i="69"/>
  <c r="AA1183" i="69"/>
  <c r="AA1184" i="69"/>
  <c r="AA1185" i="69"/>
  <c r="AA1186" i="69"/>
  <c r="AA1188" i="69"/>
  <c r="AA1189" i="69"/>
  <c r="AA1190" i="69"/>
  <c r="AA1191" i="69"/>
  <c r="AA1192" i="69"/>
  <c r="AA1193" i="69"/>
  <c r="AA1194" i="69"/>
  <c r="AA1196" i="69"/>
  <c r="AA1197" i="69"/>
  <c r="AA1198" i="69"/>
  <c r="AA1199" i="69"/>
  <c r="AA1200" i="69"/>
  <c r="AA1201" i="69"/>
  <c r="AA1202" i="69"/>
  <c r="Y251" i="69"/>
  <c r="M251" i="69"/>
  <c r="AA1347" i="69"/>
  <c r="AA1348" i="69"/>
  <c r="AA1349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2" i="69"/>
  <c r="AA1354" i="69"/>
  <c r="AA1355" i="69"/>
  <c r="AA1357" i="69"/>
  <c r="AA1358" i="69"/>
  <c r="AA1359" i="69"/>
  <c r="AA1361" i="69"/>
  <c r="AA1362" i="69"/>
  <c r="AA1363" i="69"/>
  <c r="AA1364" i="69"/>
  <c r="AA1365" i="69"/>
  <c r="AA1366" i="69"/>
  <c r="AA1367" i="69"/>
  <c r="AA1368" i="69"/>
  <c r="AA1369" i="69"/>
  <c r="AA1370" i="69"/>
  <c r="AA1834" i="69"/>
  <c r="AA1836" i="69"/>
  <c r="AA1837" i="69"/>
  <c r="AA1690" i="69"/>
  <c r="AA1692" i="69"/>
  <c r="AA1802" i="69"/>
  <c r="AA1804" i="69"/>
  <c r="AA1805" i="69"/>
  <c r="AA1818" i="69"/>
  <c r="AA1820" i="69"/>
  <c r="AA1821" i="69"/>
  <c r="AA1810" i="69"/>
  <c r="AA1812" i="69"/>
  <c r="AA1813" i="69"/>
  <c r="AA1826" i="69"/>
  <c r="AA1828" i="69"/>
  <c r="AA1829" i="69"/>
  <c r="AA1693" i="69"/>
  <c r="AA1694" i="69"/>
  <c r="AA1697" i="69"/>
  <c r="AA1698" i="69"/>
  <c r="AA1699" i="69"/>
  <c r="AA1700" i="69"/>
  <c r="AA1701" i="69"/>
  <c r="AA1702" i="69"/>
  <c r="AA1703" i="69"/>
  <c r="AA1705" i="69"/>
  <c r="AA1706" i="69"/>
  <c r="AA1709" i="69"/>
  <c r="AA1710" i="69"/>
  <c r="AA1712" i="69"/>
  <c r="AA1713" i="69"/>
  <c r="AA1714" i="69"/>
  <c r="AA1715" i="69"/>
  <c r="AA1716" i="69"/>
  <c r="AA1718" i="69"/>
  <c r="AA1719" i="69"/>
  <c r="AA1720" i="69"/>
  <c r="AA1722" i="69"/>
  <c r="AA1724" i="69"/>
  <c r="AA1725" i="69"/>
  <c r="AA1726" i="69"/>
  <c r="AA1728" i="69"/>
  <c r="AA1729" i="69"/>
  <c r="AA1730" i="69"/>
  <c r="AA1731" i="69"/>
  <c r="AA1732" i="69"/>
  <c r="AA1733" i="69"/>
  <c r="AA1734" i="69"/>
  <c r="AA1735" i="69"/>
  <c r="AA1737" i="69"/>
  <c r="AA1738" i="69"/>
  <c r="AA1741" i="69"/>
  <c r="AA1742" i="69"/>
  <c r="AA1744" i="69"/>
  <c r="AA1745" i="69"/>
  <c r="AA1746" i="69"/>
  <c r="AA1747" i="69"/>
  <c r="AA1748" i="69"/>
  <c r="AA1750" i="69"/>
  <c r="AA1751" i="69"/>
  <c r="AA1752" i="69"/>
  <c r="AA1754" i="69"/>
  <c r="AA1756" i="69"/>
  <c r="AA1757" i="69"/>
  <c r="AA1758" i="69"/>
  <c r="AA1760" i="69"/>
  <c r="AA1761" i="69"/>
  <c r="AA1762" i="69"/>
  <c r="AA1763" i="69"/>
  <c r="AA1764" i="69"/>
  <c r="AA1765" i="69"/>
  <c r="AA1766" i="69"/>
  <c r="AA1767" i="69"/>
  <c r="AA1800" i="69"/>
  <c r="AA1801" i="69"/>
  <c r="AA1809" i="69"/>
  <c r="AA1817" i="69"/>
  <c r="AA1825" i="69"/>
  <c r="AA1833" i="69"/>
  <c r="AA1840" i="69"/>
  <c r="AA1841" i="69"/>
  <c r="AA1771" i="69"/>
  <c r="AA1772" i="69"/>
  <c r="AA1773" i="69"/>
  <c r="AA1774" i="69"/>
  <c r="AA1775" i="69"/>
  <c r="AA1776" i="69"/>
  <c r="AA1777" i="69"/>
  <c r="AA1778" i="69"/>
  <c r="AA1779" i="69"/>
  <c r="AA1780" i="69"/>
  <c r="AA1781" i="69"/>
  <c r="AA1783" i="69"/>
  <c r="AA1784" i="69"/>
  <c r="AA1785" i="69"/>
  <c r="AA1787" i="69"/>
  <c r="AA1789" i="69"/>
  <c r="AA1790" i="69"/>
  <c r="AA1791" i="69"/>
  <c r="AA1793" i="69"/>
  <c r="AA1794" i="69"/>
  <c r="AA1795" i="69"/>
  <c r="AA1796" i="69"/>
  <c r="AA1799" i="69"/>
  <c r="AA1803" i="69"/>
  <c r="AA1807" i="69"/>
  <c r="AA1811" i="69"/>
  <c r="AA1815" i="69"/>
  <c r="AA1819" i="69"/>
  <c r="AA1823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I2966" i="28" s="1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I2964" i="28" s="1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I2962" i="28" s="1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I2960" i="28" s="1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I2958" i="28" s="1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I2956" i="28" s="1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I2954" i="28" s="1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I2952" i="28" s="1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I2950" i="28" s="1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I2900" i="28" s="1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E2848" i="28"/>
  <c r="F2848" i="28" s="1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C2141" i="28"/>
  <c r="K2141" i="28" s="1"/>
  <c r="B2141" i="28"/>
  <c r="J2141" i="28" s="1"/>
  <c r="A2141" i="28"/>
  <c r="E2140" i="28"/>
  <c r="C2140" i="28"/>
  <c r="K2140" i="28" s="1"/>
  <c r="B2140" i="28"/>
  <c r="J2140" i="28" s="1"/>
  <c r="A2140" i="28"/>
  <c r="E2139" i="28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C2133" i="28"/>
  <c r="K2133" i="28" s="1"/>
  <c r="B2133" i="28"/>
  <c r="J2133" i="28" s="1"/>
  <c r="A2133" i="28"/>
  <c r="E2132" i="28"/>
  <c r="C2132" i="28"/>
  <c r="K2132" i="28" s="1"/>
  <c r="B2132" i="28"/>
  <c r="J2132" i="28" s="1"/>
  <c r="A2132" i="28"/>
  <c r="E2131" i="28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C2125" i="28"/>
  <c r="K2125" i="28" s="1"/>
  <c r="B2125" i="28"/>
  <c r="J2125" i="28" s="1"/>
  <c r="A2125" i="28"/>
  <c r="E2124" i="28"/>
  <c r="C2124" i="28"/>
  <c r="K2124" i="28" s="1"/>
  <c r="B2124" i="28"/>
  <c r="J2124" i="28" s="1"/>
  <c r="A2124" i="28"/>
  <c r="E2123" i="28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C2117" i="28"/>
  <c r="K2117" i="28" s="1"/>
  <c r="B2117" i="28"/>
  <c r="J2117" i="28" s="1"/>
  <c r="A2117" i="28"/>
  <c r="E2116" i="28"/>
  <c r="C2116" i="28"/>
  <c r="K2116" i="28" s="1"/>
  <c r="B2116" i="28"/>
  <c r="J2116" i="28" s="1"/>
  <c r="A2116" i="28"/>
  <c r="E2115" i="28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I1841" i="28" s="1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I1837" i="28" s="1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I1706" i="28" s="1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I1704" i="28" s="1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I1702" i="28" s="1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I1700" i="28" s="1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I1607" i="28" s="1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I1603" i="28" s="1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I1599" i="28" s="1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I1595" i="28" s="1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I1591" i="28" s="1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I1589" i="28" s="1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I1587" i="28" s="1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I1583" i="28" s="1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I1581" i="28" s="1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I1579" i="28" s="1"/>
  <c r="C1579" i="28"/>
  <c r="K1579" i="28" s="1"/>
  <c r="B1579" i="28"/>
  <c r="A1579" i="28"/>
  <c r="E1578" i="28"/>
  <c r="C1578" i="28"/>
  <c r="K1578" i="28" s="1"/>
  <c r="B1578" i="28"/>
  <c r="A1578" i="28"/>
  <c r="H1577" i="28"/>
  <c r="E1577" i="28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2075" i="28" l="1"/>
  <c r="I2091" i="28"/>
  <c r="I2107" i="28"/>
  <c r="I2109" i="28"/>
  <c r="I2111" i="28"/>
  <c r="I2113" i="28"/>
  <c r="I2115" i="28"/>
  <c r="I2116" i="28"/>
  <c r="I2117" i="28"/>
  <c r="I2119" i="28"/>
  <c r="I2121" i="28"/>
  <c r="I2123" i="28"/>
  <c r="I2124" i="28"/>
  <c r="I2125" i="28"/>
  <c r="I2127" i="28"/>
  <c r="I2129" i="28"/>
  <c r="I2131" i="28"/>
  <c r="I2132" i="28"/>
  <c r="I2133" i="28"/>
  <c r="I2135" i="28"/>
  <c r="I2137" i="28"/>
  <c r="I2139" i="28"/>
  <c r="I2140" i="28"/>
  <c r="I2141" i="28"/>
  <c r="I2143" i="28"/>
  <c r="I2145" i="28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Q32" i="64" l="1"/>
  <c r="K29" i="79"/>
  <c r="N29" i="79" s="1"/>
  <c r="AD27" i="79"/>
  <c r="AE25" i="79"/>
  <c r="AH25" i="79" s="1"/>
  <c r="J23" i="79"/>
  <c r="K21" i="79"/>
  <c r="N21" i="79" s="1"/>
  <c r="AD19" i="79"/>
  <c r="AE17" i="79"/>
  <c r="AH17" i="79" s="1"/>
  <c r="J15" i="79"/>
  <c r="K13" i="79"/>
  <c r="N13" i="79" s="1"/>
  <c r="AD11" i="79"/>
  <c r="AE9" i="79"/>
  <c r="AH9" i="79" s="1"/>
  <c r="J29" i="78"/>
  <c r="K27" i="78"/>
  <c r="N27" i="78" s="1"/>
  <c r="AD25" i="78"/>
  <c r="AE23" i="78"/>
  <c r="AH23" i="78" s="1"/>
  <c r="J21" i="78"/>
  <c r="K19" i="78"/>
  <c r="N19" i="78" s="1"/>
  <c r="AD17" i="78"/>
  <c r="AE15" i="78"/>
  <c r="AH15" i="78" s="1"/>
  <c r="J13" i="78"/>
  <c r="K11" i="78"/>
  <c r="N11" i="78" s="1"/>
  <c r="AD9" i="78"/>
  <c r="AE7" i="78"/>
  <c r="AH7" i="78" s="1"/>
  <c r="AE29" i="77"/>
  <c r="AH29" i="77" s="1"/>
  <c r="J27" i="77"/>
  <c r="K25" i="77"/>
  <c r="N25" i="77" s="1"/>
  <c r="AD23" i="77"/>
  <c r="AE21" i="77"/>
  <c r="AH21" i="77" s="1"/>
  <c r="J19" i="77"/>
  <c r="K17" i="77"/>
  <c r="N17" i="77" s="1"/>
  <c r="AD15" i="77"/>
  <c r="AE13" i="77"/>
  <c r="AH13" i="77" s="1"/>
  <c r="J11" i="77"/>
  <c r="K9" i="77"/>
  <c r="N9" i="77" s="1"/>
  <c r="AD7" i="77"/>
  <c r="AE29" i="74"/>
  <c r="AH29" i="74" s="1"/>
  <c r="J27" i="74"/>
  <c r="K25" i="74"/>
  <c r="N25" i="74" s="1"/>
  <c r="AD23" i="74"/>
  <c r="AE21" i="74"/>
  <c r="AH21" i="74" s="1"/>
  <c r="J19" i="74"/>
  <c r="K17" i="74"/>
  <c r="N17" i="74" s="1"/>
  <c r="AD15" i="74"/>
  <c r="AE13" i="74"/>
  <c r="AH13" i="74" s="1"/>
  <c r="J11" i="74"/>
  <c r="K9" i="74"/>
  <c r="N9" i="74" s="1"/>
  <c r="AD7" i="74"/>
  <c r="AD21" i="79"/>
  <c r="J17" i="79"/>
  <c r="AE11" i="79"/>
  <c r="AH11" i="79" s="1"/>
  <c r="AD27" i="78"/>
  <c r="AD19" i="78"/>
  <c r="J15" i="78"/>
  <c r="AE9" i="78"/>
  <c r="AH9" i="78" s="1"/>
  <c r="K27" i="77"/>
  <c r="N27" i="77" s="1"/>
  <c r="J21" i="77"/>
  <c r="AE15" i="77"/>
  <c r="AH15" i="77" s="1"/>
  <c r="AD9" i="77"/>
  <c r="J29" i="74"/>
  <c r="AE23" i="74"/>
  <c r="AH23" i="74" s="1"/>
  <c r="AD17" i="74"/>
  <c r="J13" i="74"/>
  <c r="AE7" i="74"/>
  <c r="AH7" i="74" s="1"/>
  <c r="J29" i="79"/>
  <c r="K27" i="79"/>
  <c r="N27" i="79" s="1"/>
  <c r="AD25" i="79"/>
  <c r="AE23" i="79"/>
  <c r="AH23" i="79" s="1"/>
  <c r="J21" i="79"/>
  <c r="K19" i="79"/>
  <c r="N19" i="79" s="1"/>
  <c r="AD17" i="79"/>
  <c r="AE15" i="79"/>
  <c r="AH15" i="79" s="1"/>
  <c r="J13" i="79"/>
  <c r="K11" i="79"/>
  <c r="N11" i="79" s="1"/>
  <c r="AD9" i="79"/>
  <c r="AE7" i="79"/>
  <c r="AH7" i="79" s="1"/>
  <c r="AE29" i="78"/>
  <c r="AH29" i="78" s="1"/>
  <c r="J27" i="78"/>
  <c r="K25" i="78"/>
  <c r="N25" i="78" s="1"/>
  <c r="AD23" i="78"/>
  <c r="AE21" i="78"/>
  <c r="AH21" i="78" s="1"/>
  <c r="J19" i="78"/>
  <c r="K17" i="78"/>
  <c r="N17" i="78" s="1"/>
  <c r="AD15" i="78"/>
  <c r="AE13" i="78"/>
  <c r="AH13" i="78" s="1"/>
  <c r="J11" i="78"/>
  <c r="K9" i="78"/>
  <c r="N9" i="78" s="1"/>
  <c r="AD7" i="78"/>
  <c r="AD29" i="77"/>
  <c r="AE27" i="77"/>
  <c r="AH27" i="77" s="1"/>
  <c r="J25" i="77"/>
  <c r="K23" i="77"/>
  <c r="N23" i="77" s="1"/>
  <c r="AD21" i="77"/>
  <c r="AE19" i="77"/>
  <c r="AH19" i="77" s="1"/>
  <c r="J17" i="77"/>
  <c r="K15" i="77"/>
  <c r="N15" i="77" s="1"/>
  <c r="AD13" i="77"/>
  <c r="AE11" i="77"/>
  <c r="AH11" i="77" s="1"/>
  <c r="J9" i="77"/>
  <c r="AD29" i="74"/>
  <c r="AE27" i="74"/>
  <c r="AH27" i="74" s="1"/>
  <c r="J25" i="74"/>
  <c r="K23" i="74"/>
  <c r="N23" i="74" s="1"/>
  <c r="AD21" i="74"/>
  <c r="AE19" i="74"/>
  <c r="AH19" i="74" s="1"/>
  <c r="J17" i="74"/>
  <c r="K15" i="74"/>
  <c r="N15" i="74" s="1"/>
  <c r="AD13" i="74"/>
  <c r="AE11" i="74"/>
  <c r="AH11" i="74" s="1"/>
  <c r="J9" i="74"/>
  <c r="AE27" i="79"/>
  <c r="AH27" i="79" s="1"/>
  <c r="K23" i="79"/>
  <c r="N23" i="79" s="1"/>
  <c r="K15" i="79"/>
  <c r="N15" i="79" s="1"/>
  <c r="K29" i="78"/>
  <c r="N29" i="78" s="1"/>
  <c r="K21" i="78"/>
  <c r="N21" i="78" s="1"/>
  <c r="K13" i="78"/>
  <c r="N13" i="78" s="1"/>
  <c r="AD25" i="77"/>
  <c r="K19" i="77"/>
  <c r="N19" i="77" s="1"/>
  <c r="K11" i="77"/>
  <c r="N11" i="77" s="1"/>
  <c r="AD25" i="74"/>
  <c r="K19" i="74"/>
  <c r="N19" i="74" s="1"/>
  <c r="AD9" i="74"/>
  <c r="AE29" i="79"/>
  <c r="AH29" i="79" s="1"/>
  <c r="J27" i="79"/>
  <c r="K25" i="79"/>
  <c r="N25" i="79" s="1"/>
  <c r="AD23" i="79"/>
  <c r="AE21" i="79"/>
  <c r="AH21" i="79" s="1"/>
  <c r="J19" i="79"/>
  <c r="K17" i="79"/>
  <c r="N17" i="79" s="1"/>
  <c r="AD15" i="79"/>
  <c r="AE13" i="79"/>
  <c r="AH13" i="79" s="1"/>
  <c r="J11" i="79"/>
  <c r="K9" i="79"/>
  <c r="N9" i="79" s="1"/>
  <c r="AD7" i="79"/>
  <c r="AD29" i="78"/>
  <c r="AE27" i="78"/>
  <c r="AH27" i="78" s="1"/>
  <c r="J25" i="78"/>
  <c r="K23" i="78"/>
  <c r="N23" i="78" s="1"/>
  <c r="AD21" i="78"/>
  <c r="AE19" i="78"/>
  <c r="AH19" i="78" s="1"/>
  <c r="J17" i="78"/>
  <c r="K15" i="78"/>
  <c r="N15" i="78" s="1"/>
  <c r="AD13" i="78"/>
  <c r="AE11" i="78"/>
  <c r="AH11" i="78" s="1"/>
  <c r="J9" i="78"/>
  <c r="K29" i="77"/>
  <c r="N29" i="77" s="1"/>
  <c r="AD27" i="77"/>
  <c r="AE25" i="77"/>
  <c r="AH25" i="77" s="1"/>
  <c r="J23" i="77"/>
  <c r="K21" i="77"/>
  <c r="N21" i="77" s="1"/>
  <c r="AD19" i="77"/>
  <c r="AE17" i="77"/>
  <c r="AH17" i="77" s="1"/>
  <c r="J15" i="77"/>
  <c r="K13" i="77"/>
  <c r="N13" i="77" s="1"/>
  <c r="AD11" i="77"/>
  <c r="AE9" i="77"/>
  <c r="AH9" i="77" s="1"/>
  <c r="K29" i="74"/>
  <c r="N29" i="74" s="1"/>
  <c r="AD27" i="74"/>
  <c r="AE25" i="74"/>
  <c r="AH25" i="74" s="1"/>
  <c r="J23" i="74"/>
  <c r="K21" i="74"/>
  <c r="N21" i="74" s="1"/>
  <c r="AD19" i="74"/>
  <c r="AE17" i="74"/>
  <c r="AH17" i="74" s="1"/>
  <c r="J15" i="74"/>
  <c r="K13" i="74"/>
  <c r="N13" i="74" s="1"/>
  <c r="AD11" i="74"/>
  <c r="AE9" i="74"/>
  <c r="AH9" i="74" s="1"/>
  <c r="AD29" i="79"/>
  <c r="J25" i="79"/>
  <c r="AE19" i="79"/>
  <c r="AH19" i="79" s="1"/>
  <c r="AD13" i="79"/>
  <c r="J9" i="79"/>
  <c r="AE25" i="78"/>
  <c r="AH25" i="78" s="1"/>
  <c r="J23" i="78"/>
  <c r="AE17" i="78"/>
  <c r="AH17" i="78" s="1"/>
  <c r="AD11" i="78"/>
  <c r="J29" i="77"/>
  <c r="AE23" i="77"/>
  <c r="AH23" i="77" s="1"/>
  <c r="AD17" i="77"/>
  <c r="J13" i="77"/>
  <c r="AE7" i="77"/>
  <c r="AH7" i="77" s="1"/>
  <c r="K27" i="74"/>
  <c r="N27" i="74" s="1"/>
  <c r="J21" i="74"/>
  <c r="AE15" i="74"/>
  <c r="AH15" i="74" s="1"/>
  <c r="K11" i="74"/>
  <c r="N11" i="74" s="1"/>
  <c r="K7" i="78"/>
  <c r="N7" i="78" s="1"/>
  <c r="K7" i="77"/>
  <c r="N7" i="77" s="1"/>
  <c r="J7" i="78"/>
  <c r="J7" i="74"/>
  <c r="J7" i="79"/>
  <c r="K7" i="74"/>
  <c r="N7" i="74" s="1"/>
  <c r="J7" i="77"/>
  <c r="K7" i="79"/>
  <c r="N7" i="79" s="1"/>
  <c r="Q32" i="77"/>
  <c r="Q32" i="79"/>
  <c r="Q32" i="78"/>
  <c r="Q32" i="74"/>
  <c r="AD7" i="64"/>
  <c r="J29" i="64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N7" i="64" s="1"/>
  <c r="J15" i="64"/>
  <c r="J23" i="64"/>
  <c r="K11" i="64"/>
  <c r="N11" i="64" s="1"/>
  <c r="K19" i="64"/>
  <c r="N19" i="64" s="1"/>
  <c r="K27" i="64"/>
  <c r="N27" i="64" s="1"/>
  <c r="J7" i="64"/>
  <c r="J9" i="64"/>
  <c r="J17" i="64"/>
  <c r="J25" i="64"/>
  <c r="K13" i="64"/>
  <c r="N13" i="64" s="1"/>
  <c r="K21" i="64"/>
  <c r="N21" i="64" s="1"/>
  <c r="K29" i="64"/>
  <c r="N29" i="64" s="1"/>
  <c r="J11" i="64"/>
  <c r="J19" i="64"/>
  <c r="J27" i="64"/>
  <c r="K15" i="64"/>
  <c r="N15" i="64" s="1"/>
  <c r="K23" i="64"/>
  <c r="N23" i="64" s="1"/>
  <c r="J13" i="64"/>
  <c r="J21" i="64"/>
  <c r="K9" i="64"/>
  <c r="N9" i="64" s="1"/>
  <c r="K17" i="64"/>
  <c r="N17" i="64" s="1"/>
  <c r="K25" i="64"/>
  <c r="N25" i="64" s="1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X25" i="79" l="1"/>
  <c r="X9" i="79"/>
  <c r="X17" i="78"/>
  <c r="X25" i="77"/>
  <c r="X9" i="77"/>
  <c r="X19" i="74"/>
  <c r="D7" i="74"/>
  <c r="D15" i="79"/>
  <c r="X15" i="78"/>
  <c r="D23" i="77"/>
  <c r="X25" i="74"/>
  <c r="X9" i="74"/>
  <c r="X21" i="79"/>
  <c r="X29" i="78"/>
  <c r="X13" i="78"/>
  <c r="X21" i="77"/>
  <c r="X23" i="74"/>
  <c r="X7" i="74"/>
  <c r="D19" i="79"/>
  <c r="X27" i="78"/>
  <c r="X11" i="78"/>
  <c r="D27" i="77"/>
  <c r="D11" i="77"/>
  <c r="X21" i="74"/>
  <c r="D25" i="79"/>
  <c r="D9" i="79"/>
  <c r="D17" i="78"/>
  <c r="D25" i="77"/>
  <c r="D9" i="77"/>
  <c r="D19" i="74"/>
  <c r="X23" i="79"/>
  <c r="X7" i="79"/>
  <c r="D15" i="78"/>
  <c r="X15" i="77"/>
  <c r="D25" i="74"/>
  <c r="D9" i="74"/>
  <c r="D21" i="79"/>
  <c r="D29" i="78"/>
  <c r="D13" i="78"/>
  <c r="D21" i="77"/>
  <c r="D23" i="74"/>
  <c r="X27" i="79"/>
  <c r="X11" i="79"/>
  <c r="D27" i="78"/>
  <c r="D11" i="78"/>
  <c r="X19" i="77"/>
  <c r="D7" i="77"/>
  <c r="D21" i="74"/>
  <c r="X17" i="79"/>
  <c r="X25" i="78"/>
  <c r="X9" i="78"/>
  <c r="X17" i="77"/>
  <c r="X27" i="74"/>
  <c r="X11" i="74"/>
  <c r="D23" i="79"/>
  <c r="X23" i="78"/>
  <c r="X7" i="78"/>
  <c r="D15" i="77"/>
  <c r="X17" i="74"/>
  <c r="X29" i="79"/>
  <c r="X13" i="79"/>
  <c r="X21" i="78"/>
  <c r="X29" i="77"/>
  <c r="X13" i="77"/>
  <c r="X15" i="74"/>
  <c r="D27" i="79"/>
  <c r="D11" i="79"/>
  <c r="X19" i="78"/>
  <c r="D7" i="78"/>
  <c r="D19" i="77"/>
  <c r="X29" i="74"/>
  <c r="X13" i="74"/>
  <c r="D17" i="79"/>
  <c r="D25" i="78"/>
  <c r="D9" i="78"/>
  <c r="D17" i="77"/>
  <c r="D27" i="74"/>
  <c r="D11" i="74"/>
  <c r="X15" i="79"/>
  <c r="D23" i="78"/>
  <c r="X23" i="77"/>
  <c r="X7" i="77"/>
  <c r="D17" i="74"/>
  <c r="D29" i="79"/>
  <c r="D13" i="79"/>
  <c r="D21" i="78"/>
  <c r="D29" i="77"/>
  <c r="D13" i="77"/>
  <c r="D15" i="74"/>
  <c r="X19" i="79"/>
  <c r="D7" i="79"/>
  <c r="D19" i="78"/>
  <c r="X27" i="77"/>
  <c r="X11" i="77"/>
  <c r="D29" i="74"/>
  <c r="D13" i="74"/>
  <c r="X27" i="64"/>
  <c r="X19" i="64"/>
  <c r="X11" i="64"/>
  <c r="X7" i="64"/>
  <c r="X29" i="64"/>
  <c r="X21" i="64"/>
  <c r="X13" i="64"/>
  <c r="D7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C9" i="66" s="1"/>
  <c r="M11" i="27"/>
  <c r="C11" i="66" s="1"/>
  <c r="M21" i="27"/>
  <c r="C21" i="66" s="1"/>
  <c r="M25" i="27"/>
  <c r="C25" i="66" s="1"/>
  <c r="M29" i="27"/>
  <c r="M31" i="27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C27" i="66" s="1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C26" i="66" s="1"/>
  <c r="M28" i="27"/>
  <c r="C28" i="66" s="1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C31" i="66" l="1"/>
  <c r="C29" i="66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6000000}" sourceFile="C:\SEIKO\SWIM\DATA\Swim01.mdb" keepAlive="1" name="エントリー" type="5" refreshedVersion="6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  <connection id="2" xr16:uid="{00000000-0015-0000-FFFF-FFFF04000000}" sourceFile="C:\SEIKO\SWIM\DATA\Swim01.mdb" keepAlive="1" name="クラス" type="5" refreshedVersion="6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3" xr16:uid="{00000000-0015-0000-FFFF-FFFF01000000}" sourceFile="C:\SEIKO\SWIM\DATA\Swim01.mdb" keepAlive="1" name="チームマスター" type="5" refreshedVersion="6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4" xr16:uid="{00000000-0015-0000-FFFF-FFFF00000000}" sourceFile="C:\SEIKO\SWIM\DATA\Swim01.mdb" keepAlive="1" name="プログラム" type="5" refreshedVersion="6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5" xr16:uid="{00000000-0015-0000-FFFF-FFFF03000000}" sourceFile="C:\SEIKO\SWIM\DATA\Swim01.mdb" keepAlive="1" name="記録マスター" type="5" refreshedVersion="6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6" xr16:uid="{00000000-0015-0000-FFFF-FFFF05000000}" sourceFile="C:\SEIKO\SWIM\DATA\Swim01.mdb" keepAlive="1" name="所属" type="5" refreshedVersion="6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2000000}" sourceFile="C:\SEIKO\SWIM\DATA\Swim01.mdb" keepAlive="1" name="選手マスター" type="5" refreshedVersion="6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</connections>
</file>

<file path=xl/sharedStrings.xml><?xml version="1.0" encoding="utf-8"?>
<sst xmlns="http://schemas.openxmlformats.org/spreadsheetml/2006/main" count="43857" uniqueCount="2864">
  <si>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</si>
  <si>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</si>
  <si>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</si>
  <si>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</si>
  <si>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</si>
  <si>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</si>
  <si>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</si>
  <si>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</si>
  <si>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</si>
  <si>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</si>
  <si>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</si>
  <si>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</si>
  <si>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</si>
  <si>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</si>
  <si>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</si>
  <si>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</si>
  <si>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</si>
  <si>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</si>
  <si>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</si>
  <si>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</si>
  <si>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</si>
  <si>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</si>
  <si>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</si>
  <si>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</si>
  <si>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</si>
  <si>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</si>
  <si>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</si>
  <si>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</si>
  <si>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</si>
  <si>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</si>
  <si>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</si>
  <si>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</si>
  <si>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</si>
  <si>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</si>
  <si>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</si>
  <si>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</si>
  <si>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</si>
  <si>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</si>
  <si>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</si>
  <si>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</si>
  <si>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</si>
  <si>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</si>
  <si>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</si>
  <si>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</si>
  <si>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</si>
  <si>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</si>
  <si>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</si>
  <si>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</si>
  <si>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</si>
  <si>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</si>
  <si>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</si>
  <si>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</si>
  <si>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</si>
  <si>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</si>
  <si>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</si>
  <si>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</si>
  <si>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</si>
  <si>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</si>
  <si>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</si>
  <si>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</si>
  <si>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</si>
  <si>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</si>
  <si>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</si>
  <si>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</si>
  <si>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</si>
  <si>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</si>
  <si>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</si>
  <si>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</si>
  <si>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</si>
  <si>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</si>
  <si>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</si>
  <si>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</si>
  <si>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</si>
  <si>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</si>
  <si>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</si>
  <si>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</si>
  <si>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</si>
  <si>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</si>
  <si>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</si>
  <si>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</si>
  <si>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</si>
  <si>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</si>
  <si>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</si>
  <si>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</si>
  <si>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</si>
  <si>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</si>
  <si>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</si>
  <si>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</si>
  <si>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</si>
  <si>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</si>
  <si>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</si>
  <si>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</si>
  <si>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</si>
  <si>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</si>
  <si>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</si>
  <si>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</si>
  <si>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</si>
  <si>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</si>
  <si>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</si>
  <si>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</si>
  <si>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</si>
  <si>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</si>
  <si>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</si>
  <si>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</si>
  <si>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</si>
  <si>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</si>
  <si>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</si>
  <si>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</si>
  <si>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</si>
  <si>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</si>
  <si>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</si>
  <si>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</si>
  <si>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</si>
  <si>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</si>
  <si>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</si>
  <si>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</si>
  <si>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</si>
  <si>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</si>
  <si>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</si>
  <si>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</si>
  <si>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</si>
  <si>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</si>
  <si>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</si>
  <si>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</si>
  <si>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</si>
  <si>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</si>
  <si>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</si>
  <si>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 xml:space="preserve">   58.00</t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</si>
  <si>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</si>
  <si>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 xml:space="preserve">   57.00</t>
  </si>
  <si>
    <t xml:space="preserve"> 2:20.00</t>
  </si>
  <si>
    <t xml:space="preserve"> 1:13.00</t>
  </si>
  <si>
    <t>メドレーリレー</t>
  </si>
  <si>
    <t>リレー</t>
  </si>
  <si>
    <t xml:space="preserve">                                                                                                                                                                                    </t>
  </si>
  <si>
    <t>タイム決勝</t>
  </si>
  <si>
    <t xml:space="preserve"> 2:10.00</t>
  </si>
  <si>
    <t xml:space="preserve">   36.00</t>
  </si>
  <si>
    <t xml:space="preserve">   34.00</t>
  </si>
  <si>
    <t xml:space="preserve">   33.00</t>
  </si>
  <si>
    <t xml:space="preserve">   32.00</t>
  </si>
  <si>
    <t xml:space="preserve">   30.00</t>
  </si>
  <si>
    <t xml:space="preserve">   29.00</t>
  </si>
  <si>
    <t xml:space="preserve"> 1:05.00</t>
  </si>
  <si>
    <t xml:space="preserve">   27.50</t>
  </si>
  <si>
    <t xml:space="preserve">   26.00</t>
  </si>
  <si>
    <t xml:space="preserve"> 1:16.00</t>
  </si>
  <si>
    <t xml:space="preserve"> 1:15.00</t>
  </si>
  <si>
    <t xml:space="preserve"> 1:00.00</t>
  </si>
  <si>
    <t xml:space="preserve"> 1:25.00</t>
  </si>
  <si>
    <t xml:space="preserve"> 1:10.00</t>
  </si>
  <si>
    <t xml:space="preserve"> 1:08.00</t>
  </si>
  <si>
    <t xml:space="preserve"> 1:01.00</t>
  </si>
  <si>
    <t xml:space="preserve"> 1:06.00</t>
  </si>
  <si>
    <t xml:space="preserve"> 1:12.00</t>
  </si>
  <si>
    <t xml:space="preserve"> 1:07.00</t>
  </si>
  <si>
    <t xml:space="preserve"> 1:23.00</t>
  </si>
  <si>
    <t xml:space="preserve"> 1:20.00</t>
  </si>
  <si>
    <t xml:space="preserve"> 2:40.00</t>
  </si>
  <si>
    <t xml:space="preserve"> 2:15.00</t>
  </si>
  <si>
    <t>0</t>
  </si>
  <si>
    <t>競技番号</t>
    <rPh sb="0" eb="2">
      <t>キョウギ</t>
    </rPh>
    <rPh sb="2" eb="4">
      <t>バンゴウ</t>
    </rPh>
    <phoneticPr fontId="1"/>
  </si>
  <si>
    <t>所属名</t>
  </si>
  <si>
    <t>アズサ松山</t>
  </si>
  <si>
    <t>リレー　　　　</t>
  </si>
  <si>
    <t xml:space="preserve"> 1:35.00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</si>
  <si>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</si>
  <si>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</si>
  <si>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</si>
  <si>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</si>
  <si>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 xml:space="preserve"> 400m</t>
  </si>
  <si>
    <t>中学</t>
  </si>
  <si>
    <t>高校</t>
  </si>
  <si>
    <t>小学</t>
  </si>
  <si>
    <t>2006/01/23</t>
  </si>
  <si>
    <t>2004/04/28</t>
  </si>
  <si>
    <t>2007/01/30</t>
  </si>
  <si>
    <t>2003/06/05</t>
  </si>
  <si>
    <t>2003/10/10</t>
  </si>
  <si>
    <t>2004/05/09</t>
  </si>
  <si>
    <t>2006/07/06</t>
  </si>
  <si>
    <t>2003/07/25</t>
  </si>
  <si>
    <t>2003/07/28</t>
  </si>
  <si>
    <t>2006/06/27</t>
  </si>
  <si>
    <t>2006/06/06</t>
  </si>
  <si>
    <t>2006/06/24</t>
  </si>
  <si>
    <t>南海ＤＣ</t>
  </si>
  <si>
    <t xml:space="preserve"> 2:38.00</t>
  </si>
  <si>
    <t xml:space="preserve"> 2:22.00</t>
  </si>
  <si>
    <t xml:space="preserve">   33.50</t>
  </si>
  <si>
    <t xml:space="preserve">   52.00</t>
  </si>
  <si>
    <t xml:space="preserve"> 2:18.00</t>
  </si>
  <si>
    <t xml:space="preserve"> 1:02.00</t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</si>
  <si>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</si>
  <si>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</si>
  <si>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</si>
  <si>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</si>
  <si>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</si>
  <si>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</si>
  <si>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</si>
  <si>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</si>
  <si>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</si>
  <si>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</si>
  <si>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</si>
  <si>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</si>
  <si>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</si>
  <si>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</si>
  <si>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</si>
  <si>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</si>
  <si>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</si>
  <si>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</si>
  <si>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</si>
  <si>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>2003/10/28</t>
  </si>
  <si>
    <t>2007/06/25</t>
  </si>
  <si>
    <t xml:space="preserve"> 1:11.00</t>
  </si>
  <si>
    <t xml:space="preserve">   28.66</t>
  </si>
  <si>
    <t>愛媛県スイミングクラブ協会</t>
    <rPh sb="0" eb="3">
      <t>エヒメケン</t>
    </rPh>
    <rPh sb="11" eb="13">
      <t>キョウカイ</t>
    </rPh>
    <phoneticPr fontId="1"/>
  </si>
  <si>
    <t xml:space="preserve"> 3:35.00</t>
  </si>
  <si>
    <t xml:space="preserve"> 3:00.00</t>
  </si>
  <si>
    <t>2006/09/20</t>
  </si>
  <si>
    <t>2009/11/15</t>
  </si>
  <si>
    <t>2006/10/05</t>
  </si>
  <si>
    <t>2007/06/13</t>
  </si>
  <si>
    <t>2008/02/15</t>
  </si>
  <si>
    <t>2009/04/30</t>
  </si>
  <si>
    <t>2008/05/16</t>
  </si>
  <si>
    <t>2006/05/19</t>
  </si>
  <si>
    <t>2008/04/26</t>
  </si>
  <si>
    <t>2008/05/02</t>
  </si>
  <si>
    <t>2011/09/12</t>
  </si>
  <si>
    <t>2008/03/21</t>
  </si>
  <si>
    <t>2003/10/25</t>
  </si>
  <si>
    <t>2008/01/24</t>
  </si>
  <si>
    <t>2009/04/08</t>
  </si>
  <si>
    <t>2009/05/02</t>
  </si>
  <si>
    <t>2006/07/26</t>
  </si>
  <si>
    <t>2007/06/28</t>
  </si>
  <si>
    <t>2007/09/11</t>
  </si>
  <si>
    <t>2007/08/20</t>
  </si>
  <si>
    <t>2008/06/03</t>
  </si>
  <si>
    <t>2008/08/18</t>
  </si>
  <si>
    <t>2008/08/19</t>
  </si>
  <si>
    <t>2009/06/17</t>
  </si>
  <si>
    <t>2009/07/02</t>
  </si>
  <si>
    <t>2010/09/01</t>
  </si>
  <si>
    <t>2011/10/19</t>
  </si>
  <si>
    <t>2007/04/28</t>
  </si>
  <si>
    <t>2010/10/21</t>
  </si>
  <si>
    <t>2004/01/11</t>
  </si>
  <si>
    <t>2006/07/14</t>
  </si>
  <si>
    <t>2011/09/23</t>
  </si>
  <si>
    <t>2012/07/18</t>
  </si>
  <si>
    <t>2010/06/23</t>
  </si>
  <si>
    <t>2010/07/18</t>
  </si>
  <si>
    <t>2009/08/06</t>
  </si>
  <si>
    <t>2008/08/05</t>
  </si>
  <si>
    <t>2011/11/30</t>
  </si>
  <si>
    <t>2006/12/01</t>
  </si>
  <si>
    <t>2009/02/26</t>
  </si>
  <si>
    <t>2005/01/25</t>
  </si>
  <si>
    <t>2012/12/06</t>
  </si>
  <si>
    <t>2011/07/14</t>
  </si>
  <si>
    <t>2012/10/07</t>
  </si>
  <si>
    <t>2012/05/27</t>
  </si>
  <si>
    <t>2007/06/07</t>
  </si>
  <si>
    <t>2010/03/15</t>
  </si>
  <si>
    <t>2008/08/20</t>
  </si>
  <si>
    <t>2004/08/24</t>
  </si>
  <si>
    <t>2012/08/27</t>
  </si>
  <si>
    <t>2013/02/22</t>
  </si>
  <si>
    <t>2013/06/03</t>
  </si>
  <si>
    <t>2012/05/13</t>
  </si>
  <si>
    <t>2007/07/12</t>
  </si>
  <si>
    <t>2010/10/02</t>
  </si>
  <si>
    <t>2007/05/12</t>
  </si>
  <si>
    <t>2010/06/24</t>
  </si>
  <si>
    <t>2008/05/28</t>
  </si>
  <si>
    <t>2006/11/01</t>
  </si>
  <si>
    <t>2013/11/09</t>
  </si>
  <si>
    <t>2012/05/26</t>
  </si>
  <si>
    <t>2011/01/16</t>
  </si>
  <si>
    <t>2003/05/17</t>
  </si>
  <si>
    <t>2010/08/01</t>
  </si>
  <si>
    <t>2005/07/14</t>
  </si>
  <si>
    <t>2005/03/01</t>
  </si>
  <si>
    <t xml:space="preserve"> 1:10.12</t>
  </si>
  <si>
    <t xml:space="preserve">   40.00</t>
  </si>
  <si>
    <t xml:space="preserve"> 1:40.00</t>
  </si>
  <si>
    <t xml:space="preserve">   45.00</t>
  </si>
  <si>
    <t xml:space="preserve"> 1:30.00</t>
  </si>
  <si>
    <t xml:space="preserve">   43.00</t>
  </si>
  <si>
    <t xml:space="preserve">   39.00</t>
  </si>
  <si>
    <t xml:space="preserve"> 1:17.00</t>
  </si>
  <si>
    <t xml:space="preserve">   47.59</t>
  </si>
  <si>
    <t xml:space="preserve"> 2:00.00</t>
  </si>
  <si>
    <t xml:space="preserve"> 3:30.00</t>
  </si>
  <si>
    <t xml:space="preserve">   42.00</t>
  </si>
  <si>
    <t xml:space="preserve">   58.22</t>
  </si>
  <si>
    <t xml:space="preserve"> 1:27.00</t>
  </si>
  <si>
    <t xml:space="preserve">   29.57</t>
  </si>
  <si>
    <t xml:space="preserve">   38.38</t>
  </si>
  <si>
    <t xml:space="preserve"> 1:31.00</t>
  </si>
  <si>
    <t xml:space="preserve">   48.00</t>
  </si>
  <si>
    <t xml:space="preserve">   44.00</t>
  </si>
  <si>
    <t xml:space="preserve">   36.50</t>
  </si>
  <si>
    <t xml:space="preserve">   59.50</t>
  </si>
  <si>
    <t xml:space="preserve">   46.50</t>
  </si>
  <si>
    <t xml:space="preserve"> 1:03.11</t>
  </si>
  <si>
    <t xml:space="preserve">   36.09</t>
  </si>
  <si>
    <t xml:space="preserve">   28.99</t>
  </si>
  <si>
    <t xml:space="preserve">   28.86</t>
  </si>
  <si>
    <t xml:space="preserve">   35.62</t>
  </si>
  <si>
    <t xml:space="preserve">   40.50</t>
  </si>
  <si>
    <t xml:space="preserve"> 1:00.50</t>
  </si>
  <si>
    <t xml:space="preserve">   35.35</t>
  </si>
  <si>
    <t xml:space="preserve">   33.86</t>
  </si>
  <si>
    <t xml:space="preserve"> 2:58.00</t>
  </si>
  <si>
    <t xml:space="preserve"> 2:30.00</t>
  </si>
  <si>
    <t xml:space="preserve">   28.83</t>
  </si>
  <si>
    <t>2021/04/11</t>
  </si>
  <si>
    <t xml:space="preserve"> 800m</t>
  </si>
  <si>
    <t>1500m</t>
  </si>
  <si>
    <t>奥本　陽葵</t>
  </si>
  <si>
    <t>ｵｸﾓﾄ ﾊﾙｷ</t>
  </si>
  <si>
    <t>五百木ＳＣ</t>
  </si>
  <si>
    <t>ｲｵｷｽｲﾐﾝｸ</t>
  </si>
  <si>
    <t>大学</t>
  </si>
  <si>
    <t>2002/03/09</t>
  </si>
  <si>
    <t>382050203090</t>
  </si>
  <si>
    <t>3789596</t>
  </si>
  <si>
    <t>38205</t>
  </si>
  <si>
    <t>坂口　颯馬</t>
  </si>
  <si>
    <t>ｻｶｸﾞﾁ ｿｳﾏ</t>
  </si>
  <si>
    <t>382050408240</t>
  </si>
  <si>
    <t>5338151</t>
  </si>
  <si>
    <t>髙岡　海斗</t>
  </si>
  <si>
    <t>ﾀｶｵｶ ｶｲﾄ</t>
  </si>
  <si>
    <t>2005/01/04</t>
  </si>
  <si>
    <t>382050501040</t>
  </si>
  <si>
    <t>5338125</t>
  </si>
  <si>
    <t>荒木　颯斗</t>
  </si>
  <si>
    <t>ｱﾗｷ ﾊﾔﾄ</t>
  </si>
  <si>
    <t>2007/10/06</t>
  </si>
  <si>
    <t>382050710060</t>
  </si>
  <si>
    <t>7068093</t>
  </si>
  <si>
    <t>池田　昂生</t>
  </si>
  <si>
    <t>ｲｹﾀﾞ ｺｳｾｲ</t>
  </si>
  <si>
    <t>2007/11/07</t>
  </si>
  <si>
    <t>382050711070</t>
  </si>
  <si>
    <t>7068132</t>
  </si>
  <si>
    <t>三河　琉伽</t>
  </si>
  <si>
    <t>ﾐｶﾜ ﾙｶ</t>
  </si>
  <si>
    <t>2008/02/22</t>
  </si>
  <si>
    <t>382050802220</t>
  </si>
  <si>
    <t>7195102</t>
  </si>
  <si>
    <t>伊藤　諒成</t>
  </si>
  <si>
    <t>ｲﾄｳ ﾘｮｳｾｲ</t>
  </si>
  <si>
    <t>382050808200</t>
  </si>
  <si>
    <t>7501550</t>
  </si>
  <si>
    <t>小笠原優希</t>
  </si>
  <si>
    <t>ｵｶﾞｻﾜﾗ ﾕｳｷ</t>
  </si>
  <si>
    <t>2008/09/04</t>
  </si>
  <si>
    <t>382050809040</t>
  </si>
  <si>
    <t>6366146</t>
  </si>
  <si>
    <t>玉井　央輔</t>
  </si>
  <si>
    <t>ﾀﾏｲ ｵｳｽｹ</t>
  </si>
  <si>
    <t>382051003150</t>
  </si>
  <si>
    <t>7941356</t>
  </si>
  <si>
    <t>田村　　然</t>
  </si>
  <si>
    <t>ﾀﾑﾗ ｾﾞﾝ</t>
  </si>
  <si>
    <t>2010/11/07</t>
  </si>
  <si>
    <t>382051011070</t>
  </si>
  <si>
    <t>8359167</t>
  </si>
  <si>
    <t>菅野　　笙</t>
  </si>
  <si>
    <t>ｶﾝﾉ ｿｳ</t>
  </si>
  <si>
    <t>382051205270</t>
  </si>
  <si>
    <t>8729319</t>
  </si>
  <si>
    <t>門田　煌征</t>
  </si>
  <si>
    <t>ｶﾄﾞﾀ ｺｳｾｲ</t>
  </si>
  <si>
    <t>382051210070</t>
  </si>
  <si>
    <t>8729345</t>
  </si>
  <si>
    <t>土居　明莉</t>
  </si>
  <si>
    <t>ﾄﾞｲ ｱｶﾘ</t>
  </si>
  <si>
    <t>2003/07/04</t>
  </si>
  <si>
    <t>382050307045</t>
  </si>
  <si>
    <t>5575875</t>
  </si>
  <si>
    <t>秀野　亜耶</t>
  </si>
  <si>
    <t>ｼｭｳﾉ ｱﾔ</t>
  </si>
  <si>
    <t>2003/07/12</t>
  </si>
  <si>
    <t>382050307125</t>
  </si>
  <si>
    <t>4926641</t>
  </si>
  <si>
    <t>岡本　美里</t>
  </si>
  <si>
    <t>ｵｶﾓﾄ ﾐｻﾄ</t>
  </si>
  <si>
    <t>2003/08/18</t>
  </si>
  <si>
    <t>382050308185</t>
  </si>
  <si>
    <t>4734782</t>
  </si>
  <si>
    <t>掛水　舞梨</t>
  </si>
  <si>
    <t>ｶｹﾐｽﾞ ﾏｲﾘ</t>
  </si>
  <si>
    <t>2003/10/01</t>
  </si>
  <si>
    <t>382050310015</t>
  </si>
  <si>
    <t>5338101</t>
  </si>
  <si>
    <t>桑村　希海</t>
  </si>
  <si>
    <t>ｸﾜﾑﾗ ﾉｿﾞﾐ</t>
  </si>
  <si>
    <t>382050404285</t>
  </si>
  <si>
    <t>5154428</t>
  </si>
  <si>
    <t>芝　　咲菜</t>
  </si>
  <si>
    <t>ｼﾊﾞ ｻｷﾅ</t>
  </si>
  <si>
    <t>2004/05/31</t>
  </si>
  <si>
    <t>382050405315</t>
  </si>
  <si>
    <t>5338098</t>
  </si>
  <si>
    <t>奥本　日和</t>
  </si>
  <si>
    <t>ｵｸﾓﾄ ﾋﾅ</t>
  </si>
  <si>
    <t>2004/07/24</t>
  </si>
  <si>
    <t>382050407245</t>
  </si>
  <si>
    <t>5338113</t>
  </si>
  <si>
    <t>芝　　怜菜</t>
  </si>
  <si>
    <t>ｼﾊﾞ ﾚｲﾅ</t>
  </si>
  <si>
    <t>2006/05/02</t>
  </si>
  <si>
    <t>382050605025</t>
  </si>
  <si>
    <t>6022252</t>
  </si>
  <si>
    <t>達川　夕愛</t>
  </si>
  <si>
    <t>ﾀﾂｶﾜ ﾕｱ</t>
  </si>
  <si>
    <t>382050611015</t>
  </si>
  <si>
    <t>6950039</t>
  </si>
  <si>
    <t>土居　莉子</t>
  </si>
  <si>
    <t>ﾄﾞｲ ﾘｺ</t>
  </si>
  <si>
    <t>2006/11/15</t>
  </si>
  <si>
    <t>382050611155</t>
  </si>
  <si>
    <t>6613932</t>
  </si>
  <si>
    <t>大川　心暖</t>
  </si>
  <si>
    <t>ｵｵｶﾜ ｼｵﾝ</t>
  </si>
  <si>
    <t>382050701305</t>
  </si>
  <si>
    <t>6731367</t>
  </si>
  <si>
    <t>大塚みらい</t>
  </si>
  <si>
    <t>ｵｵﾂｶ ﾐﾗｲ</t>
  </si>
  <si>
    <t>382050706255</t>
  </si>
  <si>
    <t>5989772</t>
  </si>
  <si>
    <t>桑村　叶海</t>
  </si>
  <si>
    <t>ｸﾜﾑﾗ ｶﾅﾐ</t>
  </si>
  <si>
    <t>382050805285</t>
  </si>
  <si>
    <t>8729357</t>
  </si>
  <si>
    <t>田村　　菫</t>
  </si>
  <si>
    <t>ﾀﾑﾗ ｽﾐﾚ</t>
  </si>
  <si>
    <t>2008/06/08</t>
  </si>
  <si>
    <t>382050806085</t>
  </si>
  <si>
    <t>7375934</t>
  </si>
  <si>
    <t>中岡　果音</t>
  </si>
  <si>
    <t>ﾅｶｵｶ ｶﾉﾝ</t>
  </si>
  <si>
    <t>382050808055</t>
  </si>
  <si>
    <t>7941344</t>
  </si>
  <si>
    <t>西森葉都美</t>
  </si>
  <si>
    <t>ﾆｼﾓﾘ ﾊﾂﾐ</t>
  </si>
  <si>
    <t>2008/09/19</t>
  </si>
  <si>
    <t>382050809195</t>
  </si>
  <si>
    <t>8575044</t>
  </si>
  <si>
    <t>髙岡　美空</t>
  </si>
  <si>
    <t>ﾀｶｵｶ ﾐｸ</t>
  </si>
  <si>
    <t>2008/12/21</t>
  </si>
  <si>
    <t>382050812215</t>
  </si>
  <si>
    <t>7375922</t>
  </si>
  <si>
    <t>秀野　　葵</t>
  </si>
  <si>
    <t>ｼｭｳﾉ ｱｵｲ</t>
  </si>
  <si>
    <t>382050908065</t>
  </si>
  <si>
    <t>7834675</t>
  </si>
  <si>
    <t>松岡　茉那</t>
  </si>
  <si>
    <t>ﾏﾂｵｶ ﾏﾅ</t>
  </si>
  <si>
    <t>382051006245</t>
  </si>
  <si>
    <t>8193335</t>
  </si>
  <si>
    <t>井上　心稟</t>
  </si>
  <si>
    <t>ｲﾉｳｴ ｺｺﾘ</t>
  </si>
  <si>
    <t>382051009015</t>
  </si>
  <si>
    <t>7834687</t>
  </si>
  <si>
    <t>山本　　実</t>
  </si>
  <si>
    <t>ﾔﾏﾓﾄ ﾐﾉﾘ</t>
  </si>
  <si>
    <t>382051010025</t>
  </si>
  <si>
    <t>8359179</t>
  </si>
  <si>
    <t>小笠原美帆</t>
  </si>
  <si>
    <t>ｵｶﾞｻﾜﾗ ﾐﾎ</t>
  </si>
  <si>
    <t>382051101165</t>
  </si>
  <si>
    <t>6885285</t>
  </si>
  <si>
    <t>加藤　愛理</t>
  </si>
  <si>
    <t>ｶﾄｳ ｱｲﾘ</t>
  </si>
  <si>
    <t>382051205135</t>
  </si>
  <si>
    <t>8729395</t>
  </si>
  <si>
    <t>松岡　怜佳</t>
  </si>
  <si>
    <t>ﾏﾂｵｶ ﾚｲｶ</t>
  </si>
  <si>
    <t>382051208275</t>
  </si>
  <si>
    <t>9115809</t>
  </si>
  <si>
    <t>中矢　紫媛</t>
  </si>
  <si>
    <t>ﾅｶﾔ ｼｵﾝ</t>
  </si>
  <si>
    <t>382051306035</t>
  </si>
  <si>
    <t>9104256</t>
  </si>
  <si>
    <t>渡邊　航星</t>
  </si>
  <si>
    <t>ﾜﾀﾅﾍﾞ ｺｳｾｲ</t>
  </si>
  <si>
    <t>ﾅﾝｶｲDC</t>
  </si>
  <si>
    <t>382080305170</t>
  </si>
  <si>
    <t>6400248</t>
  </si>
  <si>
    <t>38208</t>
  </si>
  <si>
    <t>大橋　海斗</t>
  </si>
  <si>
    <t>ｵｵﾊｼ ｶｲﾄ</t>
  </si>
  <si>
    <t>382080306050</t>
  </si>
  <si>
    <t>6356522</t>
  </si>
  <si>
    <t>神田　悠斗</t>
  </si>
  <si>
    <t>ｶﾝﾀﾞ ﾕｳﾄ</t>
  </si>
  <si>
    <t>2003/08/21</t>
  </si>
  <si>
    <t>382080308210</t>
  </si>
  <si>
    <t>6618521</t>
  </si>
  <si>
    <t>伊須　新太</t>
  </si>
  <si>
    <t>ｲｽ ｱﾗﾀ</t>
  </si>
  <si>
    <t>382080310100</t>
  </si>
  <si>
    <t>5542002</t>
  </si>
  <si>
    <t>窪田　　樹</t>
  </si>
  <si>
    <t>ｸﾎﾞﾀ ﾀﾂｷ</t>
  </si>
  <si>
    <t>382080405090</t>
  </si>
  <si>
    <t>5541972</t>
  </si>
  <si>
    <t>石﨑祐之進</t>
  </si>
  <si>
    <t>ｲｼｻﾞｷ ﾕｳﾉｼﾝ</t>
  </si>
  <si>
    <t>382080408240</t>
  </si>
  <si>
    <t>7711613</t>
  </si>
  <si>
    <t>立石　凌翔</t>
  </si>
  <si>
    <t>ﾀﾃｲｼ ﾘｮｳﾄ</t>
  </si>
  <si>
    <t>2004/12/07</t>
  </si>
  <si>
    <t>382080412070</t>
  </si>
  <si>
    <t>6618658</t>
  </si>
  <si>
    <t>藤本　大勢</t>
  </si>
  <si>
    <t>ﾌｼﾞﾓﾄ ﾀｲｾｲ</t>
  </si>
  <si>
    <t>382080503010</t>
  </si>
  <si>
    <t>7071301</t>
  </si>
  <si>
    <t>西岡　颯大</t>
  </si>
  <si>
    <t>ﾆｼｵｶ ｿｳﾀ</t>
  </si>
  <si>
    <t>382080607060</t>
  </si>
  <si>
    <t>6618723</t>
  </si>
  <si>
    <t>大野孝太郎</t>
  </si>
  <si>
    <t>ｵｵﾉ ｺｳﾀﾛｳ</t>
  </si>
  <si>
    <t>382080609200</t>
  </si>
  <si>
    <t>6618709</t>
  </si>
  <si>
    <t>渡部　泰成</t>
  </si>
  <si>
    <t>ﾜﾀﾅﾍﾞ ﾀｲｾｲ</t>
  </si>
  <si>
    <t>382080904300</t>
  </si>
  <si>
    <t>8890464</t>
  </si>
  <si>
    <t>大山　葵生</t>
  </si>
  <si>
    <t>ｵｵﾔﾏ ｱｵｲ</t>
  </si>
  <si>
    <t>382081008010</t>
  </si>
  <si>
    <t>7934565</t>
  </si>
  <si>
    <t>玉井　悠慎</t>
  </si>
  <si>
    <t>ﾀﾏｲ ﾕｳﾏ</t>
  </si>
  <si>
    <t>382081205260</t>
  </si>
  <si>
    <t>8602456</t>
  </si>
  <si>
    <t>柿内　胡華</t>
  </si>
  <si>
    <t>ｶｷｳﾁ ｺﾊﾅ</t>
  </si>
  <si>
    <t>382080307255</t>
  </si>
  <si>
    <t>6356508</t>
  </si>
  <si>
    <t>井上　紗奈</t>
  </si>
  <si>
    <t>ｲﾉｳｴ ｻﾅ</t>
  </si>
  <si>
    <t>382080307285</t>
  </si>
  <si>
    <t>6265621</t>
  </si>
  <si>
    <t>丹下　温楓</t>
  </si>
  <si>
    <t>ﾀﾝｹﾞ ﾊﾙｶ</t>
  </si>
  <si>
    <t>382080310285</t>
  </si>
  <si>
    <t>5298429</t>
  </si>
  <si>
    <t>高内　七海</t>
  </si>
  <si>
    <t>ﾀｶﾅｲ ﾅﾅﾐ</t>
  </si>
  <si>
    <t>382080507145</t>
  </si>
  <si>
    <t>6618610</t>
  </si>
  <si>
    <t>三野　朱音</t>
  </si>
  <si>
    <t>ﾐﾉ ｱｶﾈ</t>
  </si>
  <si>
    <t>382080605195</t>
  </si>
  <si>
    <t>7834144</t>
  </si>
  <si>
    <t>西岡　泉美</t>
  </si>
  <si>
    <t>ﾆｼｵｶ ｲｽﾞﾐ</t>
  </si>
  <si>
    <t>382080610055</t>
  </si>
  <si>
    <t>6836961</t>
  </si>
  <si>
    <t>和田菜々実</t>
  </si>
  <si>
    <t>ﾜﾀﾞ ﾅﾅﾐ</t>
  </si>
  <si>
    <t>382080802155</t>
  </si>
  <si>
    <t>8193107</t>
  </si>
  <si>
    <t>伊須　彩葉</t>
  </si>
  <si>
    <t>ｲｽ ｲﾛﾊ</t>
  </si>
  <si>
    <t>382080911155</t>
  </si>
  <si>
    <t>7294544</t>
  </si>
  <si>
    <t>竹内　稜翔</t>
  </si>
  <si>
    <t>ﾀｹｳﾁ ﾘｮｳｶﾞ</t>
  </si>
  <si>
    <t>ｴﾘｴｰﾙSRT</t>
  </si>
  <si>
    <t>ESRT</t>
  </si>
  <si>
    <t>2003/04/12</t>
  </si>
  <si>
    <t>382090304120</t>
  </si>
  <si>
    <t>4925876</t>
  </si>
  <si>
    <t>38209</t>
  </si>
  <si>
    <t>永井　勇志</t>
  </si>
  <si>
    <t>ﾅｶﾞｲ ﾕｳｼ</t>
  </si>
  <si>
    <t>2003/10/02</t>
  </si>
  <si>
    <t>382090310020</t>
  </si>
  <si>
    <t>6029710</t>
  </si>
  <si>
    <t>藤原　優斗</t>
  </si>
  <si>
    <t>ﾌｼﾞﾜﾗ ﾏｻﾄ</t>
  </si>
  <si>
    <t>2004/05/16</t>
  </si>
  <si>
    <t>382090405160</t>
  </si>
  <si>
    <t>5988894</t>
  </si>
  <si>
    <t>内田　圭祐</t>
  </si>
  <si>
    <t>ｳﾁﾀﾞ ｹｲｽｹ</t>
  </si>
  <si>
    <t>2005/10/15</t>
  </si>
  <si>
    <t>382090510150</t>
  </si>
  <si>
    <t>5555017</t>
  </si>
  <si>
    <t>中田　智大</t>
  </si>
  <si>
    <t>ﾅｶﾀ ﾄﾓﾋﾛ</t>
  </si>
  <si>
    <t>2006/04/12</t>
  </si>
  <si>
    <t>382090604120</t>
  </si>
  <si>
    <t>6922425</t>
  </si>
  <si>
    <t>岡本　悠希</t>
  </si>
  <si>
    <t>ｵｶﾓﾄ ﾕｳｷ</t>
  </si>
  <si>
    <t>382090706070</t>
  </si>
  <si>
    <t>7784521</t>
  </si>
  <si>
    <t>篠原　正成</t>
  </si>
  <si>
    <t>ｼﾉﾊﾗ ﾏｻｼｹﾞ</t>
  </si>
  <si>
    <t>2007/08/04</t>
  </si>
  <si>
    <t>382090708040</t>
  </si>
  <si>
    <t>6922449</t>
  </si>
  <si>
    <t>中田　陸翔</t>
  </si>
  <si>
    <t>ﾅｶﾀ ﾘｸﾄ</t>
  </si>
  <si>
    <t>2008/10/10</t>
  </si>
  <si>
    <t>382090810100</t>
  </si>
  <si>
    <t>7378591</t>
  </si>
  <si>
    <t>赤野　弘幸</t>
  </si>
  <si>
    <t>ｱｶﾉ ﾋﾛﾕｷ</t>
  </si>
  <si>
    <t>2010/06/04</t>
  </si>
  <si>
    <t>382091006040</t>
  </si>
  <si>
    <t>8370067</t>
  </si>
  <si>
    <t>尾藤　渉大</t>
  </si>
  <si>
    <t>ﾋﾞﾄｳ ｱﾕﾄ</t>
  </si>
  <si>
    <t>2010/08/12</t>
  </si>
  <si>
    <t>382091008120</t>
  </si>
  <si>
    <t>8370081</t>
  </si>
  <si>
    <t>脇　　章人</t>
  </si>
  <si>
    <t>ﾜｷ ｱｷﾋﾄ</t>
  </si>
  <si>
    <t>2011/01/26</t>
  </si>
  <si>
    <t>382091101260</t>
  </si>
  <si>
    <t>8503379</t>
  </si>
  <si>
    <t>森下　泰明</t>
  </si>
  <si>
    <t>ﾓﾘｼﾀ ﾔｽｱｷ</t>
  </si>
  <si>
    <t>2011/06/08</t>
  </si>
  <si>
    <t>382091106080</t>
  </si>
  <si>
    <t>8191276</t>
  </si>
  <si>
    <t>脇　　遼平</t>
  </si>
  <si>
    <t>ﾜｷ ﾘｮｳﾍｲ</t>
  </si>
  <si>
    <t>2013/02/05</t>
  </si>
  <si>
    <t>382091302050</t>
  </si>
  <si>
    <t>8731496</t>
  </si>
  <si>
    <t>玉井　うの</t>
  </si>
  <si>
    <t>ﾀﾏｲ ｳﾉ</t>
  </si>
  <si>
    <t>2003/05/31</t>
  </si>
  <si>
    <t>382090305315</t>
  </si>
  <si>
    <t>4708225</t>
  </si>
  <si>
    <t>内田　侑花</t>
  </si>
  <si>
    <t>ｳﾁﾀﾞ ﾕｶ</t>
  </si>
  <si>
    <t>2008/06/16</t>
  </si>
  <si>
    <t>382090806165</t>
  </si>
  <si>
    <t>6922463</t>
  </si>
  <si>
    <t>藤原　萌叶</t>
  </si>
  <si>
    <t>ﾌｼﾞﾜﾗ ﾎﾉｶ</t>
  </si>
  <si>
    <t>2009/03/17</t>
  </si>
  <si>
    <t>382090903175</t>
  </si>
  <si>
    <t>7706145</t>
  </si>
  <si>
    <t>岡本　彩花</t>
  </si>
  <si>
    <t>ｵｶﾓﾄ ｲﾛﾊ</t>
  </si>
  <si>
    <t>2010/08/11</t>
  </si>
  <si>
    <t>382091008115</t>
  </si>
  <si>
    <t>7784571</t>
  </si>
  <si>
    <t>青木　花音</t>
  </si>
  <si>
    <t>ｱｵｷ ﾊﾅ</t>
  </si>
  <si>
    <t>2010/12/30</t>
  </si>
  <si>
    <t>382091012305</t>
  </si>
  <si>
    <t>7706094</t>
  </si>
  <si>
    <t>宮崎　倖歩</t>
  </si>
  <si>
    <t>ﾐﾔｻﾞｷ ﾕｷﾎ</t>
  </si>
  <si>
    <t>2011/03/17</t>
  </si>
  <si>
    <t>382091103175</t>
  </si>
  <si>
    <t>8370106</t>
  </si>
  <si>
    <t>脇　　栞那</t>
  </si>
  <si>
    <t>ﾜｷ ｶﾝﾅ</t>
  </si>
  <si>
    <t>2012/03/07</t>
  </si>
  <si>
    <t>382091203075</t>
  </si>
  <si>
    <t>8370118</t>
  </si>
  <si>
    <t>野坂　咲楽</t>
  </si>
  <si>
    <t>ﾉｻｶ ｻｸﾗ</t>
  </si>
  <si>
    <t>2012/07/01</t>
  </si>
  <si>
    <t>382091207015</t>
  </si>
  <si>
    <t>8731460</t>
  </si>
  <si>
    <t>坂下　梨紗</t>
  </si>
  <si>
    <t>ｻｶｼﾀ ﾘｻ</t>
  </si>
  <si>
    <t>2012/11/26</t>
  </si>
  <si>
    <t>382091211265</t>
  </si>
  <si>
    <t>8574510</t>
  </si>
  <si>
    <t>野川　　陸</t>
  </si>
  <si>
    <t>ﾉｶﾞﾜ ﾘｸ</t>
  </si>
  <si>
    <t>西条ＳＣ</t>
  </si>
  <si>
    <t>ｻｲｼﾞｮｳSC</t>
  </si>
  <si>
    <t>2007/06/26</t>
  </si>
  <si>
    <t>382110706260</t>
  </si>
  <si>
    <t>6442997</t>
  </si>
  <si>
    <t>38211</t>
  </si>
  <si>
    <t>塩出　大剛</t>
  </si>
  <si>
    <t>ｼｵﾃﾞ ﾀﾞｲｺﾞ</t>
  </si>
  <si>
    <t>2008/10/16</t>
  </si>
  <si>
    <t>382110810160</t>
  </si>
  <si>
    <t>6898769</t>
  </si>
  <si>
    <t>三宅　裕貴</t>
  </si>
  <si>
    <t>ﾐﾔｹ ﾋﾛｷ</t>
  </si>
  <si>
    <t>2009/01/21</t>
  </si>
  <si>
    <t>382110901210</t>
  </si>
  <si>
    <t>6898771</t>
  </si>
  <si>
    <t>松尾　篤城</t>
  </si>
  <si>
    <t>ﾏﾂｵ ｱﾂｷ</t>
  </si>
  <si>
    <t>382111212060</t>
  </si>
  <si>
    <t>8571268</t>
  </si>
  <si>
    <t>石川　幸明</t>
  </si>
  <si>
    <t>ｲｼｶﾜ ｺｳﾒｲ</t>
  </si>
  <si>
    <t>2013/09/02</t>
  </si>
  <si>
    <t>382111309020</t>
  </si>
  <si>
    <t>8601403</t>
  </si>
  <si>
    <t>石川さくら</t>
  </si>
  <si>
    <t>ｲｼｶﾜ ｻｸﾗ</t>
  </si>
  <si>
    <t>2005/04/06</t>
  </si>
  <si>
    <t>382110504065</t>
  </si>
  <si>
    <t>5992838</t>
  </si>
  <si>
    <t>三宅　玲奈</t>
  </si>
  <si>
    <t>ﾐﾔｹ ﾚｲﾅ</t>
  </si>
  <si>
    <t>382111109125</t>
  </si>
  <si>
    <t>8190071</t>
  </si>
  <si>
    <t>山口　尚秀</t>
  </si>
  <si>
    <t>ﾔﾏｸﾞﾁ ﾅｵﾋﾃﾞ</t>
  </si>
  <si>
    <t>ＭＧ瀬戸内</t>
  </si>
  <si>
    <t>MGｾﾄｳﾁ</t>
  </si>
  <si>
    <t>2000/10/28</t>
  </si>
  <si>
    <t>382120010280</t>
  </si>
  <si>
    <t>7787873</t>
  </si>
  <si>
    <t>38212</t>
  </si>
  <si>
    <t>杉本　尚之</t>
  </si>
  <si>
    <t>ｽｷﾞﾓﾄ ﾅｵﾕｷ</t>
  </si>
  <si>
    <t>2003/04/17</t>
  </si>
  <si>
    <t>382120304170</t>
  </si>
  <si>
    <t>6433352</t>
  </si>
  <si>
    <t>矢野　結都</t>
  </si>
  <si>
    <t>ﾔﾉ ﾕｲﾄ</t>
  </si>
  <si>
    <t>2003/06/12</t>
  </si>
  <si>
    <t>382120306120</t>
  </si>
  <si>
    <t>5406586</t>
  </si>
  <si>
    <t>尾上　勇喜</t>
  </si>
  <si>
    <t>ｵﾉｴ ﾕｳｷ</t>
  </si>
  <si>
    <t>2004/03/03</t>
  </si>
  <si>
    <t>382120403030</t>
  </si>
  <si>
    <t>6899938</t>
  </si>
  <si>
    <t>菊山　翔太</t>
  </si>
  <si>
    <t>ｷｸﾔﾏ ｼｮｳﾀ</t>
  </si>
  <si>
    <t>2004/06/30</t>
  </si>
  <si>
    <t>382120406300</t>
  </si>
  <si>
    <t>6720017</t>
  </si>
  <si>
    <t>田村想太郎</t>
  </si>
  <si>
    <t>ﾀﾑﾗ ｿｳﾀﾛｳ</t>
  </si>
  <si>
    <t>2005/01/22</t>
  </si>
  <si>
    <t>382120501220</t>
  </si>
  <si>
    <t>6963739</t>
  </si>
  <si>
    <t>加藤　雄大</t>
  </si>
  <si>
    <t>ｶﾄｳ ﾀｹﾋﾛ</t>
  </si>
  <si>
    <t>2005/09/14</t>
  </si>
  <si>
    <t>382120509140</t>
  </si>
  <si>
    <t>6719983</t>
  </si>
  <si>
    <t>石原　晴琉</t>
  </si>
  <si>
    <t>ｲｼﾊﾗ ﾊﾙ</t>
  </si>
  <si>
    <t>2006/06/29</t>
  </si>
  <si>
    <t>382120606290</t>
  </si>
  <si>
    <t>7140765</t>
  </si>
  <si>
    <t>森　　大空</t>
  </si>
  <si>
    <t>ﾓﾘ ﾀﾞｲｱ</t>
  </si>
  <si>
    <t>2009/03/19</t>
  </si>
  <si>
    <t>382120903190</t>
  </si>
  <si>
    <t>8157355</t>
  </si>
  <si>
    <t>小林　蒼涼</t>
  </si>
  <si>
    <t>ｺﾊﾞﾔｼ ｿｳｽｹ</t>
  </si>
  <si>
    <t>382120905020</t>
  </si>
  <si>
    <t>7804798</t>
  </si>
  <si>
    <t>森　　瑛心</t>
  </si>
  <si>
    <t>ﾓﾘ ｴｲｼﾝ</t>
  </si>
  <si>
    <t>2013/03/08</t>
  </si>
  <si>
    <t>382121303080</t>
  </si>
  <si>
    <t>8937539</t>
  </si>
  <si>
    <t>山本　彩実</t>
  </si>
  <si>
    <t>ﾔﾏﾓﾄ ｱﾐ</t>
  </si>
  <si>
    <t>2005/07/31</t>
  </si>
  <si>
    <t>382120507315</t>
  </si>
  <si>
    <t>6719957</t>
  </si>
  <si>
    <t>森田　真矢</t>
  </si>
  <si>
    <t>ﾓﾘﾀ ﾏﾔ</t>
  </si>
  <si>
    <t>2006/08/31</t>
  </si>
  <si>
    <t>382120608315</t>
  </si>
  <si>
    <t>6722227</t>
  </si>
  <si>
    <t>文田　愛心</t>
  </si>
  <si>
    <t>ﾌﾞﾝﾀﾞ ﾏﾅﾐ</t>
  </si>
  <si>
    <t>382120801245</t>
  </si>
  <si>
    <t>7179447</t>
  </si>
  <si>
    <t>山之内僚汰</t>
  </si>
  <si>
    <t>ﾔﾏﾉｳﾁ ﾘｮｳﾀ</t>
  </si>
  <si>
    <t>Z-UP</t>
  </si>
  <si>
    <t>ｼﾞｰｱｯﾌﾟ</t>
  </si>
  <si>
    <t>2008/01/21</t>
  </si>
  <si>
    <t>382150801210</t>
  </si>
  <si>
    <t>8209746</t>
  </si>
  <si>
    <t>38215</t>
  </si>
  <si>
    <t>田中　稔也</t>
  </si>
  <si>
    <t>ﾀﾅｶ ﾄｼﾔ</t>
  </si>
  <si>
    <t>2008/04/08</t>
  </si>
  <si>
    <t>382150804080</t>
  </si>
  <si>
    <t>8250826</t>
  </si>
  <si>
    <t>森　　天乃</t>
  </si>
  <si>
    <t>ﾓﾘ ｱﾏﾉ</t>
  </si>
  <si>
    <t>2008/05/17</t>
  </si>
  <si>
    <t>382150805175</t>
  </si>
  <si>
    <t>7606192</t>
  </si>
  <si>
    <t>井原美姫奈</t>
  </si>
  <si>
    <t>ｲﾊﾗ ﾐｷﾅ</t>
  </si>
  <si>
    <t>2011/03/15</t>
  </si>
  <si>
    <t>382151103155</t>
  </si>
  <si>
    <t>8793080</t>
  </si>
  <si>
    <t>山口　　空</t>
  </si>
  <si>
    <t>ﾔﾏｸﾞﾁ ｿﾗ</t>
  </si>
  <si>
    <t>ファイブテン</t>
  </si>
  <si>
    <t>ﾌｧｲﾌﾞﾃﾝ</t>
  </si>
  <si>
    <t>2004/04/09</t>
  </si>
  <si>
    <t>382160404090</t>
  </si>
  <si>
    <t>5706383</t>
  </si>
  <si>
    <t>38216</t>
  </si>
  <si>
    <t>松島　航星</t>
  </si>
  <si>
    <t>ﾏﾂｼﾏ ｺｳｾｲ</t>
  </si>
  <si>
    <t>2006/05/29</t>
  </si>
  <si>
    <t>382160605290</t>
  </si>
  <si>
    <t>8695425</t>
  </si>
  <si>
    <t>金田　浩聖</t>
  </si>
  <si>
    <t>ｶﾈﾀﾞ ｺｳｾｲ</t>
  </si>
  <si>
    <t>2006/06/03</t>
  </si>
  <si>
    <t>382160606030</t>
  </si>
  <si>
    <t>6902491</t>
  </si>
  <si>
    <t>福田　英寿</t>
  </si>
  <si>
    <t>ﾌｸﾀﾞ ﾋﾃﾞﾄｼ</t>
  </si>
  <si>
    <t>2006/06/28</t>
  </si>
  <si>
    <t>382160606280</t>
  </si>
  <si>
    <t>6431940</t>
  </si>
  <si>
    <t>真鍋　千賢</t>
  </si>
  <si>
    <t>ﾏﾅﾍﾞ ﾁｻﾄ</t>
  </si>
  <si>
    <t>2007/05/18</t>
  </si>
  <si>
    <t>382160705180</t>
  </si>
  <si>
    <t>6466757</t>
  </si>
  <si>
    <t>寺尾　匠正</t>
  </si>
  <si>
    <t>ﾃﾗｵ ｼｮｳｾｲ</t>
  </si>
  <si>
    <t>382160706130</t>
  </si>
  <si>
    <t>7931489</t>
  </si>
  <si>
    <t>白澤　　航</t>
  </si>
  <si>
    <t>ｼﾗｻﾜ ｺｳ</t>
  </si>
  <si>
    <t>2007/07/24</t>
  </si>
  <si>
    <t>382160707240</t>
  </si>
  <si>
    <t>7594149</t>
  </si>
  <si>
    <t>森田　淳夢</t>
  </si>
  <si>
    <t>ﾓﾘﾀ ｱﾂﾑ</t>
  </si>
  <si>
    <t>2007/07/29</t>
  </si>
  <si>
    <t>382160707290</t>
  </si>
  <si>
    <t>6795010</t>
  </si>
  <si>
    <t>渡部　隼斗</t>
  </si>
  <si>
    <t>ﾜﾀﾅﾍﾞ ﾊﾔﾄ</t>
  </si>
  <si>
    <t>2007/10/11</t>
  </si>
  <si>
    <t>382160710110</t>
  </si>
  <si>
    <t>7314987</t>
  </si>
  <si>
    <t>安藤　諒人</t>
  </si>
  <si>
    <t>ｱﾝﾄﾞｳ ｱｷﾋﾄ</t>
  </si>
  <si>
    <t>2008/02/12</t>
  </si>
  <si>
    <t>382160802120</t>
  </si>
  <si>
    <t>8222856</t>
  </si>
  <si>
    <t>永井　勇成</t>
  </si>
  <si>
    <t>ﾅｶﾞｲ ﾕｳｾｲ</t>
  </si>
  <si>
    <t>2008/03/22</t>
  </si>
  <si>
    <t>382160803220</t>
  </si>
  <si>
    <t>8536320</t>
  </si>
  <si>
    <t>森田　蒼琉</t>
  </si>
  <si>
    <t>ﾓﾘﾀ ﾉｱ</t>
  </si>
  <si>
    <t>2010/01/29</t>
  </si>
  <si>
    <t>382161001290</t>
  </si>
  <si>
    <t>7936371</t>
  </si>
  <si>
    <t>森田　尚斗</t>
  </si>
  <si>
    <t>ﾓﾘﾀ ﾅｵﾄ</t>
  </si>
  <si>
    <t>2010/04/24</t>
  </si>
  <si>
    <t>382161004240</t>
  </si>
  <si>
    <t>7931477</t>
  </si>
  <si>
    <t>藤原琥太郎</t>
  </si>
  <si>
    <t>ﾌｼﾞﾜﾗ ｺﾀﾛｳ</t>
  </si>
  <si>
    <t>382161007180</t>
  </si>
  <si>
    <t>8353880</t>
  </si>
  <si>
    <t>金田　莉東</t>
  </si>
  <si>
    <t>ｶﾈﾀﾞ ﾘﾄ</t>
  </si>
  <si>
    <t>2010/08/27</t>
  </si>
  <si>
    <t>382161008270</t>
  </si>
  <si>
    <t>7931415</t>
  </si>
  <si>
    <t>高橋　昇暉</t>
  </si>
  <si>
    <t>ﾀｶﾊｼ ｼｮｳｷ</t>
  </si>
  <si>
    <t>2012/04/15</t>
  </si>
  <si>
    <t>382161204150</t>
  </si>
  <si>
    <t>8574609</t>
  </si>
  <si>
    <t>深川　瑚夏</t>
  </si>
  <si>
    <t>ﾌｶｶﾞﾜ ｺﾅﾂ</t>
  </si>
  <si>
    <t>2003/07/02</t>
  </si>
  <si>
    <t>382160307025</t>
  </si>
  <si>
    <t>5157770</t>
  </si>
  <si>
    <t>山内　萌加</t>
  </si>
  <si>
    <t>ﾔﾏｳﾁ ﾓｴｶ</t>
  </si>
  <si>
    <t>2004/07/06</t>
  </si>
  <si>
    <t>382160407065</t>
  </si>
  <si>
    <t>5547742</t>
  </si>
  <si>
    <t>神野　桃花</t>
  </si>
  <si>
    <t>ｼﾞﾝﾉ ﾓﾓｶ</t>
  </si>
  <si>
    <t>2005/03/12</t>
  </si>
  <si>
    <t>382160503125</t>
  </si>
  <si>
    <t>6932001</t>
  </si>
  <si>
    <t>吉田　芽生</t>
  </si>
  <si>
    <t>ﾖｼﾀﾞ ﾒｲ</t>
  </si>
  <si>
    <t>2007/03/26</t>
  </si>
  <si>
    <t>382160703265</t>
  </si>
  <si>
    <t>5920137</t>
  </si>
  <si>
    <t>今城　姫桜</t>
  </si>
  <si>
    <t>ｲﾏｼﾞｮｳ ｷｻﾗ</t>
  </si>
  <si>
    <t>2007/05/06</t>
  </si>
  <si>
    <t>382160705065</t>
  </si>
  <si>
    <t>7295547</t>
  </si>
  <si>
    <t>星田　京美</t>
  </si>
  <si>
    <t>ﾎｼﾀ ﾐﾔﾋﾞ</t>
  </si>
  <si>
    <t>382160805285</t>
  </si>
  <si>
    <t>7023193</t>
  </si>
  <si>
    <t>藤田　真央</t>
  </si>
  <si>
    <t>ﾌｼﾞﾀ ﾏｵ</t>
  </si>
  <si>
    <t>2008/06/28</t>
  </si>
  <si>
    <t>382160806285</t>
  </si>
  <si>
    <t>6841718</t>
  </si>
  <si>
    <t>二宮　花音</t>
  </si>
  <si>
    <t>ﾆﾉﾐﾔ ｶﾉﾝ</t>
  </si>
  <si>
    <t>2009/04/17</t>
  </si>
  <si>
    <t>382160904175</t>
  </si>
  <si>
    <t>8033097</t>
  </si>
  <si>
    <t>今井　楓乃</t>
  </si>
  <si>
    <t>ｲﾏｲ ｶﾉ</t>
  </si>
  <si>
    <t>2009/10/18</t>
  </si>
  <si>
    <t>382160910185</t>
  </si>
  <si>
    <t>8574635</t>
  </si>
  <si>
    <t>山林　美貴</t>
  </si>
  <si>
    <t>ﾔﾏﾊﾞﾔｼ ﾐｷ</t>
  </si>
  <si>
    <t>2010/01/01</t>
  </si>
  <si>
    <t>382161001015</t>
  </si>
  <si>
    <t>8536332</t>
  </si>
  <si>
    <t>深川　花夏</t>
  </si>
  <si>
    <t>ﾌｶｶﾞﾜ ﾊﾅ</t>
  </si>
  <si>
    <t>2010/07/17</t>
  </si>
  <si>
    <t>382161007175</t>
  </si>
  <si>
    <t>7706917</t>
  </si>
  <si>
    <t>向井　咲夏</t>
  </si>
  <si>
    <t>ﾑｶｲ ｻﾅ</t>
  </si>
  <si>
    <t>382161107145</t>
  </si>
  <si>
    <t>7812378</t>
  </si>
  <si>
    <t>永井　陽菜</t>
  </si>
  <si>
    <t>ﾅｶﾞｲ ﾋﾅ</t>
  </si>
  <si>
    <t>2011/08/06</t>
  </si>
  <si>
    <t>382161108065</t>
  </si>
  <si>
    <t>8534970</t>
  </si>
  <si>
    <t>森　　　優</t>
  </si>
  <si>
    <t>ﾓﾘ ﾕｳ</t>
  </si>
  <si>
    <t>2011/12/05</t>
  </si>
  <si>
    <t>382161112055</t>
  </si>
  <si>
    <t>7751506</t>
  </si>
  <si>
    <t>金田明泉玖</t>
  </si>
  <si>
    <t>ｶﾈﾀﾞ ｱｽｸ</t>
  </si>
  <si>
    <t>2012/05/16</t>
  </si>
  <si>
    <t>382161205165</t>
  </si>
  <si>
    <t>8574647</t>
  </si>
  <si>
    <t>星田　一華</t>
  </si>
  <si>
    <t>ﾎｼﾀ ｲﾁｶ</t>
  </si>
  <si>
    <t>2013/01/17</t>
  </si>
  <si>
    <t>382161301175</t>
  </si>
  <si>
    <t>8499332</t>
  </si>
  <si>
    <t>谷村　大樹</t>
  </si>
  <si>
    <t>ﾀﾆﾑﾗ ﾀﾞｲｷ</t>
  </si>
  <si>
    <t>八幡浜ＳＣ</t>
  </si>
  <si>
    <t>ﾔﾜﾀﾊﾏSC</t>
  </si>
  <si>
    <t>2003/09/12</t>
  </si>
  <si>
    <t>382180309120</t>
  </si>
  <si>
    <t>7351299</t>
  </si>
  <si>
    <t>38218</t>
  </si>
  <si>
    <t>岡本　大翔</t>
  </si>
  <si>
    <t>ｵｶﾓﾄ ﾊﾙﾄ</t>
  </si>
  <si>
    <t>2004/04/25</t>
  </si>
  <si>
    <t>382180404250</t>
  </si>
  <si>
    <t>5161194</t>
  </si>
  <si>
    <t>菊池　真弥</t>
  </si>
  <si>
    <t>ｷｸﾁ ﾏｻﾔ</t>
  </si>
  <si>
    <t>2004/05/01</t>
  </si>
  <si>
    <t>382180405010</t>
  </si>
  <si>
    <t>6897982</t>
  </si>
  <si>
    <t>程野　裕介</t>
  </si>
  <si>
    <t>ﾎﾄﾞﾉ ﾕｳｽｹ</t>
  </si>
  <si>
    <t>2004/09/24</t>
  </si>
  <si>
    <t>382180409240</t>
  </si>
  <si>
    <t>5985249</t>
  </si>
  <si>
    <t>佐々木健成</t>
  </si>
  <si>
    <t>ｻｻｷ ﾀｹﾙ</t>
  </si>
  <si>
    <t>2004/10/01</t>
  </si>
  <si>
    <t>382180410010</t>
  </si>
  <si>
    <t>8190449</t>
  </si>
  <si>
    <t>上杉　晃平</t>
  </si>
  <si>
    <t>ｳｴｽｷﾞ ｺｳﾍｲ</t>
  </si>
  <si>
    <t>2004/10/27</t>
  </si>
  <si>
    <t>382180410270</t>
  </si>
  <si>
    <t>8383921</t>
  </si>
  <si>
    <t>二宮蒼志郎</t>
  </si>
  <si>
    <t>ﾆﾉﾐﾔ ｿｳｼﾛｳ</t>
  </si>
  <si>
    <t>382180707120</t>
  </si>
  <si>
    <t>6900130</t>
  </si>
  <si>
    <t>井関　浩雅</t>
  </si>
  <si>
    <t>ｲｾｷ ｺｳｶﾞ</t>
  </si>
  <si>
    <t>382180808190</t>
  </si>
  <si>
    <t>8115062</t>
  </si>
  <si>
    <t>廣瀬　功武</t>
  </si>
  <si>
    <t>ﾋﾛｾ ｲｻﾑ</t>
  </si>
  <si>
    <t>2011/05/31</t>
  </si>
  <si>
    <t>382181105310</t>
  </si>
  <si>
    <t>8358304</t>
  </si>
  <si>
    <t>三嶋　　拓</t>
  </si>
  <si>
    <t>ﾐｼﾏ ﾋﾗｸ</t>
  </si>
  <si>
    <t>2003/06/16</t>
  </si>
  <si>
    <t>382180306165</t>
  </si>
  <si>
    <t>5158292</t>
  </si>
  <si>
    <t>中岡亜依香</t>
  </si>
  <si>
    <t>ﾅｶｵｶ ｱｲｶ</t>
  </si>
  <si>
    <t>2003/09/19</t>
  </si>
  <si>
    <t>382180309195</t>
  </si>
  <si>
    <t>5987043</t>
  </si>
  <si>
    <t>山中　紗和</t>
  </si>
  <si>
    <t>ﾔﾏﾅｶ ｻﾜ</t>
  </si>
  <si>
    <t>2005/06/09</t>
  </si>
  <si>
    <t>382180506095</t>
  </si>
  <si>
    <t>6004286</t>
  </si>
  <si>
    <t>井上日菜子</t>
  </si>
  <si>
    <t>ｲﾉｳｴ ﾋﾅｺ</t>
  </si>
  <si>
    <t>2006/04/27</t>
  </si>
  <si>
    <t>382180604275</t>
  </si>
  <si>
    <t>6430404</t>
  </si>
  <si>
    <t>石井　　和</t>
  </si>
  <si>
    <t>ｲｼｲ ﾉﾄﾞｶ</t>
  </si>
  <si>
    <t>2006/06/05</t>
  </si>
  <si>
    <t>382180606055</t>
  </si>
  <si>
    <t>7353815</t>
  </si>
  <si>
    <t>岡本　未来</t>
  </si>
  <si>
    <t>ｵｶﾓﾄ ﾐﾗｲ</t>
  </si>
  <si>
    <t>2006/06/30</t>
  </si>
  <si>
    <t>382180606305</t>
  </si>
  <si>
    <t>6124009</t>
  </si>
  <si>
    <t>石村　思穏</t>
  </si>
  <si>
    <t>ｲｼﾑﾗ ｼｵﾝ</t>
  </si>
  <si>
    <t>2008/03/28</t>
  </si>
  <si>
    <t>382180803285</t>
  </si>
  <si>
    <t>8110207</t>
  </si>
  <si>
    <t>山田優里也</t>
  </si>
  <si>
    <t>ﾔﾏﾀﾞ ﾕﾘﾔ</t>
  </si>
  <si>
    <t>2008/04/14</t>
  </si>
  <si>
    <t>382180804145</t>
  </si>
  <si>
    <t>6901501</t>
  </si>
  <si>
    <t>岡本　望愛</t>
  </si>
  <si>
    <t>ｵｶﾓﾄ ﾓｱ</t>
  </si>
  <si>
    <t>2008/11/26</t>
  </si>
  <si>
    <t>382180811265</t>
  </si>
  <si>
    <t>6898000</t>
  </si>
  <si>
    <t>竹林　優貴</t>
  </si>
  <si>
    <t>ﾀｹﾊﾞﾔｼ ﾕｳｷ</t>
  </si>
  <si>
    <t>2010/11/08</t>
  </si>
  <si>
    <t>382181011085</t>
  </si>
  <si>
    <t>8358253</t>
  </si>
  <si>
    <t>赤藤　吏紅</t>
  </si>
  <si>
    <t>ｱｶﾌｼﾞ ﾘｸ</t>
  </si>
  <si>
    <t>ｱｽﾞｻﾏﾂﾔﾏ</t>
  </si>
  <si>
    <t>2003/04/09</t>
  </si>
  <si>
    <t>382260304090</t>
  </si>
  <si>
    <t>7366096</t>
  </si>
  <si>
    <t>38226</t>
  </si>
  <si>
    <t>菊地　空音</t>
  </si>
  <si>
    <t>ｷｸﾁ ｱｵﾄ</t>
  </si>
  <si>
    <t>2003/05/06</t>
  </si>
  <si>
    <t>382260305060</t>
  </si>
  <si>
    <t>4421691</t>
  </si>
  <si>
    <t>松田　康生</t>
  </si>
  <si>
    <t>ﾏﾂﾀﾞ ｺｳｾｲ</t>
  </si>
  <si>
    <t>382260607260</t>
  </si>
  <si>
    <t>6430808</t>
  </si>
  <si>
    <t>鶴岡　海斗</t>
  </si>
  <si>
    <t>ﾂﾙｵｶ ｶｲﾄ</t>
  </si>
  <si>
    <t>2006/11/29</t>
  </si>
  <si>
    <t>382260611290</t>
  </si>
  <si>
    <t>8193549</t>
  </si>
  <si>
    <t>石山　千吏</t>
  </si>
  <si>
    <t>ｲｼﾔﾏ ｾﾝﾘ</t>
  </si>
  <si>
    <t>2007/05/27</t>
  </si>
  <si>
    <t>382260705270</t>
  </si>
  <si>
    <t>7352064</t>
  </si>
  <si>
    <t>戒能　　駿</t>
  </si>
  <si>
    <t>ｶｲﾉｳ ｼｭﾝ</t>
  </si>
  <si>
    <t>382260706280</t>
  </si>
  <si>
    <t>8466040</t>
  </si>
  <si>
    <t>山﨑　創太</t>
  </si>
  <si>
    <t>ﾔﾏｻｷ ｿｳﾀ</t>
  </si>
  <si>
    <t>382260708200</t>
  </si>
  <si>
    <t>7352038</t>
  </si>
  <si>
    <t>三瀬　優翔</t>
  </si>
  <si>
    <t>ﾐｾ ﾕｳﾄ</t>
  </si>
  <si>
    <t>382260709110</t>
  </si>
  <si>
    <t>8193501</t>
  </si>
  <si>
    <t>満汐　航士</t>
  </si>
  <si>
    <t>ﾐﾂｼｵ ｺｳｼ</t>
  </si>
  <si>
    <t>382260806030</t>
  </si>
  <si>
    <t>8466052</t>
  </si>
  <si>
    <t>松岡　　遼</t>
  </si>
  <si>
    <t>ﾏﾂｵｶ ﾘｮｳ</t>
  </si>
  <si>
    <t>382260808180</t>
  </si>
  <si>
    <t>8193513</t>
  </si>
  <si>
    <t>大谷　心咲</t>
  </si>
  <si>
    <t>ｵｵﾀﾆ ﾐｻｷ</t>
  </si>
  <si>
    <t>2008/01/03</t>
  </si>
  <si>
    <t>382260801035</t>
  </si>
  <si>
    <t>6449506</t>
  </si>
  <si>
    <t>永田　実悠</t>
  </si>
  <si>
    <t>ﾅｶﾞﾀ ﾐﾕ</t>
  </si>
  <si>
    <t>382260906175</t>
  </si>
  <si>
    <t>8210387</t>
  </si>
  <si>
    <t>山﨑　千世</t>
  </si>
  <si>
    <t>ﾔﾏｻｷ ﾁｾ</t>
  </si>
  <si>
    <t>382260907025</t>
  </si>
  <si>
    <t>8573618</t>
  </si>
  <si>
    <t>羽倉　浩起</t>
  </si>
  <si>
    <t>ﾊｸﾞﾗ ﾋﾛｷ</t>
  </si>
  <si>
    <t>ＭＧ双葉</t>
  </si>
  <si>
    <t>MGﾌﾀﾊﾞ</t>
  </si>
  <si>
    <t>2003/05/12</t>
  </si>
  <si>
    <t>382270305120</t>
  </si>
  <si>
    <t>6432688</t>
  </si>
  <si>
    <t>38227</t>
  </si>
  <si>
    <t>大西　源太</t>
  </si>
  <si>
    <t>ｵｵﾆｼ ｹﾞﾝﾀ</t>
  </si>
  <si>
    <t>2004/09/08</t>
  </si>
  <si>
    <t>382270409080</t>
  </si>
  <si>
    <t>5986292</t>
  </si>
  <si>
    <t>長野　　弘</t>
  </si>
  <si>
    <t>ﾅｶﾞﾉ ﾋﾛｼ</t>
  </si>
  <si>
    <t>2005/11/21</t>
  </si>
  <si>
    <t>382270511210</t>
  </si>
  <si>
    <t>6432690</t>
  </si>
  <si>
    <t>八木　一真</t>
  </si>
  <si>
    <t>ﾔｷﾞ ｶｽﾞﾏ</t>
  </si>
  <si>
    <t>2006/07/23</t>
  </si>
  <si>
    <t>382270607230</t>
  </si>
  <si>
    <t>6931729</t>
  </si>
  <si>
    <t>青野　　空</t>
  </si>
  <si>
    <t>ｱｵﾉ ｿﾗ</t>
  </si>
  <si>
    <t>2007/06/19</t>
  </si>
  <si>
    <t>382270706190</t>
  </si>
  <si>
    <t>6934920</t>
  </si>
  <si>
    <t>山田　睦己</t>
  </si>
  <si>
    <t>ﾔﾏﾀﾞ ﾑﾂｷ</t>
  </si>
  <si>
    <t>2008/11/28</t>
  </si>
  <si>
    <t>382270811280</t>
  </si>
  <si>
    <t>7611432</t>
  </si>
  <si>
    <t>山内　奏人</t>
  </si>
  <si>
    <t>ﾔﾏｳﾁ ｶﾅﾄ</t>
  </si>
  <si>
    <t>382270902260</t>
  </si>
  <si>
    <t>8034305</t>
  </si>
  <si>
    <t>山口　莉玖</t>
  </si>
  <si>
    <t>ﾔﾏｸﾞﾁ ﾘｸ</t>
  </si>
  <si>
    <t>382271006230</t>
  </si>
  <si>
    <t>8875699</t>
  </si>
  <si>
    <t>鎌田　凌徳</t>
  </si>
  <si>
    <t>ｶﾏﾀ ﾘｮｳﾄｸ</t>
  </si>
  <si>
    <t>2010/09/13</t>
  </si>
  <si>
    <t>382271009130</t>
  </si>
  <si>
    <t>8575981</t>
  </si>
  <si>
    <t>山内　大和</t>
  </si>
  <si>
    <t>ﾔﾏｳﾁ ﾀﾞｲﾄ</t>
  </si>
  <si>
    <t>2011/06/16</t>
  </si>
  <si>
    <t>382271106160</t>
  </si>
  <si>
    <t>8034292</t>
  </si>
  <si>
    <t>林　　　花</t>
  </si>
  <si>
    <t>ﾊﾔｼ ﾊﾅ</t>
  </si>
  <si>
    <t>2003/04/10</t>
  </si>
  <si>
    <t>382270304105</t>
  </si>
  <si>
    <t>4929563</t>
  </si>
  <si>
    <t>山本　彩寧</t>
  </si>
  <si>
    <t>ﾔﾏﾓﾄ ｱﾔﾈ</t>
  </si>
  <si>
    <t>2004/08/22</t>
  </si>
  <si>
    <t>382270408225</t>
  </si>
  <si>
    <t>6262735</t>
  </si>
  <si>
    <t>別府　彩羽</t>
  </si>
  <si>
    <t>ﾍﾞｯﾌﾟ ｲﾛﾊ</t>
  </si>
  <si>
    <t>2004/11/26</t>
  </si>
  <si>
    <t>382270411265</t>
  </si>
  <si>
    <t>6019627</t>
  </si>
  <si>
    <t>水田結依子</t>
  </si>
  <si>
    <t>ﾐｽﾞﾀ ﾕｲｺ</t>
  </si>
  <si>
    <t>2006/04/20</t>
  </si>
  <si>
    <t>382270604205</t>
  </si>
  <si>
    <t>7611482</t>
  </si>
  <si>
    <t>濵田　瑠美</t>
  </si>
  <si>
    <t>ﾊﾏﾀﾞ ﾙﾐ</t>
  </si>
  <si>
    <t>2008/09/05</t>
  </si>
  <si>
    <t>382270809055</t>
  </si>
  <si>
    <t>7925300</t>
  </si>
  <si>
    <t>杉本　奈月</t>
  </si>
  <si>
    <t>ｽｷﾞﾓﾄ ﾅﾂｷ</t>
  </si>
  <si>
    <t>2009/06/18</t>
  </si>
  <si>
    <t>382270906185</t>
  </si>
  <si>
    <t>7354147</t>
  </si>
  <si>
    <t>山口　葵生</t>
  </si>
  <si>
    <t>ﾔﾏｸﾞﾁ ｱｵｲ</t>
  </si>
  <si>
    <t>2012/07/25</t>
  </si>
  <si>
    <t>382271207255</t>
  </si>
  <si>
    <t>8965244</t>
  </si>
  <si>
    <t>小原　崇聖</t>
  </si>
  <si>
    <t>ｺﾊﾗ ﾀｶﾏｻ</t>
  </si>
  <si>
    <t>石原ＳＣ</t>
  </si>
  <si>
    <t>ｲｼﾊﾗ</t>
  </si>
  <si>
    <t>382280310250</t>
  </si>
  <si>
    <t>7817412</t>
  </si>
  <si>
    <t>38228</t>
  </si>
  <si>
    <t>隅田　晴彦</t>
  </si>
  <si>
    <t>ｽﾐﾀﾞ ﾊﾙﾋｺ</t>
  </si>
  <si>
    <t>2004/01/05</t>
  </si>
  <si>
    <t>382280401050</t>
  </si>
  <si>
    <t>6430783</t>
  </si>
  <si>
    <t>窪田　雄斗</t>
  </si>
  <si>
    <t>ｸﾎﾞﾀ ﾕｳﾄ</t>
  </si>
  <si>
    <t>2005/01/16</t>
  </si>
  <si>
    <t>382280501160</t>
  </si>
  <si>
    <t>5580800</t>
  </si>
  <si>
    <t>竹永　悠人</t>
  </si>
  <si>
    <t>ﾀｹﾅｶﾞ ﾊﾙﾄ</t>
  </si>
  <si>
    <t>2005/08/03</t>
  </si>
  <si>
    <t>382280508030</t>
  </si>
  <si>
    <t>7060328</t>
  </si>
  <si>
    <t>羽田野颯太</t>
  </si>
  <si>
    <t>ﾊﾀﾉ ｿｳﾀ</t>
  </si>
  <si>
    <t>2005/08/22</t>
  </si>
  <si>
    <t>382280508220</t>
  </si>
  <si>
    <t>6836973</t>
  </si>
  <si>
    <t>田中　陽大</t>
  </si>
  <si>
    <t>ﾀﾅｶ ﾋﾅﾀ</t>
  </si>
  <si>
    <t>382280612010</t>
  </si>
  <si>
    <t>8609041</t>
  </si>
  <si>
    <t>城戸　心呂</t>
  </si>
  <si>
    <t>ｷﾄﾞ ｺｺﾛ</t>
  </si>
  <si>
    <t>382281111300</t>
  </si>
  <si>
    <t>8609128</t>
  </si>
  <si>
    <t>幸田　夢月</t>
  </si>
  <si>
    <t>ｺｳﾀﾞ ﾕｽﾞｷ</t>
  </si>
  <si>
    <t>2003/07/29</t>
  </si>
  <si>
    <t>382280307295</t>
  </si>
  <si>
    <t>4697530</t>
  </si>
  <si>
    <t>樋口　澪唯</t>
  </si>
  <si>
    <t>ﾋｸﾞﾁ ﾚｲ</t>
  </si>
  <si>
    <t>382280501255</t>
  </si>
  <si>
    <t>5580812</t>
  </si>
  <si>
    <t>上甲　涼帆</t>
  </si>
  <si>
    <t>ｼﾞｮｳｺｳ ｽｽﾞﾎ</t>
  </si>
  <si>
    <t>382280606245</t>
  </si>
  <si>
    <t>5545594</t>
  </si>
  <si>
    <t>兵頭　まい</t>
  </si>
  <si>
    <t>ﾋｮｳﾄﾞｳ ﾏｲ</t>
  </si>
  <si>
    <t>382280801245</t>
  </si>
  <si>
    <t>7074879</t>
  </si>
  <si>
    <t>平野　　暖</t>
  </si>
  <si>
    <t>ﾋﾗﾉ ｱﾀｶ</t>
  </si>
  <si>
    <t>フィッタ松山</t>
  </si>
  <si>
    <t>ﾌｨｯﾀﾏﾂﾔﾏ</t>
  </si>
  <si>
    <t>2000/09/12</t>
  </si>
  <si>
    <t>382290009120</t>
  </si>
  <si>
    <t>4924253</t>
  </si>
  <si>
    <t>38229</t>
  </si>
  <si>
    <t>一色明日斗</t>
  </si>
  <si>
    <t>ｲｯｼｷ ｱｽﾄ</t>
  </si>
  <si>
    <t>2003/04/14</t>
  </si>
  <si>
    <t>382290304140</t>
  </si>
  <si>
    <t>5580747</t>
  </si>
  <si>
    <t>田坂　優成</t>
  </si>
  <si>
    <t>ﾀｻｶ ﾕｳｾｲ</t>
  </si>
  <si>
    <t>2004/06/10</t>
  </si>
  <si>
    <t>382290406100</t>
  </si>
  <si>
    <t>5580785</t>
  </si>
  <si>
    <t>野田旺太郎</t>
  </si>
  <si>
    <t>ﾉﾀﾞ ｵｳﾀﾛｳ</t>
  </si>
  <si>
    <t>2005/06/20</t>
  </si>
  <si>
    <t>382290506200</t>
  </si>
  <si>
    <t>5895644</t>
  </si>
  <si>
    <t>平野　　資</t>
  </si>
  <si>
    <t>ﾋﾗﾉ ﾀｽｸ</t>
  </si>
  <si>
    <t>2006/05/25</t>
  </si>
  <si>
    <t>382290605250</t>
  </si>
  <si>
    <t>5996640</t>
  </si>
  <si>
    <t>島田　　希</t>
  </si>
  <si>
    <t>ｼﾏﾀﾞ ﾉｿﾞﾐ</t>
  </si>
  <si>
    <t>382290605290</t>
  </si>
  <si>
    <t>5996652</t>
  </si>
  <si>
    <t>松浦　海翔</t>
  </si>
  <si>
    <t>ﾏﾂｳﾗ ﾐｶﾙ</t>
  </si>
  <si>
    <t>382290607140</t>
  </si>
  <si>
    <t>6931666</t>
  </si>
  <si>
    <t>小野　寛生</t>
  </si>
  <si>
    <t>ｵﾉ ｶﾝｾｲ</t>
  </si>
  <si>
    <t>382290706130</t>
  </si>
  <si>
    <t>7060392</t>
  </si>
  <si>
    <t>石川　智暉</t>
  </si>
  <si>
    <t>ｲｼｶﾜ ﾄﾓｷ</t>
  </si>
  <si>
    <t>2007/09/09</t>
  </si>
  <si>
    <t>382290709090</t>
  </si>
  <si>
    <t>7381568</t>
  </si>
  <si>
    <t>永田　　空</t>
  </si>
  <si>
    <t>ﾅｶﾞﾀ ｿﾗ</t>
  </si>
  <si>
    <t>382290804260</t>
  </si>
  <si>
    <t>7504395</t>
  </si>
  <si>
    <t>辻田　裕真</t>
  </si>
  <si>
    <t>ﾂｼﾞﾀ ﾕｳﾏ</t>
  </si>
  <si>
    <t>2008/07/21</t>
  </si>
  <si>
    <t>382290807210</t>
  </si>
  <si>
    <t>6935290</t>
  </si>
  <si>
    <t>八重川　輝</t>
  </si>
  <si>
    <t>ﾔｴｶﾜ ﾃﾙ</t>
  </si>
  <si>
    <t>2009/08/24</t>
  </si>
  <si>
    <t>382290908240</t>
  </si>
  <si>
    <t>7810459</t>
  </si>
  <si>
    <t>高山　　翔</t>
  </si>
  <si>
    <t>ﾀｶﾔﾏ ｶｹﾙ</t>
  </si>
  <si>
    <t>2011/01/12</t>
  </si>
  <si>
    <t>382291101120</t>
  </si>
  <si>
    <t>7784987</t>
  </si>
  <si>
    <t>山田　朔久</t>
  </si>
  <si>
    <t>ﾔﾏﾀﾞ ｻｸ</t>
  </si>
  <si>
    <t>2011/01/22</t>
  </si>
  <si>
    <t>382291101220</t>
  </si>
  <si>
    <t>7732929</t>
  </si>
  <si>
    <t>久保　嘉輝</t>
  </si>
  <si>
    <t>ｸﾎﾞ ﾖｼｷ</t>
  </si>
  <si>
    <t>2011/06/01</t>
  </si>
  <si>
    <t>382291106010</t>
  </si>
  <si>
    <t>8215178</t>
  </si>
  <si>
    <t>橋本　旺典</t>
  </si>
  <si>
    <t>ﾊｼﾓﾄ ｵｳｽｹ</t>
  </si>
  <si>
    <t>2012/08/10</t>
  </si>
  <si>
    <t>382291208100</t>
  </si>
  <si>
    <t>8606080</t>
  </si>
  <si>
    <t>樋口　航志</t>
  </si>
  <si>
    <t>ﾋｸﾞﾁ ｺｳｼ</t>
  </si>
  <si>
    <t>2012/09/04</t>
  </si>
  <si>
    <t>382291209040</t>
  </si>
  <si>
    <t>8934150</t>
  </si>
  <si>
    <t>参川かえで</t>
  </si>
  <si>
    <t>ｻﾝｶﾞﾜ ｶｴﾃﾞ</t>
  </si>
  <si>
    <t>2003/08/19</t>
  </si>
  <si>
    <t>382290308195</t>
  </si>
  <si>
    <t>5576739</t>
  </si>
  <si>
    <t>高山　結衣</t>
  </si>
  <si>
    <t>ﾀｶﾔﾏ ﾕｲ</t>
  </si>
  <si>
    <t>2008/06/01</t>
  </si>
  <si>
    <t>382290806015</t>
  </si>
  <si>
    <t>6935327</t>
  </si>
  <si>
    <t>荒谷　結奏</t>
  </si>
  <si>
    <t>ｱﾗﾀﾆ ﾕｶﾅ</t>
  </si>
  <si>
    <t>2008/10/05</t>
  </si>
  <si>
    <t>382290810055</t>
  </si>
  <si>
    <t>6935315</t>
  </si>
  <si>
    <t>乃万　美嘉</t>
  </si>
  <si>
    <t>ﾉﾏ ﾐｶ</t>
  </si>
  <si>
    <t>2009/04/14</t>
  </si>
  <si>
    <t>382290904145</t>
  </si>
  <si>
    <t>7378995</t>
  </si>
  <si>
    <t>星山　心結</t>
  </si>
  <si>
    <t>ﾎｼﾔﾏ ｺﾅ</t>
  </si>
  <si>
    <t>2009/08/08</t>
  </si>
  <si>
    <t>382290908085</t>
  </si>
  <si>
    <t>7378983</t>
  </si>
  <si>
    <t>西田　瑚雪</t>
  </si>
  <si>
    <t>ﾆｼﾀﾞ ｺﾕｷ</t>
  </si>
  <si>
    <t>2009/12/01</t>
  </si>
  <si>
    <t>382290912015</t>
  </si>
  <si>
    <t>7674269</t>
  </si>
  <si>
    <t>山本　涼華</t>
  </si>
  <si>
    <t>ﾔﾏﾓﾄ ｽｽﾞｶ</t>
  </si>
  <si>
    <t>2010/06/03</t>
  </si>
  <si>
    <t>382291006035</t>
  </si>
  <si>
    <t>8190158</t>
  </si>
  <si>
    <t>得永　法花</t>
  </si>
  <si>
    <t>ﾄｸﾅｶﾞ ﾎﾉｶ</t>
  </si>
  <si>
    <t>2010/07/03</t>
  </si>
  <si>
    <t>382291007035</t>
  </si>
  <si>
    <t>8190146</t>
  </si>
  <si>
    <t>石川　　葵</t>
  </si>
  <si>
    <t>ｲｼｶﾜ ｱｵｲ</t>
  </si>
  <si>
    <t>2010/10/20</t>
  </si>
  <si>
    <t>382291010205</t>
  </si>
  <si>
    <t>7820465</t>
  </si>
  <si>
    <t>高橋　佐和</t>
  </si>
  <si>
    <t>ﾀｶﾊｼ ｻﾜ</t>
  </si>
  <si>
    <t>2011/09/27</t>
  </si>
  <si>
    <t>382291109275</t>
  </si>
  <si>
    <t>8934162</t>
  </si>
  <si>
    <t>塚本　理華</t>
  </si>
  <si>
    <t>ﾂｶﾓﾄ ﾘｶ</t>
  </si>
  <si>
    <t>2012/05/21</t>
  </si>
  <si>
    <t>382291205215</t>
  </si>
  <si>
    <t>8603031</t>
  </si>
  <si>
    <t>吉井　咲愛</t>
  </si>
  <si>
    <t>ﾖｼｲ ｻｴ</t>
  </si>
  <si>
    <t>382291207185</t>
  </si>
  <si>
    <t>8949969</t>
  </si>
  <si>
    <t>鷹羽　美玖</t>
  </si>
  <si>
    <t>ﾀｶﾊ ﾐｸ</t>
  </si>
  <si>
    <t>2013/09/19</t>
  </si>
  <si>
    <t>382291309195</t>
  </si>
  <si>
    <t>8949983</t>
  </si>
  <si>
    <t>矢野　隼一</t>
  </si>
  <si>
    <t>ﾔﾉ ｼﾞｭﾝｲﾁ</t>
  </si>
  <si>
    <t>フィッタ重信</t>
  </si>
  <si>
    <t>ﾌｨｯﾀｼｹﾞﾉ</t>
  </si>
  <si>
    <t>2003/08/01</t>
  </si>
  <si>
    <t>382300308010</t>
  </si>
  <si>
    <t>7029040</t>
  </si>
  <si>
    <t>38230</t>
  </si>
  <si>
    <t>向居　大晴</t>
  </si>
  <si>
    <t>ﾑｶｲ ﾀｲｾｲ</t>
  </si>
  <si>
    <t>2005/01/21</t>
  </si>
  <si>
    <t>382300501210</t>
  </si>
  <si>
    <t>7788357</t>
  </si>
  <si>
    <t>黒野　裕馬</t>
  </si>
  <si>
    <t>ｸﾛﾉ ﾕｳﾏ</t>
  </si>
  <si>
    <t>2005/06/13</t>
  </si>
  <si>
    <t>382300506130</t>
  </si>
  <si>
    <t>6903002</t>
  </si>
  <si>
    <t>北原　大裕</t>
  </si>
  <si>
    <t>ｷﾀﾊﾗ ﾀﾞｲｽｹ</t>
  </si>
  <si>
    <t>2005/10/20</t>
  </si>
  <si>
    <t>382300510200</t>
  </si>
  <si>
    <t>7748298</t>
  </si>
  <si>
    <t>名智　　馨</t>
  </si>
  <si>
    <t>ﾅﾁ ｶｵﾙ</t>
  </si>
  <si>
    <t>2005/10/23</t>
  </si>
  <si>
    <t>382300510230</t>
  </si>
  <si>
    <t>7722420</t>
  </si>
  <si>
    <t>長曽我部聖也</t>
  </si>
  <si>
    <t>ﾁｮｳｿｶﾍﾞ ｼｮｳﾔ</t>
  </si>
  <si>
    <t>2006/06/11</t>
  </si>
  <si>
    <t>382300606110</t>
  </si>
  <si>
    <t>7354983</t>
  </si>
  <si>
    <t>大松廉太朗</t>
  </si>
  <si>
    <t>ｵｵﾏﾂ ﾚﾝﾀﾛｳ</t>
  </si>
  <si>
    <t>2007/07/11</t>
  </si>
  <si>
    <t>382300707110</t>
  </si>
  <si>
    <t>8470159</t>
  </si>
  <si>
    <t>髙橋　昂大</t>
  </si>
  <si>
    <t>ﾀｶﾊｼ ｺｳｷ</t>
  </si>
  <si>
    <t>382300805160</t>
  </si>
  <si>
    <t>7071313</t>
  </si>
  <si>
    <t>十亀　優哉</t>
  </si>
  <si>
    <t>ｿｶﾞﾒ ﾏｻﾔ</t>
  </si>
  <si>
    <t>2010/04/13</t>
  </si>
  <si>
    <t>382301004130</t>
  </si>
  <si>
    <t>8601124</t>
  </si>
  <si>
    <t>松浦　　蒼</t>
  </si>
  <si>
    <t>ﾏﾂｳﾗ ｱｵｲ</t>
  </si>
  <si>
    <t>2010/11/19</t>
  </si>
  <si>
    <t>382301011190</t>
  </si>
  <si>
    <t>8600943</t>
  </si>
  <si>
    <t>渡部　透真</t>
  </si>
  <si>
    <t>ﾜﾀﾅﾍﾞ ﾕｷﾏｻ</t>
  </si>
  <si>
    <t>2011/03/21</t>
  </si>
  <si>
    <t>382301103210</t>
  </si>
  <si>
    <t>8601023</t>
  </si>
  <si>
    <t>枡野　　雅</t>
  </si>
  <si>
    <t>ﾏｽﾉ ﾐﾔﾋﾞ</t>
  </si>
  <si>
    <t>382301110190</t>
  </si>
  <si>
    <t>8600979</t>
  </si>
  <si>
    <t>田坂　真唯</t>
  </si>
  <si>
    <t>ﾀｻｶ ﾏｲ</t>
  </si>
  <si>
    <t>2006/11/21</t>
  </si>
  <si>
    <t>382300611215</t>
  </si>
  <si>
    <t>7060380</t>
  </si>
  <si>
    <t>越智　佳澄</t>
  </si>
  <si>
    <t>ｵﾁ ｶｽﾐ</t>
  </si>
  <si>
    <t>2007/05/29</t>
  </si>
  <si>
    <t>382300705295</t>
  </si>
  <si>
    <t>8501070</t>
  </si>
  <si>
    <t>田丸　一花</t>
  </si>
  <si>
    <t>ﾀﾏﾙ ｲﾁｶ</t>
  </si>
  <si>
    <t>382300803215</t>
  </si>
  <si>
    <t>7722432</t>
  </si>
  <si>
    <t>川添　美結</t>
  </si>
  <si>
    <t>ｶﾜｿｴ ﾐﾕ</t>
  </si>
  <si>
    <t>2008/05/18</t>
  </si>
  <si>
    <t>382300805185</t>
  </si>
  <si>
    <t>8574445</t>
  </si>
  <si>
    <t>中田　律子</t>
  </si>
  <si>
    <t>ﾅｶﾀ ﾘﾂｺ</t>
  </si>
  <si>
    <t>2009/07/29</t>
  </si>
  <si>
    <t>382300907295</t>
  </si>
  <si>
    <t>8501082</t>
  </si>
  <si>
    <t>神野　心愛</t>
  </si>
  <si>
    <t>ｼﾞﾝﾉ ﾐｱ</t>
  </si>
  <si>
    <t>382301103155</t>
  </si>
  <si>
    <t>8871940</t>
  </si>
  <si>
    <t>大石　千尋</t>
  </si>
  <si>
    <t>ｵｵｲｼ ﾁﾋﾛ</t>
  </si>
  <si>
    <t>2012/06/22</t>
  </si>
  <si>
    <t>382301206225</t>
  </si>
  <si>
    <t>8601136</t>
  </si>
  <si>
    <t>渡部　仁絵</t>
  </si>
  <si>
    <t>ﾜﾀﾅﾍﾞ ﾋﾄｴ</t>
  </si>
  <si>
    <t>2012/09/22</t>
  </si>
  <si>
    <t>382301209225</t>
  </si>
  <si>
    <t>8871976</t>
  </si>
  <si>
    <t>田丸　咲花</t>
  </si>
  <si>
    <t>ﾀﾏﾙ ｴﾐｶ</t>
  </si>
  <si>
    <t>2013/02/07</t>
  </si>
  <si>
    <t>382301302075</t>
  </si>
  <si>
    <t>8871952</t>
  </si>
  <si>
    <t>小田　　楓</t>
  </si>
  <si>
    <t>ｵﾀﾞ ｶｴﾃﾞ</t>
  </si>
  <si>
    <t>382301311095</t>
  </si>
  <si>
    <t>8871964</t>
  </si>
  <si>
    <t>清家　　宙</t>
  </si>
  <si>
    <t>ｾｲｹ ｿﾗ</t>
  </si>
  <si>
    <t>リー保内</t>
  </si>
  <si>
    <t>ﾘｰﾎﾅｲ</t>
  </si>
  <si>
    <t>2003/05/26</t>
  </si>
  <si>
    <t>383070305260</t>
  </si>
  <si>
    <t>5987144</t>
  </si>
  <si>
    <t>38307</t>
  </si>
  <si>
    <t>宮中　元輝</t>
  </si>
  <si>
    <t>ﾐﾔﾅｶ ｹﾞﾝｷ</t>
  </si>
  <si>
    <t>2004/01/07</t>
  </si>
  <si>
    <t>383070401070</t>
  </si>
  <si>
    <t>5583378</t>
  </si>
  <si>
    <t>竹井　優雅</t>
  </si>
  <si>
    <t>ﾀｹｲ ﾕｳｶﾞ</t>
  </si>
  <si>
    <t>2004/09/03</t>
  </si>
  <si>
    <t>383070409030</t>
  </si>
  <si>
    <t>7979655</t>
  </si>
  <si>
    <t>呉石　智哉</t>
  </si>
  <si>
    <t>ｸﾚｲｼ ﾄﾓﾔ</t>
  </si>
  <si>
    <t>2005/02/13</t>
  </si>
  <si>
    <t>383070502130</t>
  </si>
  <si>
    <t>7353776</t>
  </si>
  <si>
    <t>細谷　孝正</t>
  </si>
  <si>
    <t>ﾎｿﾔ ﾀｶﾏｻ</t>
  </si>
  <si>
    <t>383070510230</t>
  </si>
  <si>
    <t>8216703</t>
  </si>
  <si>
    <t>小原　知也</t>
  </si>
  <si>
    <t>ｵﾊﾗ ﾄﾓﾔ</t>
  </si>
  <si>
    <t>2006/08/24</t>
  </si>
  <si>
    <t>383070608240</t>
  </si>
  <si>
    <t>6902530</t>
  </si>
  <si>
    <t>竹井　絢翔</t>
  </si>
  <si>
    <t>ﾀｹｲ ｱﾔﾄ</t>
  </si>
  <si>
    <t>383070705120</t>
  </si>
  <si>
    <t>8216727</t>
  </si>
  <si>
    <t>大西　紗羅</t>
  </si>
  <si>
    <t>ｵｵﾆｼ ｻﾗ</t>
  </si>
  <si>
    <t>2007/06/23</t>
  </si>
  <si>
    <t>383070706235</t>
  </si>
  <si>
    <t>6902592</t>
  </si>
  <si>
    <t>檜垣　碧位</t>
  </si>
  <si>
    <t>ﾋｶﾞｷ ｱｵｲ</t>
  </si>
  <si>
    <t>フィッタ吉田</t>
  </si>
  <si>
    <t>ﾌｨｯﾀﾖｼﾀﾞ</t>
  </si>
  <si>
    <t>2003/07/05</t>
  </si>
  <si>
    <t>383110307050</t>
  </si>
  <si>
    <t>4734732</t>
  </si>
  <si>
    <t>38311</t>
  </si>
  <si>
    <t>浦崎　昂楽</t>
  </si>
  <si>
    <t>ｳﾗｻｷ ﾀｶﾗ</t>
  </si>
  <si>
    <t>2004/04/23</t>
  </si>
  <si>
    <t>383110404230</t>
  </si>
  <si>
    <t>5160862</t>
  </si>
  <si>
    <t>大加田　凌</t>
  </si>
  <si>
    <t>ｵｵｶﾀﾞ ﾘｮｳ</t>
  </si>
  <si>
    <t>383110409080</t>
  </si>
  <si>
    <t>5160999</t>
  </si>
  <si>
    <t>大加田元輝</t>
  </si>
  <si>
    <t>ｵｵｶﾀﾞ ｹﾞﾝｷ</t>
  </si>
  <si>
    <t>2006/10/24</t>
  </si>
  <si>
    <t>383110610240</t>
  </si>
  <si>
    <t>6123892</t>
  </si>
  <si>
    <t>櫻井　理道</t>
  </si>
  <si>
    <t>ｻｸﾗｲ ﾏｻﾐﾁ</t>
  </si>
  <si>
    <t>2007/02/01</t>
  </si>
  <si>
    <t>383110702010</t>
  </si>
  <si>
    <t>6123905</t>
  </si>
  <si>
    <t>渡邊　樹身</t>
  </si>
  <si>
    <t>ﾜﾀﾅﾍﾞ ｼﾞｭﾐ</t>
  </si>
  <si>
    <t>2007/07/30</t>
  </si>
  <si>
    <t>383110707300</t>
  </si>
  <si>
    <t>9111667</t>
  </si>
  <si>
    <t>中村　美心</t>
  </si>
  <si>
    <t>ﾅｶﾑﾗ ﾐｺ</t>
  </si>
  <si>
    <t>2004/10/13</t>
  </si>
  <si>
    <t>383110410135</t>
  </si>
  <si>
    <t>7276718</t>
  </si>
  <si>
    <t>坂本　蘭世</t>
  </si>
  <si>
    <t>ｻｶﾓﾄ ﾗﾝｾﾞ</t>
  </si>
  <si>
    <t>383110504065</t>
  </si>
  <si>
    <t>8144922</t>
  </si>
  <si>
    <t>前田　唯菜</t>
  </si>
  <si>
    <t>ﾏｴﾀﾞ ﾕｲﾅ</t>
  </si>
  <si>
    <t>2005/04/21</t>
  </si>
  <si>
    <t>383110504215</t>
  </si>
  <si>
    <t>5545520</t>
  </si>
  <si>
    <t>秋山　莉子</t>
  </si>
  <si>
    <t>ｱｷﾔﾏ ﾘｺ</t>
  </si>
  <si>
    <t>2005/04/29</t>
  </si>
  <si>
    <t>383110504295</t>
  </si>
  <si>
    <t>7748921</t>
  </si>
  <si>
    <t>高山　茉優</t>
  </si>
  <si>
    <t>ﾀｶﾔﾏ ﾏﾕ</t>
  </si>
  <si>
    <t>2005/05/21</t>
  </si>
  <si>
    <t>383110505215</t>
  </si>
  <si>
    <t>8342150</t>
  </si>
  <si>
    <t>宇都宮未来</t>
  </si>
  <si>
    <t>ｳﾂﾉﾐﾔ ﾐｸ</t>
  </si>
  <si>
    <t>2005/08/19</t>
  </si>
  <si>
    <t>383110508195</t>
  </si>
  <si>
    <t>7669993</t>
  </si>
  <si>
    <t>戎　　真花</t>
  </si>
  <si>
    <t>ｴﾋﾞｽ ﾏﾅｶ</t>
  </si>
  <si>
    <t>2005/08/27</t>
  </si>
  <si>
    <t>383110508275</t>
  </si>
  <si>
    <t>5161067</t>
  </si>
  <si>
    <t>尾﨑　嘉音</t>
  </si>
  <si>
    <t>ｵｻﾞｷ ｶﾉﾝ</t>
  </si>
  <si>
    <t>383110510235</t>
  </si>
  <si>
    <t>5545570</t>
  </si>
  <si>
    <t>兵頭　凜和</t>
  </si>
  <si>
    <t>ﾋｮｳﾄﾞｳ ﾘﾜ</t>
  </si>
  <si>
    <t>2006/07/11</t>
  </si>
  <si>
    <t>383110607115</t>
  </si>
  <si>
    <t>7785459</t>
  </si>
  <si>
    <t>水谷　心実</t>
  </si>
  <si>
    <t>ﾐｽﾞﾀﾆ ｺﾉﾐ</t>
  </si>
  <si>
    <t>2007/08/03</t>
  </si>
  <si>
    <t>383110708035</t>
  </si>
  <si>
    <t>8522499</t>
  </si>
  <si>
    <t>大石　陵雅</t>
  </si>
  <si>
    <t>ｵｵｲｼ ﾘｮｳｶﾞ</t>
  </si>
  <si>
    <t>ﾌｨｯﾀｴﾐﾌﾙ松前</t>
  </si>
  <si>
    <t>ﾌｨｯﾀｴﾐﾌﾙ</t>
  </si>
  <si>
    <t>2009/03/04</t>
  </si>
  <si>
    <t>383180903040</t>
  </si>
  <si>
    <t>7361130</t>
  </si>
  <si>
    <t>38318</t>
  </si>
  <si>
    <t>長野　愛斗</t>
  </si>
  <si>
    <t>ﾅｶﾞﾉ ﾏﾅﾄ</t>
  </si>
  <si>
    <t>2009/04/19</t>
  </si>
  <si>
    <t>383180904190</t>
  </si>
  <si>
    <t>8190021</t>
  </si>
  <si>
    <t>大森　真慶</t>
  </si>
  <si>
    <t>ｵｵﾓﾘ ﾏｻﾖｼ</t>
  </si>
  <si>
    <t>2009/06/25</t>
  </si>
  <si>
    <t>383180906250</t>
  </si>
  <si>
    <t>7806871</t>
  </si>
  <si>
    <t>弓達　歩夢</t>
  </si>
  <si>
    <t>ﾕﾀﾞﾃ ｱﾑ</t>
  </si>
  <si>
    <t>2010/01/25</t>
  </si>
  <si>
    <t>383181001250</t>
  </si>
  <si>
    <t>8190045</t>
  </si>
  <si>
    <t>小松　久人</t>
  </si>
  <si>
    <t>ｺﾏﾂ ﾋｻﾄ</t>
  </si>
  <si>
    <t>2010/02/06</t>
  </si>
  <si>
    <t>383181002060</t>
  </si>
  <si>
    <t>7813129</t>
  </si>
  <si>
    <t>牧野　源志</t>
  </si>
  <si>
    <t>ﾏｷﾉ ｹﾞﾝｼ</t>
  </si>
  <si>
    <t>383181006030</t>
  </si>
  <si>
    <t>8190033</t>
  </si>
  <si>
    <t>梅﨑　　煌</t>
  </si>
  <si>
    <t>ｳﾒｻﾞｷ ｺｳ</t>
  </si>
  <si>
    <t>2010/06/30</t>
  </si>
  <si>
    <t>383181006300</t>
  </si>
  <si>
    <t>8507270</t>
  </si>
  <si>
    <t>西岡　　駿</t>
  </si>
  <si>
    <t>ﾆｼｵｶ ｼｭﾝ</t>
  </si>
  <si>
    <t>2012/05/28</t>
  </si>
  <si>
    <t>383181205280</t>
  </si>
  <si>
    <t>8950334</t>
  </si>
  <si>
    <t>吉田　芽央</t>
  </si>
  <si>
    <t>ﾖｼﾀﾞ ﾒｵ</t>
  </si>
  <si>
    <t>2004/06/02</t>
  </si>
  <si>
    <t>383180406025</t>
  </si>
  <si>
    <t>6430769</t>
  </si>
  <si>
    <t>菅　　百花</t>
  </si>
  <si>
    <t>ｶﾝ ﾓﾓｶ</t>
  </si>
  <si>
    <t>2005/12/14</t>
  </si>
  <si>
    <t>383180512145</t>
  </si>
  <si>
    <t>6935074</t>
  </si>
  <si>
    <t>豊田明歩実</t>
  </si>
  <si>
    <t>ﾄﾖﾀ ｱﾕﾐ</t>
  </si>
  <si>
    <t>2006/04/05</t>
  </si>
  <si>
    <t>383180604055</t>
  </si>
  <si>
    <t>6935086</t>
  </si>
  <si>
    <t>釘宮　遥花</t>
  </si>
  <si>
    <t>ｸｷﾞﾐﾔ ﾊﾙｶ</t>
  </si>
  <si>
    <t>2006/04/22</t>
  </si>
  <si>
    <t>383180604225</t>
  </si>
  <si>
    <t>6935101</t>
  </si>
  <si>
    <t>戸田　奏南</t>
  </si>
  <si>
    <t>ﾄﾀﾞ ｶﾅﾝ</t>
  </si>
  <si>
    <t>383180605025</t>
  </si>
  <si>
    <t>7790458</t>
  </si>
  <si>
    <t>橋田　実和</t>
  </si>
  <si>
    <t>ﾊｼﾀﾞ ﾐﾜ</t>
  </si>
  <si>
    <t>383180606275</t>
  </si>
  <si>
    <t>6896787</t>
  </si>
  <si>
    <t>勝木　心晴</t>
  </si>
  <si>
    <t>ｶﾂｷ ｺﾊﾙ</t>
  </si>
  <si>
    <t>2007/06/29</t>
  </si>
  <si>
    <t>383180706295</t>
  </si>
  <si>
    <t>7361154</t>
  </si>
  <si>
    <t>萩野　由菜</t>
  </si>
  <si>
    <t>ﾊｷﾞﾉ ﾕﾅ</t>
  </si>
  <si>
    <t>2008/12/25</t>
  </si>
  <si>
    <t>383180812255</t>
  </si>
  <si>
    <t>7813117</t>
  </si>
  <si>
    <t>内藤　結華</t>
  </si>
  <si>
    <t>ﾅｲﾄｳ ﾕｲｶ</t>
  </si>
  <si>
    <t>2009/10/08</t>
  </si>
  <si>
    <t>383180910085</t>
  </si>
  <si>
    <t>8190247</t>
  </si>
  <si>
    <t>藤本　結香</t>
  </si>
  <si>
    <t>ﾌｼﾞﾓﾄ ﾕｲｶ</t>
  </si>
  <si>
    <t>2009/10/21</t>
  </si>
  <si>
    <t>383180910215</t>
  </si>
  <si>
    <t>8190259</t>
  </si>
  <si>
    <t>森實　乃愛</t>
  </si>
  <si>
    <t>ﾓﾘｻﾞﾈ ﾉｱ</t>
  </si>
  <si>
    <t>2010/04/21</t>
  </si>
  <si>
    <t>383181004215</t>
  </si>
  <si>
    <t>8190261</t>
  </si>
  <si>
    <t>渡邊　杏奈</t>
  </si>
  <si>
    <t>ﾜﾀﾅﾍﾞ ｱﾝﾅ</t>
  </si>
  <si>
    <t>2010/05/05</t>
  </si>
  <si>
    <t>383181005055</t>
  </si>
  <si>
    <t>8573480</t>
  </si>
  <si>
    <t>忽那　風香</t>
  </si>
  <si>
    <t>ｸﾂﾅ ﾌｳｶ</t>
  </si>
  <si>
    <t>2010/06/18</t>
  </si>
  <si>
    <t>383181006185</t>
  </si>
  <si>
    <t>8190273</t>
  </si>
  <si>
    <t>越智　南月</t>
  </si>
  <si>
    <t>ｵﾁ ﾅﾂｷ</t>
  </si>
  <si>
    <t>コナミ松山</t>
  </si>
  <si>
    <t>ｺﾅﾐﾏﾂﾔﾏ</t>
  </si>
  <si>
    <t>2011/03/10</t>
  </si>
  <si>
    <t>383221103105</t>
  </si>
  <si>
    <t>8212737</t>
  </si>
  <si>
    <t>38322</t>
  </si>
  <si>
    <t>瀬良奈々美</t>
  </si>
  <si>
    <t>ｾﾗ ﾅﾅﾐ</t>
  </si>
  <si>
    <t>2012/04/22</t>
  </si>
  <si>
    <t>383221204225</t>
  </si>
  <si>
    <t>8606129</t>
  </si>
  <si>
    <t>清水　瑛透</t>
  </si>
  <si>
    <t>ｼﾐｽﾞ ｴｲｽｹ</t>
  </si>
  <si>
    <t>MESSA</t>
  </si>
  <si>
    <t>2006/01/04</t>
  </si>
  <si>
    <t>383250601040</t>
  </si>
  <si>
    <t>7060342</t>
  </si>
  <si>
    <t>38325</t>
  </si>
  <si>
    <t>土居　愛宙</t>
  </si>
  <si>
    <t>ﾄﾞｲ ﾏﾅﾄ</t>
  </si>
  <si>
    <t>2011/12/06</t>
  </si>
  <si>
    <t>383251112060</t>
  </si>
  <si>
    <t>8220812</t>
  </si>
  <si>
    <t>石坂　剛也</t>
  </si>
  <si>
    <t>ｲｼｻﾞｶ ﾀｶﾔ</t>
  </si>
  <si>
    <t>しまなみST</t>
  </si>
  <si>
    <t>ｼﾏﾅﾐST</t>
  </si>
  <si>
    <t>2004/10/07</t>
  </si>
  <si>
    <t>383260410070</t>
  </si>
  <si>
    <t>7273769</t>
  </si>
  <si>
    <t>38326</t>
  </si>
  <si>
    <t>日淺琥太朗</t>
  </si>
  <si>
    <t>ﾋｱｻ ｺﾀﾛｳ</t>
  </si>
  <si>
    <t>2006/11/17</t>
  </si>
  <si>
    <t>383260611170</t>
  </si>
  <si>
    <t>7273757</t>
  </si>
  <si>
    <t>矢野　晴輝</t>
  </si>
  <si>
    <t>ﾔﾉ ﾊﾙｷ</t>
  </si>
  <si>
    <t>2006/12/16</t>
  </si>
  <si>
    <t>383260612160</t>
  </si>
  <si>
    <t>8466420</t>
  </si>
  <si>
    <t>渡邊　莉友</t>
  </si>
  <si>
    <t>ﾜﾀﾅﾍﾞ ﾘﾄ</t>
  </si>
  <si>
    <t>2007/04/16</t>
  </si>
  <si>
    <t>383260704160</t>
  </si>
  <si>
    <t>6914720</t>
  </si>
  <si>
    <t>山本　結大</t>
  </si>
  <si>
    <t>ﾔﾏﾓﾄ ﾕｳﾀﾞｲ</t>
  </si>
  <si>
    <t>2007/12/31</t>
  </si>
  <si>
    <t>383260712310</t>
  </si>
  <si>
    <t>8859249</t>
  </si>
  <si>
    <t>天川谷美宙</t>
  </si>
  <si>
    <t>ｱﾏｶﾜﾔ ﾁｭﾗ</t>
  </si>
  <si>
    <t>2005/04/28</t>
  </si>
  <si>
    <t>383260504285</t>
  </si>
  <si>
    <t>5862807</t>
  </si>
  <si>
    <t>日淺　　華</t>
  </si>
  <si>
    <t>ﾋｱｻ ﾊﾅ</t>
  </si>
  <si>
    <t>2009/08/10</t>
  </si>
  <si>
    <t>383260908105</t>
  </si>
  <si>
    <t>8191353</t>
  </si>
  <si>
    <t>近藤　浄士</t>
  </si>
  <si>
    <t>ｺﾝﾄﾞｳ ｷﾖﾋﾄ</t>
  </si>
  <si>
    <t>AzuMax</t>
  </si>
  <si>
    <t>2003/08/03</t>
  </si>
  <si>
    <t>383270308030</t>
  </si>
  <si>
    <t>6909101</t>
  </si>
  <si>
    <t>38327</t>
  </si>
  <si>
    <t>藤田　悠生</t>
  </si>
  <si>
    <t>ﾌｼﾞﾀ ﾕｳ</t>
  </si>
  <si>
    <t>2004/11/19</t>
  </si>
  <si>
    <t>383270411195</t>
  </si>
  <si>
    <t>6909137</t>
  </si>
  <si>
    <t>藤田　麻未</t>
  </si>
  <si>
    <t>ﾌｼﾞﾀ ｱﾐ</t>
  </si>
  <si>
    <t>2006/12/29</t>
  </si>
  <si>
    <t>383270612295</t>
  </si>
  <si>
    <t>8461817</t>
  </si>
  <si>
    <t>藤田　莉帆</t>
  </si>
  <si>
    <t>ﾌｼﾞﾀ ﾘﾎ</t>
  </si>
  <si>
    <t>2007/04/25</t>
  </si>
  <si>
    <t>383270704255</t>
  </si>
  <si>
    <t>6124047</t>
  </si>
  <si>
    <t>藤田　海心</t>
  </si>
  <si>
    <t>ﾌｼﾞﾀ ｶｲｼﾝ</t>
  </si>
  <si>
    <t>えいしSC北条</t>
  </si>
  <si>
    <t>ｴｲｼﾎｳｼﾞｮ</t>
  </si>
  <si>
    <t>383301109230</t>
  </si>
  <si>
    <t>8572261</t>
  </si>
  <si>
    <t>38330</t>
  </si>
  <si>
    <t>越智心桜莉</t>
  </si>
  <si>
    <t>ｵﾁ ﾐｵﾘ</t>
  </si>
  <si>
    <t>383300805025</t>
  </si>
  <si>
    <t>7503532</t>
  </si>
  <si>
    <t>吉田　千暁</t>
  </si>
  <si>
    <t>ﾖｼﾀﾞ ﾁｱｷ</t>
  </si>
  <si>
    <t>2008/09/02</t>
  </si>
  <si>
    <t>383300809025</t>
  </si>
  <si>
    <t>6935303</t>
  </si>
  <si>
    <t>重見　祐人</t>
  </si>
  <si>
    <t>ｼｹﾞﾐ ﾕｳﾄ</t>
  </si>
  <si>
    <t>えいしSC砥部</t>
  </si>
  <si>
    <t>ｴｲｼSCﾄﾍﾞ</t>
  </si>
  <si>
    <t>383320401110</t>
  </si>
  <si>
    <t>7458267</t>
  </si>
  <si>
    <t>38332</t>
  </si>
  <si>
    <t>佐々木大弥</t>
  </si>
  <si>
    <t>ｻｻｷ ﾊﾙﾔ</t>
  </si>
  <si>
    <t>2004/10/25</t>
  </si>
  <si>
    <t>383320410250</t>
  </si>
  <si>
    <t>7790472</t>
  </si>
  <si>
    <t>佐藤　　光</t>
  </si>
  <si>
    <t>ｻﾄｳ ﾋｶﾙ</t>
  </si>
  <si>
    <t>2006/11/07</t>
  </si>
  <si>
    <t>383320611070</t>
  </si>
  <si>
    <t>5988604</t>
  </si>
  <si>
    <t>丹生谷息吹</t>
  </si>
  <si>
    <t>ﾆｭｳﾉﾔ ｲﾌﾞｷ</t>
  </si>
  <si>
    <t>383320704280</t>
  </si>
  <si>
    <t>8608454</t>
  </si>
  <si>
    <t>岡田　英明</t>
  </si>
  <si>
    <t>ｵｶﾀﾞ ﾋﾃﾞｱｷ</t>
  </si>
  <si>
    <t>383321010210</t>
  </si>
  <si>
    <t>8612056</t>
  </si>
  <si>
    <t>中村　美咲</t>
  </si>
  <si>
    <t>ﾅｶﾑﾗ ﾐｻ</t>
  </si>
  <si>
    <t>2007/10/15</t>
  </si>
  <si>
    <t>383110710155</t>
  </si>
  <si>
    <t>8243857</t>
  </si>
  <si>
    <t>小島　侑芭</t>
  </si>
  <si>
    <t>ｺｼﾞﾏ ﾕｷﾊ</t>
  </si>
  <si>
    <t>2008/01/13</t>
  </si>
  <si>
    <t>383110801135</t>
  </si>
  <si>
    <t>8522475</t>
  </si>
  <si>
    <t>篠﨑　　翔</t>
  </si>
  <si>
    <t>ｼﾉｻﾞｷ ﾂﾊﾞｻ</t>
  </si>
  <si>
    <t>Ryuow</t>
  </si>
  <si>
    <t>ryuow</t>
  </si>
  <si>
    <t>2004/10/08</t>
  </si>
  <si>
    <t>383150410080</t>
  </si>
  <si>
    <t>6165515</t>
  </si>
  <si>
    <t>38315</t>
  </si>
  <si>
    <t>竹本　大輝</t>
  </si>
  <si>
    <t>ﾀｹﾓﾄ ﾀﾞｲｷ</t>
  </si>
  <si>
    <t>2009/05/17</t>
  </si>
  <si>
    <t>383150905170</t>
  </si>
  <si>
    <t>8159818</t>
  </si>
  <si>
    <t>井上　晴喜</t>
  </si>
  <si>
    <t>ｲﾉｳｴ ﾊﾙｷ</t>
  </si>
  <si>
    <t>383151210070</t>
  </si>
  <si>
    <t>8615221</t>
  </si>
  <si>
    <t>渡邊　心暖</t>
  </si>
  <si>
    <t>ﾜﾀﾅﾍﾞ ｺﾊﾙ</t>
  </si>
  <si>
    <t>2007/02/19</t>
  </si>
  <si>
    <t>383150702195</t>
  </si>
  <si>
    <t>7282924</t>
  </si>
  <si>
    <t>京森　和花</t>
  </si>
  <si>
    <t>ｷｮｳﾓﾘ ﾜｶ</t>
  </si>
  <si>
    <t>2008/03/24</t>
  </si>
  <si>
    <t>383150803245</t>
  </si>
  <si>
    <t>7924977</t>
  </si>
  <si>
    <t>上田こはる</t>
  </si>
  <si>
    <t>ｳｴﾀﾞ ｺﾊﾙ</t>
  </si>
  <si>
    <t>383150904085</t>
  </si>
  <si>
    <t>7507750</t>
  </si>
  <si>
    <t>菊地　希実</t>
  </si>
  <si>
    <t>ｷｸﾁ ﾉｿﾞﾐ</t>
  </si>
  <si>
    <t>2009/05/09</t>
  </si>
  <si>
    <t>383150905095</t>
  </si>
  <si>
    <t>8123503</t>
  </si>
  <si>
    <t>塩見　頼生</t>
  </si>
  <si>
    <t>ｼｵﾐ ﾗｲｷ</t>
  </si>
  <si>
    <t>ﾌｧｲﾌﾞﾃﾝ東予</t>
  </si>
  <si>
    <t>ﾌｧｲﾌﾞﾃﾝﾄ</t>
  </si>
  <si>
    <t>2005/01/08</t>
  </si>
  <si>
    <t>383160501080</t>
  </si>
  <si>
    <t>6432474</t>
  </si>
  <si>
    <t>38316</t>
  </si>
  <si>
    <t>宇佐美甚吉</t>
  </si>
  <si>
    <t>ｳｻﾐ ｼﾞﾝｷﾁ</t>
  </si>
  <si>
    <t>2007/11/15</t>
  </si>
  <si>
    <t>383160711150</t>
  </si>
  <si>
    <t>7828382</t>
  </si>
  <si>
    <t>石原孝太郎</t>
  </si>
  <si>
    <t>ｲｼﾊﾗ ｺｳﾀﾛｳ</t>
  </si>
  <si>
    <t>2007/12/03</t>
  </si>
  <si>
    <t>383160712030</t>
  </si>
  <si>
    <t>7071096</t>
  </si>
  <si>
    <t>白石　和士</t>
  </si>
  <si>
    <t>ｼﾗｲｼ ｶｽﾞﾄ</t>
  </si>
  <si>
    <t>2008/04/30</t>
  </si>
  <si>
    <t>383160804300</t>
  </si>
  <si>
    <t>7071058</t>
  </si>
  <si>
    <t>宇佐美弥市</t>
  </si>
  <si>
    <t>ｳｻﾐ ﾔｲﾁ</t>
  </si>
  <si>
    <t>2010/01/28</t>
  </si>
  <si>
    <t>383161001280</t>
  </si>
  <si>
    <t>7828419</t>
  </si>
  <si>
    <t>日野姫花李</t>
  </si>
  <si>
    <t>ﾋﾉ ﾋｶﾘ</t>
  </si>
  <si>
    <t>2007/09/06</t>
  </si>
  <si>
    <t>383160709065</t>
  </si>
  <si>
    <t>6603318</t>
  </si>
  <si>
    <t>藤井　愛莉</t>
  </si>
  <si>
    <t>ﾌｼﾞｲ ｱｲﾘ</t>
  </si>
  <si>
    <t>2007/10/25</t>
  </si>
  <si>
    <t>383160710255</t>
  </si>
  <si>
    <t>8573810</t>
  </si>
  <si>
    <t>佐々木結萌</t>
  </si>
  <si>
    <t>ｻｻｷ ﾕﾒ</t>
  </si>
  <si>
    <t>2010/04/05</t>
  </si>
  <si>
    <t>383161004055</t>
  </si>
  <si>
    <t>8242638</t>
  </si>
  <si>
    <t>大石　陸斗</t>
  </si>
  <si>
    <t>ｵｵｲｼ ﾘｸﾄ</t>
  </si>
  <si>
    <t>2005/02/02</t>
  </si>
  <si>
    <t>383180502020</t>
  </si>
  <si>
    <t>6430771</t>
  </si>
  <si>
    <t>三ツ井歩夢</t>
  </si>
  <si>
    <t>ﾐﾂｲ ｱﾕﾑ</t>
  </si>
  <si>
    <t>2006/04/06</t>
  </si>
  <si>
    <t>383180604060</t>
  </si>
  <si>
    <t>6935012</t>
  </si>
  <si>
    <t>内藤将大郎</t>
  </si>
  <si>
    <t>ﾅｲﾄｳ ｿｳﾀﾛｳ</t>
  </si>
  <si>
    <t>2007/02/21</t>
  </si>
  <si>
    <t>383180702210</t>
  </si>
  <si>
    <t>8501563</t>
  </si>
  <si>
    <t>忽那　海音</t>
  </si>
  <si>
    <t>ｸﾂﾅ ｶｲﾄ</t>
  </si>
  <si>
    <t>2008/05/04</t>
  </si>
  <si>
    <t>383180805040</t>
  </si>
  <si>
    <t>7368751</t>
  </si>
  <si>
    <t>兵頭虎太朗</t>
  </si>
  <si>
    <t>ﾋｮｳﾄﾞｳ ｺﾀﾛｳ</t>
  </si>
  <si>
    <t>2008/09/21</t>
  </si>
  <si>
    <t>383180809210</t>
  </si>
  <si>
    <t>7361128</t>
  </si>
  <si>
    <t>黒田　　菫</t>
  </si>
  <si>
    <t>ｸﾛﾀﾞ ｽﾐﾚ</t>
  </si>
  <si>
    <t>2010/08/03</t>
  </si>
  <si>
    <t>383181008035</t>
  </si>
  <si>
    <t>8190285</t>
  </si>
  <si>
    <t>木村さくら</t>
  </si>
  <si>
    <t>ｷﾑﾗ ｻｸﾗ</t>
  </si>
  <si>
    <t>2011/04/08</t>
  </si>
  <si>
    <t>383181104085</t>
  </si>
  <si>
    <t>8507307</t>
  </si>
  <si>
    <t>兵頭　杏南</t>
  </si>
  <si>
    <t>ﾋｮｳﾄﾞｳ ｱﾝﾅ</t>
  </si>
  <si>
    <t>383181302225</t>
  </si>
  <si>
    <t>8852680</t>
  </si>
  <si>
    <t>岡本　順成</t>
  </si>
  <si>
    <t>ｵｶﾓﾄ ｼﾞｭﾝｾｲ</t>
  </si>
  <si>
    <t>ﾌｨｯﾀ川之江</t>
  </si>
  <si>
    <t>ﾌｨｯﾀｶﾜﾉｴ</t>
  </si>
  <si>
    <t>2004/11/13</t>
  </si>
  <si>
    <t>383190411130</t>
  </si>
  <si>
    <t>6924089</t>
  </si>
  <si>
    <t>38319</t>
  </si>
  <si>
    <t>内田堅太郎</t>
  </si>
  <si>
    <t>ｳﾁﾀﾞ ｹﾝﾀﾛｳ</t>
  </si>
  <si>
    <t>2004/12/29</t>
  </si>
  <si>
    <t>383190412290</t>
  </si>
  <si>
    <t>5157162</t>
  </si>
  <si>
    <t>内田　花埜</t>
  </si>
  <si>
    <t>ｳﾁﾀﾞ ｶﾉ</t>
  </si>
  <si>
    <t>383190601235</t>
  </si>
  <si>
    <t>5555055</t>
  </si>
  <si>
    <t>森實　真江</t>
  </si>
  <si>
    <t>ﾓﾘｻﾞﾈ ﾏｴ</t>
  </si>
  <si>
    <t>2008/01/28</t>
  </si>
  <si>
    <t>383190801285</t>
  </si>
  <si>
    <t>7794854</t>
  </si>
  <si>
    <t>小椋　萌可</t>
  </si>
  <si>
    <t>ｵｸﾞﾗ ﾓｶ</t>
  </si>
  <si>
    <t>2008/04/10</t>
  </si>
  <si>
    <t>383190804105</t>
  </si>
  <si>
    <t>7706119</t>
  </si>
  <si>
    <t>梶田　洸貴</t>
  </si>
  <si>
    <t>ｶｼﾞﾀ ｺｳｷ</t>
  </si>
  <si>
    <t>2005/12/18</t>
  </si>
  <si>
    <t>383220512180</t>
  </si>
  <si>
    <t>6431623</t>
  </si>
  <si>
    <t>越智　通康</t>
  </si>
  <si>
    <t>ｵﾁ ﾐﾁﾔｽ</t>
  </si>
  <si>
    <t>383220704280</t>
  </si>
  <si>
    <t>7920367</t>
  </si>
  <si>
    <t>村田　　楓</t>
  </si>
  <si>
    <t>ﾑﾗﾀ ｶｴﾃﾞ</t>
  </si>
  <si>
    <t>2007/10/02</t>
  </si>
  <si>
    <t>383220710020</t>
  </si>
  <si>
    <t>7363059</t>
  </si>
  <si>
    <t>赤松　　晃</t>
  </si>
  <si>
    <t>ｱｶﾏﾂ ｱｷﾗ</t>
  </si>
  <si>
    <t>383220808180</t>
  </si>
  <si>
    <t>8606167</t>
  </si>
  <si>
    <t>近藤　創太</t>
  </si>
  <si>
    <t>ｺﾝﾄﾞｳ ｿｳﾀ</t>
  </si>
  <si>
    <t>2009/06/22</t>
  </si>
  <si>
    <t>383220906220</t>
  </si>
  <si>
    <t>6903052</t>
  </si>
  <si>
    <t>田村　　公</t>
  </si>
  <si>
    <t>ﾀﾑﾗ ｺｳ</t>
  </si>
  <si>
    <t>2010/05/11</t>
  </si>
  <si>
    <t>383221005110</t>
  </si>
  <si>
    <t>8212751</t>
  </si>
  <si>
    <t>兵頭　煌晟</t>
  </si>
  <si>
    <t>ﾋｮｳﾄﾞｳ ｺｳｾｲ</t>
  </si>
  <si>
    <t>2011/05/20</t>
  </si>
  <si>
    <t>383221105200</t>
  </si>
  <si>
    <t>7810524</t>
  </si>
  <si>
    <t>松下　昂正</t>
  </si>
  <si>
    <t>ﾏﾂｼﾀ ｺｳｾｲ</t>
  </si>
  <si>
    <t>2012/04/16</t>
  </si>
  <si>
    <t>383221204160</t>
  </si>
  <si>
    <t>8606078</t>
  </si>
  <si>
    <t>野木こころ</t>
  </si>
  <si>
    <t>ﾉｷﾞ ｺｺﾛ</t>
  </si>
  <si>
    <t>2005/11/15</t>
  </si>
  <si>
    <t>383220511155</t>
  </si>
  <si>
    <t>6903076</t>
  </si>
  <si>
    <t>大西　美憂</t>
  </si>
  <si>
    <t>ｵｵﾆｼ ﾐﾕ</t>
  </si>
  <si>
    <t>2006/02/03</t>
  </si>
  <si>
    <t>383220602035</t>
  </si>
  <si>
    <t>6902910</t>
  </si>
  <si>
    <t>細川みなみ</t>
  </si>
  <si>
    <t>ﾎｿｶﾜ ﾐﾅﾐ</t>
  </si>
  <si>
    <t>383220606065</t>
  </si>
  <si>
    <t>6522409</t>
  </si>
  <si>
    <t>清田　俐帆</t>
  </si>
  <si>
    <t>ｷﾖﾀ ﾘﾎ</t>
  </si>
  <si>
    <t>2009/01/19</t>
  </si>
  <si>
    <t>383220901195</t>
  </si>
  <si>
    <t>7363085</t>
  </si>
  <si>
    <t>村田　　椛</t>
  </si>
  <si>
    <t>ﾑﾗﾀ ﾓﾐｼﾞ</t>
  </si>
  <si>
    <t>2009/09/08</t>
  </si>
  <si>
    <t>383220909085</t>
  </si>
  <si>
    <t>7363124</t>
  </si>
  <si>
    <t>越智　咲月</t>
  </si>
  <si>
    <t>ｵﾁ ｻﾂｷ</t>
  </si>
  <si>
    <t>8212749</t>
  </si>
  <si>
    <t xml:space="preserve">   44.53</t>
  </si>
  <si>
    <t xml:space="preserve">   39.16</t>
  </si>
  <si>
    <t xml:space="preserve">   38.90</t>
  </si>
  <si>
    <t xml:space="preserve">   38.46</t>
  </si>
  <si>
    <t xml:space="preserve">   38.74</t>
  </si>
  <si>
    <t xml:space="preserve">   39.07</t>
  </si>
  <si>
    <t xml:space="preserve">   39.37</t>
  </si>
  <si>
    <t xml:space="preserve">   37.69</t>
  </si>
  <si>
    <t xml:space="preserve">   37.09</t>
  </si>
  <si>
    <t xml:space="preserve">   36.16</t>
  </si>
  <si>
    <t xml:space="preserve">   35.84</t>
  </si>
  <si>
    <t xml:space="preserve">   36.15</t>
  </si>
  <si>
    <t xml:space="preserve">   36.37</t>
  </si>
  <si>
    <t xml:space="preserve">   37.19</t>
  </si>
  <si>
    <t xml:space="preserve">   35.13</t>
  </si>
  <si>
    <t xml:space="preserve">   34.17</t>
  </si>
  <si>
    <t xml:space="preserve">   34.08</t>
  </si>
  <si>
    <t xml:space="preserve">   33.66</t>
  </si>
  <si>
    <t xml:space="preserve">   33.78</t>
  </si>
  <si>
    <t xml:space="preserve">   34.15</t>
  </si>
  <si>
    <t xml:space="preserve">   34.37</t>
  </si>
  <si>
    <t xml:space="preserve">   33.19</t>
  </si>
  <si>
    <t xml:space="preserve">   33.05</t>
  </si>
  <si>
    <t xml:space="preserve">   32.91</t>
  </si>
  <si>
    <t xml:space="preserve">   32.22</t>
  </si>
  <si>
    <t xml:space="preserve">   32.52</t>
  </si>
  <si>
    <t xml:space="preserve">   33.03</t>
  </si>
  <si>
    <t xml:space="preserve">   33.12</t>
  </si>
  <si>
    <t xml:space="preserve">   32.21</t>
  </si>
  <si>
    <t xml:space="preserve">   32.10</t>
  </si>
  <si>
    <t xml:space="preserve">   31.77</t>
  </si>
  <si>
    <t xml:space="preserve">   31.40</t>
  </si>
  <si>
    <t xml:space="preserve">   31.54</t>
  </si>
  <si>
    <t xml:space="preserve">   32.08</t>
  </si>
  <si>
    <t xml:space="preserve">   32.16</t>
  </si>
  <si>
    <t xml:space="preserve">   31.37</t>
  </si>
  <si>
    <t xml:space="preserve">   31.05</t>
  </si>
  <si>
    <t xml:space="preserve">   30.95</t>
  </si>
  <si>
    <t xml:space="preserve">   30.68</t>
  </si>
  <si>
    <t xml:space="preserve">   30.78</t>
  </si>
  <si>
    <t xml:space="preserve">   31.04</t>
  </si>
  <si>
    <t xml:space="preserve">   31.36</t>
  </si>
  <si>
    <t xml:space="preserve">   30.48</t>
  </si>
  <si>
    <t xml:space="preserve">   30.39</t>
  </si>
  <si>
    <t xml:space="preserve">   30.34</t>
  </si>
  <si>
    <t xml:space="preserve">   30.14</t>
  </si>
  <si>
    <t xml:space="preserve">   30.17</t>
  </si>
  <si>
    <t xml:space="preserve">   30.38</t>
  </si>
  <si>
    <t xml:space="preserve">   30.47</t>
  </si>
  <si>
    <t xml:space="preserve">   29.93</t>
  </si>
  <si>
    <t xml:space="preserve">   29.79</t>
  </si>
  <si>
    <t xml:space="preserve">   29.68</t>
  </si>
  <si>
    <t xml:space="preserve">   29.61</t>
  </si>
  <si>
    <t xml:space="preserve">   29.69</t>
  </si>
  <si>
    <t xml:space="preserve">   29.81</t>
  </si>
  <si>
    <t xml:space="preserve">   29.59</t>
  </si>
  <si>
    <t xml:space="preserve">   29.56</t>
  </si>
  <si>
    <t xml:space="preserve">   29.50</t>
  </si>
  <si>
    <t xml:space="preserve">   29.53</t>
  </si>
  <si>
    <t xml:space="preserve">   29.39</t>
  </si>
  <si>
    <t xml:space="preserve">   29.37</t>
  </si>
  <si>
    <t xml:space="preserve">   29.22</t>
  </si>
  <si>
    <t xml:space="preserve">   29.19</t>
  </si>
  <si>
    <t xml:space="preserve">   29.20</t>
  </si>
  <si>
    <t xml:space="preserve">   29.28</t>
  </si>
  <si>
    <t xml:space="preserve">   29.13</t>
  </si>
  <si>
    <t xml:space="preserve">   29.02</t>
  </si>
  <si>
    <t xml:space="preserve">   28.91</t>
  </si>
  <si>
    <t xml:space="preserve">   28.59</t>
  </si>
  <si>
    <t xml:space="preserve">   29.08</t>
  </si>
  <si>
    <t xml:space="preserve">   28.58</t>
  </si>
  <si>
    <t xml:space="preserve">   28.26</t>
  </si>
  <si>
    <t xml:space="preserve">   27.90</t>
  </si>
  <si>
    <t xml:space="preserve">   27.69</t>
  </si>
  <si>
    <t xml:space="preserve">   27.76</t>
  </si>
  <si>
    <t xml:space="preserve">   28.04</t>
  </si>
  <si>
    <t xml:space="preserve">   28.43</t>
  </si>
  <si>
    <t xml:space="preserve">   27.53</t>
  </si>
  <si>
    <t xml:space="preserve">   27.30</t>
  </si>
  <si>
    <t xml:space="preserve">   26.89</t>
  </si>
  <si>
    <t xml:space="preserve">   26.56</t>
  </si>
  <si>
    <t xml:space="preserve">   26.67</t>
  </si>
  <si>
    <t xml:space="preserve">   27.03</t>
  </si>
  <si>
    <t xml:space="preserve">   40.45</t>
  </si>
  <si>
    <t xml:space="preserve">   39.89</t>
  </si>
  <si>
    <t xml:space="preserve">   39.90</t>
  </si>
  <si>
    <t xml:space="preserve">   40.64</t>
  </si>
  <si>
    <t xml:space="preserve">   39.49</t>
  </si>
  <si>
    <t xml:space="preserve">   38.39</t>
  </si>
  <si>
    <t xml:space="preserve">   35.79</t>
  </si>
  <si>
    <t xml:space="preserve">   35.33</t>
  </si>
  <si>
    <t xml:space="preserve">   38.03</t>
  </si>
  <si>
    <t xml:space="preserve">   38.78</t>
  </si>
  <si>
    <t xml:space="preserve">   35.14</t>
  </si>
  <si>
    <t xml:space="preserve">   33.01</t>
  </si>
  <si>
    <t xml:space="preserve">   32.94</t>
  </si>
  <si>
    <t xml:space="preserve">   33.24</t>
  </si>
  <si>
    <t xml:space="preserve">   32.19</t>
  </si>
  <si>
    <t xml:space="preserve">   31.91</t>
  </si>
  <si>
    <t xml:space="preserve">   31.59</t>
  </si>
  <si>
    <t xml:space="preserve">   31.58</t>
  </si>
  <si>
    <t xml:space="preserve">   31.81</t>
  </si>
  <si>
    <t xml:space="preserve">   32.12</t>
  </si>
  <si>
    <t xml:space="preserve">   31.27</t>
  </si>
  <si>
    <t xml:space="preserve">   30.62</t>
  </si>
  <si>
    <t xml:space="preserve">   29.87</t>
  </si>
  <si>
    <t xml:space="preserve">   29.91</t>
  </si>
  <si>
    <t xml:space="preserve">   31.20</t>
  </si>
  <si>
    <t xml:space="preserve">   29.77</t>
  </si>
  <si>
    <t xml:space="preserve">   29.43</t>
  </si>
  <si>
    <t xml:space="preserve">   29.01</t>
  </si>
  <si>
    <t xml:space="preserve">   29.03</t>
  </si>
  <si>
    <t xml:space="preserve">   28.57</t>
  </si>
  <si>
    <t xml:space="preserve">   28.36</t>
  </si>
  <si>
    <t xml:space="preserve">   28.18</t>
  </si>
  <si>
    <t xml:space="preserve">   27.98</t>
  </si>
  <si>
    <t xml:space="preserve">   28.13</t>
  </si>
  <si>
    <t xml:space="preserve">   28.25</t>
  </si>
  <si>
    <t xml:space="preserve">   28.38</t>
  </si>
  <si>
    <t xml:space="preserve">   27.19</t>
  </si>
  <si>
    <t xml:space="preserve">   27.14</t>
  </si>
  <si>
    <t xml:space="preserve">   26.99</t>
  </si>
  <si>
    <t xml:space="preserve">   27.10</t>
  </si>
  <si>
    <t xml:space="preserve">   27.18</t>
  </si>
  <si>
    <t xml:space="preserve">   27.44</t>
  </si>
  <si>
    <t xml:space="preserve">   26.85</t>
  </si>
  <si>
    <t xml:space="preserve">   26.46</t>
  </si>
  <si>
    <t xml:space="preserve">   26.29</t>
  </si>
  <si>
    <t xml:space="preserve">   26.08</t>
  </si>
  <si>
    <t xml:space="preserve">   26.17</t>
  </si>
  <si>
    <t xml:space="preserve">   26.30</t>
  </si>
  <si>
    <t xml:space="preserve">   26.63</t>
  </si>
  <si>
    <t xml:space="preserve">   25.98</t>
  </si>
  <si>
    <t xml:space="preserve">   25.64</t>
  </si>
  <si>
    <t xml:space="preserve">   25.63</t>
  </si>
  <si>
    <t xml:space="preserve">   25.70</t>
  </si>
  <si>
    <t xml:space="preserve">   25.48</t>
  </si>
  <si>
    <t xml:space="preserve">   25.37</t>
  </si>
  <si>
    <t xml:space="preserve">   25.23</t>
  </si>
  <si>
    <t xml:space="preserve">   24.90</t>
  </si>
  <si>
    <t xml:space="preserve">   25.04</t>
  </si>
  <si>
    <t xml:space="preserve">   25.29</t>
  </si>
  <si>
    <t xml:space="preserve">   25.43</t>
  </si>
  <si>
    <t xml:space="preserve">   24.62</t>
  </si>
  <si>
    <t xml:space="preserve">   23.95</t>
  </si>
  <si>
    <t xml:space="preserve">   23.66</t>
  </si>
  <si>
    <t xml:space="preserve">   23.41</t>
  </si>
  <si>
    <t xml:space="preserve">   23.53</t>
  </si>
  <si>
    <t xml:space="preserve">   23.68</t>
  </si>
  <si>
    <t xml:space="preserve">   24.39</t>
  </si>
  <si>
    <t xml:space="preserve">   46.80</t>
  </si>
  <si>
    <t xml:space="preserve">   44.96</t>
  </si>
  <si>
    <t xml:space="preserve">   45.34</t>
  </si>
  <si>
    <t xml:space="preserve">   44.83</t>
  </si>
  <si>
    <t xml:space="preserve">   43.15</t>
  </si>
  <si>
    <t xml:space="preserve">   41.35</t>
  </si>
  <si>
    <t xml:space="preserve">   41.86</t>
  </si>
  <si>
    <t xml:space="preserve">   44.95</t>
  </si>
  <si>
    <t xml:space="preserve">   40.96</t>
  </si>
  <si>
    <t xml:space="preserve">   40.32</t>
  </si>
  <si>
    <t xml:space="preserve">   39.87</t>
  </si>
  <si>
    <t xml:space="preserve">   39.34</t>
  </si>
  <si>
    <t xml:space="preserve">   39.75</t>
  </si>
  <si>
    <t xml:space="preserve">   40.22</t>
  </si>
  <si>
    <t xml:space="preserve">   37.81</t>
  </si>
  <si>
    <t xml:space="preserve">   37.51</t>
  </si>
  <si>
    <t xml:space="preserve">   35.69</t>
  </si>
  <si>
    <t xml:space="preserve">   34.48</t>
  </si>
  <si>
    <t xml:space="preserve">   34.85</t>
  </si>
  <si>
    <t xml:space="preserve">   36.75</t>
  </si>
  <si>
    <t xml:space="preserve">   37.56</t>
  </si>
  <si>
    <t xml:space="preserve">   33.76</t>
  </si>
  <si>
    <t xml:space="preserve">   33.08</t>
  </si>
  <si>
    <t xml:space="preserve">   32.80</t>
  </si>
  <si>
    <t xml:space="preserve">   32.24</t>
  </si>
  <si>
    <t xml:space="preserve">   32.99</t>
  </si>
  <si>
    <t xml:space="preserve">   33.17</t>
  </si>
  <si>
    <t xml:space="preserve">   31.71</t>
  </si>
  <si>
    <t xml:space="preserve">   30.88</t>
  </si>
  <si>
    <t xml:space="preserve">   30.52</t>
  </si>
  <si>
    <t xml:space="preserve">   28.67</t>
  </si>
  <si>
    <t xml:space="preserve">   29.10</t>
  </si>
  <si>
    <t xml:space="preserve">   30.81</t>
  </si>
  <si>
    <t xml:space="preserve">   47.24</t>
  </si>
  <si>
    <t xml:space="preserve">   44.97</t>
  </si>
  <si>
    <t xml:space="preserve">   40.08</t>
  </si>
  <si>
    <t xml:space="preserve">   38.52</t>
  </si>
  <si>
    <t xml:space="preserve">   38.89</t>
  </si>
  <si>
    <t xml:space="preserve">   42.43</t>
  </si>
  <si>
    <t xml:space="preserve">   45.75</t>
  </si>
  <si>
    <t xml:space="preserve">   37.42</t>
  </si>
  <si>
    <t xml:space="preserve">   35.07</t>
  </si>
  <si>
    <t xml:space="preserve">   36.97</t>
  </si>
  <si>
    <t xml:space="preserve">   38.05</t>
  </si>
  <si>
    <t xml:space="preserve">   33.36</t>
  </si>
  <si>
    <t xml:space="preserve">   32.41</t>
  </si>
  <si>
    <t xml:space="preserve">   31.65</t>
  </si>
  <si>
    <t xml:space="preserve">   31.62</t>
  </si>
  <si>
    <t xml:space="preserve">   32.32</t>
  </si>
  <si>
    <t xml:space="preserve">   28.20</t>
  </si>
  <si>
    <t xml:space="preserve">   26.55</t>
  </si>
  <si>
    <t xml:space="preserve">   26.70</t>
  </si>
  <si>
    <t xml:space="preserve">   28.51</t>
  </si>
  <si>
    <t xml:space="preserve">   30.72</t>
  </si>
  <si>
    <t xml:space="preserve"> 1:00.26</t>
  </si>
  <si>
    <t xml:space="preserve">   50.85</t>
  </si>
  <si>
    <t xml:space="preserve">   50.16</t>
  </si>
  <si>
    <t xml:space="preserve">   48.75</t>
  </si>
  <si>
    <t xml:space="preserve">   49.68</t>
  </si>
  <si>
    <t xml:space="preserve">   50.68</t>
  </si>
  <si>
    <t xml:space="preserve">   48.68</t>
  </si>
  <si>
    <t xml:space="preserve">   43.89</t>
  </si>
  <si>
    <t xml:space="preserve">   42.72</t>
  </si>
  <si>
    <t xml:space="preserve">   43.68</t>
  </si>
  <si>
    <t xml:space="preserve">   45.36</t>
  </si>
  <si>
    <t xml:space="preserve">   48.41</t>
  </si>
  <si>
    <t xml:space="preserve">   42.29</t>
  </si>
  <si>
    <t xml:space="preserve">   41.80</t>
  </si>
  <si>
    <t xml:space="preserve">   39.83</t>
  </si>
  <si>
    <t xml:space="preserve">   38.30</t>
  </si>
  <si>
    <t xml:space="preserve">   38.95</t>
  </si>
  <si>
    <t xml:space="preserve">   41.36</t>
  </si>
  <si>
    <t xml:space="preserve">   38.25</t>
  </si>
  <si>
    <t xml:space="preserve">   34.70</t>
  </si>
  <si>
    <t xml:space="preserve">   34.11</t>
  </si>
  <si>
    <t xml:space="preserve">   35.26</t>
  </si>
  <si>
    <t xml:space="preserve">   37.98</t>
  </si>
  <si>
    <t xml:space="preserve">   51.45</t>
  </si>
  <si>
    <t xml:space="preserve">   49.09</t>
  </si>
  <si>
    <t xml:space="preserve">   45.79</t>
  </si>
  <si>
    <t xml:space="preserve">   50.47</t>
  </si>
  <si>
    <t xml:space="preserve">   53.97</t>
  </si>
  <si>
    <t xml:space="preserve">   45.55</t>
  </si>
  <si>
    <t xml:space="preserve">   44.64</t>
  </si>
  <si>
    <t xml:space="preserve">   42.44</t>
  </si>
  <si>
    <t xml:space="preserve">   43.32</t>
  </si>
  <si>
    <t xml:space="preserve">   39.23</t>
  </si>
  <si>
    <t xml:space="preserve">   37.70</t>
  </si>
  <si>
    <t xml:space="preserve">   36.80</t>
  </si>
  <si>
    <t xml:space="preserve">   39.20</t>
  </si>
  <si>
    <t xml:space="preserve">   39.59</t>
  </si>
  <si>
    <t xml:space="preserve">   35.05</t>
  </si>
  <si>
    <t xml:space="preserve">   34.79</t>
  </si>
  <si>
    <t xml:space="preserve">   34.22</t>
  </si>
  <si>
    <t xml:space="preserve">   34.02</t>
  </si>
  <si>
    <t xml:space="preserve">   34.73</t>
  </si>
  <si>
    <t xml:space="preserve">   34.86</t>
  </si>
  <si>
    <t xml:space="preserve">   32.78</t>
  </si>
  <si>
    <t xml:space="preserve">   32.25</t>
  </si>
  <si>
    <t xml:space="preserve">   30.30</t>
  </si>
  <si>
    <t xml:space="preserve">   32.50</t>
  </si>
  <si>
    <t xml:space="preserve">   50.03</t>
  </si>
  <si>
    <t xml:space="preserve">   47.75</t>
  </si>
  <si>
    <t xml:space="preserve">   39.66</t>
  </si>
  <si>
    <t xml:space="preserve">   36.30</t>
  </si>
  <si>
    <t xml:space="preserve">   36.86</t>
  </si>
  <si>
    <t xml:space="preserve">   41.94</t>
  </si>
  <si>
    <t xml:space="preserve">   34.43</t>
  </si>
  <si>
    <t xml:space="preserve">   32.44</t>
  </si>
  <si>
    <t xml:space="preserve">   33.99</t>
  </si>
  <si>
    <t xml:space="preserve">   34.81</t>
  </si>
  <si>
    <t xml:space="preserve">   31.95</t>
  </si>
  <si>
    <t xml:space="preserve">   31.30</t>
  </si>
  <si>
    <t xml:space="preserve">   31.19</t>
  </si>
  <si>
    <t xml:space="preserve">   30.93</t>
  </si>
  <si>
    <t xml:space="preserve">   31.34</t>
  </si>
  <si>
    <t xml:space="preserve">   29.89</t>
  </si>
  <si>
    <t xml:space="preserve">   29.72</t>
  </si>
  <si>
    <t xml:space="preserve">   28.70</t>
  </si>
  <si>
    <t xml:space="preserve">   29.38</t>
  </si>
  <si>
    <t xml:space="preserve">   29.83</t>
  </si>
  <si>
    <t xml:space="preserve">   46.12</t>
  </si>
  <si>
    <t xml:space="preserve">   41.92</t>
  </si>
  <si>
    <t xml:space="preserve">   38.16</t>
  </si>
  <si>
    <t xml:space="preserve">   37.31</t>
  </si>
  <si>
    <t xml:space="preserve">   37.62</t>
  </si>
  <si>
    <t xml:space="preserve">   43.52</t>
  </si>
  <si>
    <t xml:space="preserve">   37.30</t>
  </si>
  <si>
    <t xml:space="preserve">   36.21</t>
  </si>
  <si>
    <t xml:space="preserve">   35.81</t>
  </si>
  <si>
    <t xml:space="preserve">   35.61</t>
  </si>
  <si>
    <t xml:space="preserve">   36.22</t>
  </si>
  <si>
    <t xml:space="preserve">   35.32</t>
  </si>
  <si>
    <t xml:space="preserve">   33.20</t>
  </si>
  <si>
    <t xml:space="preserve">   33.10</t>
  </si>
  <si>
    <t xml:space="preserve">   35.02</t>
  </si>
  <si>
    <t xml:space="preserve">   32.09</t>
  </si>
  <si>
    <t xml:space="preserve">   31.99</t>
  </si>
  <si>
    <t xml:space="preserve">   30.09</t>
  </si>
  <si>
    <t xml:space="preserve">   31.60</t>
  </si>
  <si>
    <t xml:space="preserve">   29.24</t>
  </si>
  <si>
    <t xml:space="preserve">   28.63</t>
  </si>
  <si>
    <t xml:space="preserve">   28.15</t>
  </si>
  <si>
    <t xml:space="preserve">   28.78</t>
  </si>
  <si>
    <t xml:space="preserve">   29.32</t>
  </si>
  <si>
    <t xml:space="preserve">   27.72</t>
  </si>
  <si>
    <t xml:space="preserve">   27.49</t>
  </si>
  <si>
    <t xml:space="preserve">   26.61</t>
  </si>
  <si>
    <t xml:space="preserve">   26.15</t>
  </si>
  <si>
    <t xml:space="preserve">   26.50</t>
  </si>
  <si>
    <t xml:space="preserve">   27.20</t>
  </si>
  <si>
    <t xml:space="preserve">   27.64</t>
  </si>
  <si>
    <t xml:space="preserve"> 5:45.00</t>
  </si>
  <si>
    <t xml:space="preserve"> 5:23.54</t>
  </si>
  <si>
    <t xml:space="preserve"> 5:26.39</t>
  </si>
  <si>
    <t xml:space="preserve"> 5:13.75</t>
  </si>
  <si>
    <t xml:space="preserve"> 4:59.80</t>
  </si>
  <si>
    <t xml:space="preserve"> 4:50.25</t>
  </si>
  <si>
    <t xml:space="preserve"> 4:59.62</t>
  </si>
  <si>
    <t xml:space="preserve"> 5:09.02</t>
  </si>
  <si>
    <t xml:space="preserve"> 4:59.49</t>
  </si>
  <si>
    <t xml:space="preserve"> 4:55.09</t>
  </si>
  <si>
    <t xml:space="preserve"> 4:48.92</t>
  </si>
  <si>
    <t xml:space="preserve"> 4:49.85</t>
  </si>
  <si>
    <t xml:space="preserve"> 4:58.57</t>
  </si>
  <si>
    <t xml:space="preserve"> 4:47.55</t>
  </si>
  <si>
    <t xml:space="preserve"> 4:42.31</t>
  </si>
  <si>
    <t xml:space="preserve"> 4:30.00</t>
  </si>
  <si>
    <t xml:space="preserve"> 4:25.37</t>
  </si>
  <si>
    <t xml:space="preserve"> 4:26.12</t>
  </si>
  <si>
    <t xml:space="preserve"> 4:39.47</t>
  </si>
  <si>
    <t xml:space="preserve"> 4:47.05</t>
  </si>
  <si>
    <t xml:space="preserve"> 2:45.00</t>
  </si>
  <si>
    <t xml:space="preserve"> 2:23.00</t>
  </si>
  <si>
    <t xml:space="preserve"> 2:17.97</t>
  </si>
  <si>
    <t xml:space="preserve"> 2:16.66</t>
  </si>
  <si>
    <t xml:space="preserve"> 2:16.00</t>
  </si>
  <si>
    <t xml:space="preserve"> 2:16.09</t>
  </si>
  <si>
    <t xml:space="preserve"> 2:16.86</t>
  </si>
  <si>
    <t xml:space="preserve"> 2:19.73</t>
  </si>
  <si>
    <t xml:space="preserve"> 2:14.61</t>
  </si>
  <si>
    <t xml:space="preserve"> 2:12.65</t>
  </si>
  <si>
    <t xml:space="preserve"> 2:12.28</t>
  </si>
  <si>
    <t xml:space="preserve"> 2:11.07</t>
  </si>
  <si>
    <t xml:space="preserve"> 2:12.12</t>
  </si>
  <si>
    <t xml:space="preserve"> 2:12.45</t>
  </si>
  <si>
    <t xml:space="preserve"> 2:14.13</t>
  </si>
  <si>
    <t xml:space="preserve"> 2:10.85</t>
  </si>
  <si>
    <t xml:space="preserve"> 2:09.69</t>
  </si>
  <si>
    <t xml:space="preserve"> 2:08.00</t>
  </si>
  <si>
    <t xml:space="preserve"> 2:03.26</t>
  </si>
  <si>
    <t xml:space="preserve"> 2:05.58</t>
  </si>
  <si>
    <t xml:space="preserve"> 2:09.57</t>
  </si>
  <si>
    <t xml:space="preserve"> 2:10.79</t>
  </si>
  <si>
    <t xml:space="preserve"> 2:20.47</t>
  </si>
  <si>
    <t xml:space="preserve"> 2:15.88</t>
  </si>
  <si>
    <t xml:space="preserve"> 2:21.42</t>
  </si>
  <si>
    <t xml:space="preserve"> 2:10.77</t>
  </si>
  <si>
    <t xml:space="preserve"> 2:09.90</t>
  </si>
  <si>
    <t xml:space="preserve"> 2:06.73</t>
  </si>
  <si>
    <t xml:space="preserve"> 2:06.94</t>
  </si>
  <si>
    <t xml:space="preserve"> 2:09.11</t>
  </si>
  <si>
    <t xml:space="preserve"> 2:09.95</t>
  </si>
  <si>
    <t xml:space="preserve"> 2:04.95</t>
  </si>
  <si>
    <t xml:space="preserve"> 2:02.31</t>
  </si>
  <si>
    <t xml:space="preserve"> 2:01.37</t>
  </si>
  <si>
    <t xml:space="preserve"> 2:00.75</t>
  </si>
  <si>
    <t xml:space="preserve"> 2:00.97</t>
  </si>
  <si>
    <t xml:space="preserve"> 2:01.90</t>
  </si>
  <si>
    <t xml:space="preserve"> 2:02.57</t>
  </si>
  <si>
    <t xml:space="preserve"> 2:00.57</t>
  </si>
  <si>
    <t xml:space="preserve"> 1:58.62</t>
  </si>
  <si>
    <t xml:space="preserve"> 1:57.82</t>
  </si>
  <si>
    <t xml:space="preserve"> 1:59.04</t>
  </si>
  <si>
    <t xml:space="preserve"> 2:00.29</t>
  </si>
  <si>
    <t xml:space="preserve"> 1:57.04</t>
  </si>
  <si>
    <t xml:space="preserve"> 1:56.38</t>
  </si>
  <si>
    <t xml:space="preserve"> 1:56.10</t>
  </si>
  <si>
    <t xml:space="preserve"> 1:52.33</t>
  </si>
  <si>
    <t xml:space="preserve"> 1:55.85</t>
  </si>
  <si>
    <t xml:space="preserve"> 1:56.37</t>
  </si>
  <si>
    <t xml:space="preserve"> 1:56.40</t>
  </si>
  <si>
    <t xml:space="preserve"> 2:33.20</t>
  </si>
  <si>
    <t xml:space="preserve">                                                                2:33.20                                                                                                             </t>
  </si>
  <si>
    <t xml:space="preserve"> 7級</t>
  </si>
  <si>
    <t xml:space="preserve">                                                                2:30.00                                                                                                             </t>
  </si>
  <si>
    <t xml:space="preserve"> 9級</t>
  </si>
  <si>
    <t xml:space="preserve"> 2:18.35</t>
  </si>
  <si>
    <t xml:space="preserve">                                                                2:18.35                                                                                                             </t>
  </si>
  <si>
    <t>10級</t>
  </si>
  <si>
    <t xml:space="preserve"> 2:29.26</t>
  </si>
  <si>
    <t xml:space="preserve">                                                                2:29.26                                                                                                             </t>
  </si>
  <si>
    <t xml:space="preserve"> 2:30.51</t>
  </si>
  <si>
    <t xml:space="preserve">                                                                2:30.51                                                                                                             </t>
  </si>
  <si>
    <t xml:space="preserve"> 8級</t>
  </si>
  <si>
    <t xml:space="preserve"> 2:38.54</t>
  </si>
  <si>
    <t xml:space="preserve">                                                                2:38.54                                                                                                             </t>
  </si>
  <si>
    <t xml:space="preserve"> 2:27.00</t>
  </si>
  <si>
    <t xml:space="preserve"> 2:25.00</t>
  </si>
  <si>
    <t xml:space="preserve"> 2:26.41</t>
  </si>
  <si>
    <t xml:space="preserve"> 2:18.29</t>
  </si>
  <si>
    <t xml:space="preserve"> 2:04.41</t>
  </si>
  <si>
    <t xml:space="preserve"> 2:01.88</t>
  </si>
  <si>
    <t xml:space="preserve"> 2:02.69</t>
  </si>
  <si>
    <t xml:space="preserve"> 2:10.92</t>
  </si>
  <si>
    <t xml:space="preserve"> 2:21.63</t>
  </si>
  <si>
    <t xml:space="preserve"> 2:52.92</t>
  </si>
  <si>
    <t xml:space="preserve"> 2:48.00</t>
  </si>
  <si>
    <t xml:space="preserve"> 2:51.07</t>
  </si>
  <si>
    <t xml:space="preserve"> 2:43.64</t>
  </si>
  <si>
    <t xml:space="preserve"> 2:39.15</t>
  </si>
  <si>
    <t xml:space="preserve"> 2:34.79</t>
  </si>
  <si>
    <t xml:space="preserve"> 2:32.35</t>
  </si>
  <si>
    <t xml:space="preserve"> 2:34.02</t>
  </si>
  <si>
    <t xml:space="preserve"> 2:37.11</t>
  </si>
  <si>
    <t xml:space="preserve"> 2:40.87</t>
  </si>
  <si>
    <t xml:space="preserve"> 2:39.17</t>
  </si>
  <si>
    <t xml:space="preserve"> 2:39.05</t>
  </si>
  <si>
    <t xml:space="preserve"> 2:30.58</t>
  </si>
  <si>
    <t xml:space="preserve"> 2:28.00</t>
  </si>
  <si>
    <t xml:space="preserve"> 2:28.28</t>
  </si>
  <si>
    <t xml:space="preserve"> 2:30.08</t>
  </si>
  <si>
    <t xml:space="preserve"> 2:33.40</t>
  </si>
  <si>
    <t xml:space="preserve"> 2:26.74</t>
  </si>
  <si>
    <t xml:space="preserve"> 2:25.65</t>
  </si>
  <si>
    <t xml:space="preserve"> 2:19.50</t>
  </si>
  <si>
    <t xml:space="preserve"> 2:15.95</t>
  </si>
  <si>
    <t xml:space="preserve"> 2:16.72</t>
  </si>
  <si>
    <t xml:space="preserve"> 2:21.17</t>
  </si>
  <si>
    <t xml:space="preserve"> 2:26.23</t>
  </si>
  <si>
    <t xml:space="preserve"> 2:36.00</t>
  </si>
  <si>
    <t xml:space="preserve"> 2:32.34</t>
  </si>
  <si>
    <t xml:space="preserve"> 2:24.70</t>
  </si>
  <si>
    <t xml:space="preserve"> 2:18.54</t>
  </si>
  <si>
    <t xml:space="preserve"> 2:13.27</t>
  </si>
  <si>
    <t xml:space="preserve"> 2:18.53</t>
  </si>
  <si>
    <t xml:space="preserve"> 2:23.94</t>
  </si>
  <si>
    <t xml:space="preserve"> 2:40.97</t>
  </si>
  <si>
    <t xml:space="preserve"> 2:18.02</t>
  </si>
  <si>
    <t xml:space="preserve"> 2:22.80</t>
  </si>
  <si>
    <t xml:space="preserve"> 2:14.11</t>
  </si>
  <si>
    <t xml:space="preserve"> 2:08.20</t>
  </si>
  <si>
    <t xml:space="preserve"> 2:04.82</t>
  </si>
  <si>
    <t xml:space="preserve"> 2:04.91</t>
  </si>
  <si>
    <t xml:space="preserve"> 2:13.64</t>
  </si>
  <si>
    <t xml:space="preserve"> 2:15.47</t>
  </si>
  <si>
    <t xml:space="preserve"> 9:14.23</t>
  </si>
  <si>
    <t xml:space="preserve"> 9:14.60</t>
  </si>
  <si>
    <t>19:20.00</t>
  </si>
  <si>
    <t>18:30.00</t>
  </si>
  <si>
    <t>17:45.00</t>
  </si>
  <si>
    <t>17:21.57</t>
  </si>
  <si>
    <t>15:44.91</t>
  </si>
  <si>
    <t>16:45.00</t>
  </si>
  <si>
    <t>17:30.00</t>
  </si>
  <si>
    <t xml:space="preserve"> 3:29.38</t>
  </si>
  <si>
    <t xml:space="preserve"> 3:03.05</t>
  </si>
  <si>
    <t xml:space="preserve"> 2:56.46</t>
  </si>
  <si>
    <t xml:space="preserve"> 2:58.64</t>
  </si>
  <si>
    <t xml:space="preserve"> 3:07.46</t>
  </si>
  <si>
    <t xml:space="preserve"> 2:55.90</t>
  </si>
  <si>
    <t xml:space="preserve"> 2:50.74</t>
  </si>
  <si>
    <t xml:space="preserve"> 2:49.05</t>
  </si>
  <si>
    <t xml:space="preserve"> 2:45.76</t>
  </si>
  <si>
    <t xml:space="preserve"> 2:46.98</t>
  </si>
  <si>
    <t xml:space="preserve"> 2:49.58</t>
  </si>
  <si>
    <t xml:space="preserve"> 2:55.23</t>
  </si>
  <si>
    <t xml:space="preserve"> 2:39.00</t>
  </si>
  <si>
    <t xml:space="preserve"> 2:36.73</t>
  </si>
  <si>
    <t xml:space="preserve"> 2:34.98</t>
  </si>
  <si>
    <t xml:space="preserve"> 2:32.73</t>
  </si>
  <si>
    <t xml:space="preserve"> 2:34.28</t>
  </si>
  <si>
    <t xml:space="preserve"> 2:35.34</t>
  </si>
  <si>
    <t xml:space="preserve"> 2:36.90</t>
  </si>
  <si>
    <t xml:space="preserve"> 2:30.27</t>
  </si>
  <si>
    <t xml:space="preserve"> 2:29.70</t>
  </si>
  <si>
    <t xml:space="preserve"> 2:28.51</t>
  </si>
  <si>
    <t xml:space="preserve"> 2:25.01</t>
  </si>
  <si>
    <t xml:space="preserve"> 2:26.37</t>
  </si>
  <si>
    <t xml:space="preserve"> 2:29.59</t>
  </si>
  <si>
    <t xml:space="preserve"> 2:24.28</t>
  </si>
  <si>
    <t xml:space="preserve"> 2:22.66</t>
  </si>
  <si>
    <t xml:space="preserve"> 2:17.83</t>
  </si>
  <si>
    <t xml:space="preserve"> 2:16.85</t>
  </si>
  <si>
    <t xml:space="preserve"> 2:17.08</t>
  </si>
  <si>
    <t xml:space="preserve"> 2:22.27</t>
  </si>
  <si>
    <t xml:space="preserve"> 2:23.04</t>
  </si>
  <si>
    <t xml:space="preserve"> 3:49.00</t>
  </si>
  <si>
    <t xml:space="preserve"> 3:08.87</t>
  </si>
  <si>
    <t xml:space="preserve"> 3:10.15</t>
  </si>
  <si>
    <t xml:space="preserve"> 3:07.00</t>
  </si>
  <si>
    <t xml:space="preserve"> 2:58.83</t>
  </si>
  <si>
    <t xml:space="preserve"> 2:56.01</t>
  </si>
  <si>
    <t xml:space="preserve"> 2:55.81</t>
  </si>
  <si>
    <t xml:space="preserve"> 2:50.95</t>
  </si>
  <si>
    <t xml:space="preserve"> 2:48.15</t>
  </si>
  <si>
    <t xml:space="preserve"> 2:45.77</t>
  </si>
  <si>
    <t xml:space="preserve"> 2:46.05</t>
  </si>
  <si>
    <t xml:space="preserve"> 2:50.80</t>
  </si>
  <si>
    <t xml:space="preserve"> 2:51.16</t>
  </si>
  <si>
    <t xml:space="preserve"> 2:41.04</t>
  </si>
  <si>
    <t xml:space="preserve"> 2:33.81</t>
  </si>
  <si>
    <t xml:space="preserve"> 2:30.92</t>
  </si>
  <si>
    <t xml:space="preserve"> 2:23.93</t>
  </si>
  <si>
    <t xml:space="preserve"> 2:25.40</t>
  </si>
  <si>
    <t xml:space="preserve"> 2:33.10</t>
  </si>
  <si>
    <t xml:space="preserve"> 2:23.83</t>
  </si>
  <si>
    <t xml:space="preserve"> 2:19.76</t>
  </si>
  <si>
    <t xml:space="preserve"> 2:19.16</t>
  </si>
  <si>
    <t xml:space="preserve"> 2:17.45</t>
  </si>
  <si>
    <t xml:space="preserve"> 2:18.78</t>
  </si>
  <si>
    <t xml:space="preserve"> 2:17.00</t>
  </si>
  <si>
    <t xml:space="preserve"> 2:16.45</t>
  </si>
  <si>
    <t xml:space="preserve"> 2:14.82</t>
  </si>
  <si>
    <t xml:space="preserve"> 2:14.25</t>
  </si>
  <si>
    <t xml:space="preserve"> 2:14.70</t>
  </si>
  <si>
    <t xml:space="preserve"> 2:15.20</t>
  </si>
  <si>
    <t xml:space="preserve"> 2:16.62</t>
  </si>
  <si>
    <t xml:space="preserve"> 2:11.23</t>
  </si>
  <si>
    <t xml:space="preserve"> 2:11.15</t>
  </si>
  <si>
    <t xml:space="preserve"> 2:09.50</t>
  </si>
  <si>
    <t xml:space="preserve"> 2:03.44</t>
  </si>
  <si>
    <t xml:space="preserve"> 2:04.14</t>
  </si>
  <si>
    <t xml:space="preserve"> 2:11.19</t>
  </si>
  <si>
    <t xml:space="preserve"> 1:22.42</t>
  </si>
  <si>
    <t xml:space="preserve"> 1:15.89</t>
  </si>
  <si>
    <t xml:space="preserve"> 1:15.67</t>
  </si>
  <si>
    <t xml:space="preserve"> 1:13.51</t>
  </si>
  <si>
    <t xml:space="preserve"> 1:12.75</t>
  </si>
  <si>
    <t xml:space="preserve"> 1:13.11</t>
  </si>
  <si>
    <t xml:space="preserve"> 1:13.85</t>
  </si>
  <si>
    <t xml:space="preserve"> 1:15.85</t>
  </si>
  <si>
    <t xml:space="preserve"> 1:12.16</t>
  </si>
  <si>
    <t xml:space="preserve"> 1:10.39</t>
  </si>
  <si>
    <t xml:space="preserve"> 1:09.42</t>
  </si>
  <si>
    <t xml:space="preserve"> 1:09.76</t>
  </si>
  <si>
    <t xml:space="preserve"> 1:10.24</t>
  </si>
  <si>
    <t xml:space="preserve"> 1:08.09</t>
  </si>
  <si>
    <t xml:space="preserve"> 1:07.27</t>
  </si>
  <si>
    <t xml:space="preserve"> 1:06.14</t>
  </si>
  <si>
    <t xml:space="preserve"> 1:06.12</t>
  </si>
  <si>
    <t xml:space="preserve"> 1:06.48</t>
  </si>
  <si>
    <t xml:space="preserve"> 1:05.57</t>
  </si>
  <si>
    <t xml:space="preserve"> 1:05.16</t>
  </si>
  <si>
    <t xml:space="preserve"> 1:29.00</t>
  </si>
  <si>
    <t xml:space="preserve"> 1:17.07</t>
  </si>
  <si>
    <t xml:space="preserve"> 1:18.26</t>
  </si>
  <si>
    <t xml:space="preserve"> 1:09.01</t>
  </si>
  <si>
    <t xml:space="preserve"> 1:09.58</t>
  </si>
  <si>
    <t xml:space="preserve"> 1:11.28</t>
  </si>
  <si>
    <t xml:space="preserve"> 1:14.05</t>
  </si>
  <si>
    <t xml:space="preserve"> 1:08.92</t>
  </si>
  <si>
    <t xml:space="preserve"> 1:04.69</t>
  </si>
  <si>
    <t xml:space="preserve"> 1:03.06</t>
  </si>
  <si>
    <t xml:space="preserve"> 1:02.71</t>
  </si>
  <si>
    <t xml:space="preserve"> 1:02.95</t>
  </si>
  <si>
    <t xml:space="preserve"> 1:04.56</t>
  </si>
  <si>
    <t xml:space="preserve"> 1:07.14</t>
  </si>
  <si>
    <t xml:space="preserve"> 1:02.57</t>
  </si>
  <si>
    <t xml:space="preserve"> 1:02.17</t>
  </si>
  <si>
    <t xml:space="preserve"> 1:01.05</t>
  </si>
  <si>
    <t xml:space="preserve"> 1:00.71</t>
  </si>
  <si>
    <t xml:space="preserve"> 1:01.01</t>
  </si>
  <si>
    <t xml:space="preserve"> 1:01.47</t>
  </si>
  <si>
    <t xml:space="preserve"> 1:02.38</t>
  </si>
  <si>
    <t xml:space="preserve"> 1:00.45</t>
  </si>
  <si>
    <t xml:space="preserve">   59.74</t>
  </si>
  <si>
    <t xml:space="preserve">   59.15</t>
  </si>
  <si>
    <t xml:space="preserve">   59.33</t>
  </si>
  <si>
    <t xml:space="preserve"> 1:00.12</t>
  </si>
  <si>
    <t xml:space="preserve">   58.71</t>
  </si>
  <si>
    <t xml:space="preserve"> 1:16.82</t>
  </si>
  <si>
    <t xml:space="preserve"> 1:14.08</t>
  </si>
  <si>
    <t xml:space="preserve"> 1:15.44</t>
  </si>
  <si>
    <t xml:space="preserve"> 1:18.07</t>
  </si>
  <si>
    <t xml:space="preserve"> 1:13.46</t>
  </si>
  <si>
    <t xml:space="preserve"> 1:12.62</t>
  </si>
  <si>
    <t xml:space="preserve"> 1:11.36</t>
  </si>
  <si>
    <t xml:space="preserve"> 1:10.34</t>
  </si>
  <si>
    <t xml:space="preserve"> 1:10.93</t>
  </si>
  <si>
    <t xml:space="preserve"> 1:11.43</t>
  </si>
  <si>
    <t xml:space="preserve"> 1:12.96</t>
  </si>
  <si>
    <t xml:space="preserve"> 1:09.53</t>
  </si>
  <si>
    <t xml:space="preserve"> 1:07.65</t>
  </si>
  <si>
    <t xml:space="preserve"> 1:06.79</t>
  </si>
  <si>
    <t xml:space="preserve"> 1:04.72</t>
  </si>
  <si>
    <t xml:space="preserve"> 1:05.76</t>
  </si>
  <si>
    <t xml:space="preserve"> 1:09.51</t>
  </si>
  <si>
    <t xml:space="preserve"> 1:18.04</t>
  </si>
  <si>
    <t xml:space="preserve"> 1:08.29</t>
  </si>
  <si>
    <t xml:space="preserve"> 1:08.19</t>
  </si>
  <si>
    <t xml:space="preserve"> 1:04.70</t>
  </si>
  <si>
    <t xml:space="preserve"> 1:03.86</t>
  </si>
  <si>
    <t xml:space="preserve">   58.33</t>
  </si>
  <si>
    <t xml:space="preserve">   55.86</t>
  </si>
  <si>
    <t xml:space="preserve"> 1:00.47</t>
  </si>
  <si>
    <t xml:space="preserve"> 1:04.15</t>
  </si>
  <si>
    <t xml:space="preserve"> 1:11.44</t>
  </si>
  <si>
    <t xml:space="preserve"> 1:09.20</t>
  </si>
  <si>
    <t xml:space="preserve"> 1:10.63</t>
  </si>
  <si>
    <t xml:space="preserve"> 1:12.01</t>
  </si>
  <si>
    <t xml:space="preserve"> 1:09.07</t>
  </si>
  <si>
    <t xml:space="preserve"> 1:08.44</t>
  </si>
  <si>
    <t xml:space="preserve"> 1:08.15</t>
  </si>
  <si>
    <t xml:space="preserve"> 1:05.70</t>
  </si>
  <si>
    <t xml:space="preserve"> 1:05.78</t>
  </si>
  <si>
    <t xml:space="preserve"> 1:08.55</t>
  </si>
  <si>
    <t xml:space="preserve"> 1:05.56</t>
  </si>
  <si>
    <t xml:space="preserve"> 1:04.55</t>
  </si>
  <si>
    <t xml:space="preserve"> 1:03.70</t>
  </si>
  <si>
    <t xml:space="preserve"> 1:02.09</t>
  </si>
  <si>
    <t xml:space="preserve"> 1:02.88</t>
  </si>
  <si>
    <t xml:space="preserve"> 1:04.50</t>
  </si>
  <si>
    <t xml:space="preserve"> 1:05.27</t>
  </si>
  <si>
    <t xml:space="preserve"> 1:23.94</t>
  </si>
  <si>
    <t xml:space="preserve"> 1:32.60</t>
  </si>
  <si>
    <t xml:space="preserve"> 1:13.26</t>
  </si>
  <si>
    <t xml:space="preserve"> 1:11.66</t>
  </si>
  <si>
    <t xml:space="preserve"> 1:06.18</t>
  </si>
  <si>
    <t xml:space="preserve"> 1:04.88</t>
  </si>
  <si>
    <t xml:space="preserve"> 1:03.87</t>
  </si>
  <si>
    <t xml:space="preserve"> 1:10.57</t>
  </si>
  <si>
    <t xml:space="preserve"> 1:10.16</t>
  </si>
  <si>
    <t xml:space="preserve"> 1:10.28</t>
  </si>
  <si>
    <t xml:space="preserve"> 1:12.97</t>
  </si>
  <si>
    <t xml:space="preserve"> 1:09.23</t>
  </si>
  <si>
    <t xml:space="preserve"> 1:08.51</t>
  </si>
  <si>
    <t xml:space="preserve"> 1:07.82</t>
  </si>
  <si>
    <t xml:space="preserve"> 1:07.94</t>
  </si>
  <si>
    <t xml:space="preserve"> 1:08.54</t>
  </si>
  <si>
    <t xml:space="preserve"> 1:09.60</t>
  </si>
  <si>
    <t xml:space="preserve"> 1:07.35</t>
  </si>
  <si>
    <t xml:space="preserve"> 1:05.13</t>
  </si>
  <si>
    <t xml:space="preserve"> 1:04.33</t>
  </si>
  <si>
    <t xml:space="preserve"> 1:02.16</t>
  </si>
  <si>
    <t xml:space="preserve"> 1:06.58</t>
  </si>
  <si>
    <t xml:space="preserve"> 4:44.91</t>
  </si>
  <si>
    <t xml:space="preserve"> 4:34.35</t>
  </si>
  <si>
    <t xml:space="preserve"> 4:27.28</t>
  </si>
  <si>
    <t xml:space="preserve"> 4:32.38</t>
  </si>
  <si>
    <t xml:space="preserve"> 4:37.30</t>
  </si>
  <si>
    <t xml:space="preserve"> 4:45.00</t>
  </si>
  <si>
    <t xml:space="preserve"> 4:47.82</t>
  </si>
  <si>
    <t xml:space="preserve"> 4:40.50</t>
  </si>
  <si>
    <t xml:space="preserve"> 4:34.14</t>
  </si>
  <si>
    <t xml:space="preserve"> 4:36.40</t>
  </si>
  <si>
    <t xml:space="preserve"> 5:00.05</t>
  </si>
  <si>
    <t xml:space="preserve"> 4:31.47</t>
  </si>
  <si>
    <t xml:space="preserve"> 4:26.03</t>
  </si>
  <si>
    <t xml:space="preserve"> 1:04.47</t>
  </si>
  <si>
    <t xml:space="preserve"> 1:03.84</t>
  </si>
  <si>
    <t xml:space="preserve"> 1:04.37</t>
  </si>
  <si>
    <t xml:space="preserve"> 1:05.41</t>
  </si>
  <si>
    <t xml:space="preserve"> 1:03.78</t>
  </si>
  <si>
    <t xml:space="preserve"> 1:03.59</t>
  </si>
  <si>
    <t xml:space="preserve"> 1:02.63</t>
  </si>
  <si>
    <t xml:space="preserve"> 1:02.52</t>
  </si>
  <si>
    <t xml:space="preserve"> 1:02.54</t>
  </si>
  <si>
    <t xml:space="preserve"> 1:03.50</t>
  </si>
  <si>
    <t xml:space="preserve"> 1:03.73</t>
  </si>
  <si>
    <t xml:space="preserve"> 1:02.46</t>
  </si>
  <si>
    <t xml:space="preserve"> 1:02.31</t>
  </si>
  <si>
    <t xml:space="preserve"> 1:01.67</t>
  </si>
  <si>
    <t xml:space="preserve"> 1:02.04</t>
  </si>
  <si>
    <t xml:space="preserve"> 1:02.23</t>
  </si>
  <si>
    <t xml:space="preserve"> 1:02.45</t>
  </si>
  <si>
    <t xml:space="preserve"> 1:01.17</t>
  </si>
  <si>
    <t xml:space="preserve"> 1:00.44</t>
  </si>
  <si>
    <t xml:space="preserve"> 1:00.28</t>
  </si>
  <si>
    <t xml:space="preserve"> 1:00.41</t>
  </si>
  <si>
    <t xml:space="preserve"> 1:00.60</t>
  </si>
  <si>
    <t xml:space="preserve"> 1:00.22</t>
  </si>
  <si>
    <t xml:space="preserve">   59.66</t>
  </si>
  <si>
    <t xml:space="preserve">   58.93</t>
  </si>
  <si>
    <t xml:space="preserve">   58.18</t>
  </si>
  <si>
    <t xml:space="preserve">   58.83</t>
  </si>
  <si>
    <t xml:space="preserve">   59.77</t>
  </si>
  <si>
    <t xml:space="preserve">   57.71</t>
  </si>
  <si>
    <t xml:space="preserve">   57.35</t>
  </si>
  <si>
    <t xml:space="preserve">   57.59</t>
  </si>
  <si>
    <t xml:space="preserve">   57.86</t>
  </si>
  <si>
    <t xml:space="preserve">   58.07</t>
  </si>
  <si>
    <t xml:space="preserve">   56.20</t>
  </si>
  <si>
    <t xml:space="preserve">   56.13</t>
  </si>
  <si>
    <t xml:space="preserve">   55.38</t>
  </si>
  <si>
    <t xml:space="preserve">   55.92</t>
  </si>
  <si>
    <t xml:space="preserve">   56.19</t>
  </si>
  <si>
    <t xml:space="preserve">   56.99</t>
  </si>
  <si>
    <t xml:space="preserve">   55.19</t>
  </si>
  <si>
    <t xml:space="preserve">   54.98</t>
  </si>
  <si>
    <t xml:space="preserve">   54.89</t>
  </si>
  <si>
    <t xml:space="preserve">   53.77</t>
  </si>
  <si>
    <t xml:space="preserve">   54.55</t>
  </si>
  <si>
    <t xml:space="preserve">   54.90</t>
  </si>
  <si>
    <t xml:space="preserve">   55.17</t>
  </si>
  <si>
    <t xml:space="preserve">   53.20</t>
  </si>
  <si>
    <t xml:space="preserve">   52.74</t>
  </si>
  <si>
    <t xml:space="preserve">   52.15</t>
  </si>
  <si>
    <t xml:space="preserve">   51.29</t>
  </si>
  <si>
    <t xml:space="preserve">   52.02</t>
  </si>
  <si>
    <t xml:space="preserve">   52.32</t>
  </si>
  <si>
    <t xml:space="preserve">   52.91</t>
  </si>
  <si>
    <t xml:space="preserve"> 1:18.95</t>
  </si>
  <si>
    <t xml:space="preserve"> 1:44.93</t>
  </si>
  <si>
    <t xml:space="preserve"> 1:31.96</t>
  </si>
  <si>
    <t xml:space="preserve"> 1:29.47</t>
  </si>
  <si>
    <t xml:space="preserve"> 1:24.57</t>
  </si>
  <si>
    <t xml:space="preserve"> 1:22.32</t>
  </si>
  <si>
    <t xml:space="preserve"> 1:23.53</t>
  </si>
  <si>
    <t xml:space="preserve"> 1:27.48</t>
  </si>
  <si>
    <t xml:space="preserve"> 1:20.07</t>
  </si>
  <si>
    <t xml:space="preserve"> 1:19.92</t>
  </si>
  <si>
    <t xml:space="preserve"> 1:18.14</t>
  </si>
  <si>
    <t xml:space="preserve"> 1:16.36</t>
  </si>
  <si>
    <t xml:space="preserve"> 1:17.06</t>
  </si>
  <si>
    <t xml:space="preserve"> 1:19.75</t>
  </si>
  <si>
    <t xml:space="preserve"> 1:20.02</t>
  </si>
  <si>
    <t xml:space="preserve"> 1:12.94</t>
  </si>
  <si>
    <t xml:space="preserve"> 1:12.49</t>
  </si>
  <si>
    <t xml:space="preserve"> 1:12.31</t>
  </si>
  <si>
    <t xml:space="preserve"> 1:12.47</t>
  </si>
  <si>
    <t xml:space="preserve"> 1:12.65</t>
  </si>
  <si>
    <t xml:space="preserve"> 1:13.12</t>
  </si>
  <si>
    <t xml:space="preserve"> 1:19.76</t>
  </si>
  <si>
    <t xml:space="preserve"> 1:02.60</t>
  </si>
  <si>
    <t xml:space="preserve"> 1:02.07</t>
  </si>
  <si>
    <t xml:space="preserve"> 1:04.17</t>
  </si>
  <si>
    <t xml:space="preserve"> 1:00.51</t>
  </si>
  <si>
    <t xml:space="preserve"> 1:00.03</t>
  </si>
  <si>
    <t xml:space="preserve">   59.53</t>
  </si>
  <si>
    <t xml:space="preserve">   59.70</t>
  </si>
  <si>
    <t xml:space="preserve"> 1:00.37</t>
  </si>
  <si>
    <t xml:space="preserve"> 1:00.87</t>
  </si>
  <si>
    <t xml:space="preserve">   59.03</t>
  </si>
  <si>
    <t xml:space="preserve">   57.90</t>
  </si>
  <si>
    <t xml:space="preserve">   57.52</t>
  </si>
  <si>
    <t xml:space="preserve">   57.28</t>
  </si>
  <si>
    <t xml:space="preserve">   57.29</t>
  </si>
  <si>
    <t xml:space="preserve">   57.58</t>
  </si>
  <si>
    <t xml:space="preserve">   58.25</t>
  </si>
  <si>
    <t xml:space="preserve"> 1:39.07</t>
  </si>
  <si>
    <t xml:space="preserve"> 1:29.90</t>
  </si>
  <si>
    <t xml:space="preserve"> 1:23.78</t>
  </si>
  <si>
    <t xml:space="preserve"> 1:26.19</t>
  </si>
  <si>
    <t xml:space="preserve"> 1:27.82</t>
  </si>
  <si>
    <t xml:space="preserve"> 1:20.86</t>
  </si>
  <si>
    <t xml:space="preserve"> 1:16.33</t>
  </si>
  <si>
    <t xml:space="preserve"> 1:14.38</t>
  </si>
  <si>
    <t xml:space="preserve"> 1:13.39</t>
  </si>
  <si>
    <t xml:space="preserve"> 1:14.03</t>
  </si>
  <si>
    <t xml:space="preserve"> 1:16.60</t>
  </si>
  <si>
    <t xml:space="preserve"> 1:13.21</t>
  </si>
  <si>
    <t xml:space="preserve"> 1:11.60</t>
  </si>
  <si>
    <t xml:space="preserve"> 4:20.96</t>
  </si>
  <si>
    <t xml:space="preserve"> 4:17.77</t>
  </si>
  <si>
    <t xml:space="preserve"> 4:20.12</t>
  </si>
  <si>
    <t xml:space="preserve"> 4:25.99</t>
  </si>
  <si>
    <t xml:space="preserve"> 4:31.13</t>
  </si>
  <si>
    <t xml:space="preserve"> 4:15.00</t>
  </si>
  <si>
    <t xml:space="preserve"> 4:10.38</t>
  </si>
  <si>
    <t xml:space="preserve"> 4:08.00</t>
  </si>
  <si>
    <t xml:space="preserve"> 3:59.03</t>
  </si>
  <si>
    <t xml:space="preserve"> 4:07.71</t>
  </si>
  <si>
    <t xml:space="preserve"> 4:09.50</t>
  </si>
  <si>
    <t xml:space="preserve"> 4:13.52</t>
  </si>
  <si>
    <t>10歳以下</t>
  </si>
  <si>
    <t>幼児</t>
  </si>
  <si>
    <t>11歳～12歳</t>
  </si>
  <si>
    <t>13歳～14歳</t>
  </si>
  <si>
    <t>15歳～16歳</t>
  </si>
  <si>
    <t>17歳以上</t>
  </si>
  <si>
    <t>17:20.00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</si>
</sst>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2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6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" fillId="0" borderId="0" xfId="0" applyFont="1" applyFill="1" applyAlignment="1" applyProtection="1">
      <alignment horizontal="right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4" fillId="0" borderId="24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33" tableType="queryTable" totalsRowShown="0">
  <autoFilter ref="A1:S33" xr:uid="{00000000-0009-0000-0100-000001000000}"/>
  <sortState xmlns:xlrd2="http://schemas.microsoft.com/office/spreadsheetml/2017/richdata2" ref="A2:S33">
    <sortCondition ref="B1:B32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2" tableType="queryTable" insertRow="1" totalsRowShown="0">
  <autoFilter ref="A1:T2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362" tableType="queryTable" totalsRowShown="0">
  <autoFilter ref="A1:W362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995" tableType="queryTable" totalsRowShown="0">
  <autoFilter ref="A1:AT995" xr:uid="{00000000-0009-0000-0100-000004000000}"/>
  <sortState xmlns:xlrd2="http://schemas.microsoft.com/office/spreadsheetml/2017/richdata2" ref="A2:AT995">
    <sortCondition ref="AG1:AG994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6" tableType="queryTable" totalsRowShown="0">
  <autoFilter ref="A1:K6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26" tableType="queryTable" totalsRowShown="0">
  <autoFilter ref="A1:E26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895" tableType="queryTable" totalsRowShown="0">
  <autoFilter ref="A1:H895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33"/>
  <sheetViews>
    <sheetView topLeftCell="A94" workbookViewId="0">
      <selection activeCell="C2" sqref="C2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1.5" bestFit="1" customWidth="1"/>
    <col min="6" max="6" width="7.75" bestFit="1" customWidth="1"/>
    <col min="7" max="7" width="12.75" bestFit="1" customWidth="1"/>
    <col min="8" max="8" width="7.75" bestFit="1" customWidth="1"/>
    <col min="9" max="9" width="10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1</v>
      </c>
      <c r="B2">
        <v>1</v>
      </c>
      <c r="C2">
        <v>1</v>
      </c>
      <c r="D2">
        <v>13</v>
      </c>
      <c r="E2" t="s">
        <v>25</v>
      </c>
      <c r="F2" t="s">
        <v>30</v>
      </c>
      <c r="G2">
        <v>0</v>
      </c>
      <c r="H2">
        <v>2</v>
      </c>
      <c r="I2" t="s">
        <v>135</v>
      </c>
      <c r="J2" t="s">
        <v>319</v>
      </c>
      <c r="K2" t="s">
        <v>24</v>
      </c>
      <c r="L2">
        <v>0</v>
      </c>
      <c r="M2">
        <v>0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2</v>
      </c>
      <c r="B3">
        <v>2</v>
      </c>
      <c r="C3">
        <v>2</v>
      </c>
      <c r="D3">
        <v>12</v>
      </c>
      <c r="E3" t="s">
        <v>25</v>
      </c>
      <c r="F3" t="s">
        <v>30</v>
      </c>
      <c r="G3">
        <v>0</v>
      </c>
      <c r="H3">
        <v>1</v>
      </c>
      <c r="I3" t="s">
        <v>135</v>
      </c>
      <c r="J3" t="s">
        <v>319</v>
      </c>
      <c r="K3" t="s">
        <v>24</v>
      </c>
      <c r="L3">
        <v>0</v>
      </c>
      <c r="M3">
        <v>0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3</v>
      </c>
      <c r="B4">
        <v>3</v>
      </c>
      <c r="C4">
        <v>3</v>
      </c>
      <c r="D4">
        <v>6</v>
      </c>
      <c r="E4" t="s">
        <v>28</v>
      </c>
      <c r="F4" t="s">
        <v>30</v>
      </c>
      <c r="G4">
        <v>0</v>
      </c>
      <c r="H4">
        <v>2</v>
      </c>
      <c r="I4" t="s">
        <v>135</v>
      </c>
      <c r="J4" t="s">
        <v>319</v>
      </c>
      <c r="K4" t="s">
        <v>24</v>
      </c>
      <c r="L4">
        <v>0</v>
      </c>
      <c r="M4">
        <v>0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4</v>
      </c>
      <c r="B5">
        <v>4</v>
      </c>
      <c r="C5">
        <v>4</v>
      </c>
      <c r="D5">
        <v>4</v>
      </c>
      <c r="E5" t="s">
        <v>28</v>
      </c>
      <c r="F5" t="s">
        <v>30</v>
      </c>
      <c r="G5">
        <v>0</v>
      </c>
      <c r="H5">
        <v>1</v>
      </c>
      <c r="I5" t="s">
        <v>135</v>
      </c>
      <c r="J5" t="s">
        <v>319</v>
      </c>
      <c r="K5" t="s">
        <v>24</v>
      </c>
      <c r="L5">
        <v>0</v>
      </c>
      <c r="M5">
        <v>0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5</v>
      </c>
      <c r="B6">
        <v>5</v>
      </c>
      <c r="C6">
        <v>5</v>
      </c>
      <c r="D6">
        <v>4</v>
      </c>
      <c r="E6" t="s">
        <v>29</v>
      </c>
      <c r="F6" t="s">
        <v>30</v>
      </c>
      <c r="G6">
        <v>0</v>
      </c>
      <c r="H6">
        <v>2</v>
      </c>
      <c r="I6" t="s">
        <v>135</v>
      </c>
      <c r="J6" t="s">
        <v>319</v>
      </c>
      <c r="K6" t="s">
        <v>24</v>
      </c>
      <c r="L6">
        <v>0</v>
      </c>
      <c r="M6">
        <v>0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6</v>
      </c>
      <c r="B7">
        <v>6</v>
      </c>
      <c r="C7">
        <v>6</v>
      </c>
      <c r="D7">
        <v>5</v>
      </c>
      <c r="E7" t="s">
        <v>29</v>
      </c>
      <c r="F7" t="s">
        <v>30</v>
      </c>
      <c r="G7">
        <v>0</v>
      </c>
      <c r="H7">
        <v>1</v>
      </c>
      <c r="I7" t="s">
        <v>135</v>
      </c>
      <c r="J7" t="s">
        <v>319</v>
      </c>
      <c r="K7" t="s">
        <v>24</v>
      </c>
      <c r="L7">
        <v>0</v>
      </c>
      <c r="M7">
        <v>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7</v>
      </c>
      <c r="B8">
        <v>7</v>
      </c>
      <c r="C8">
        <v>7</v>
      </c>
      <c r="D8">
        <v>5</v>
      </c>
      <c r="E8" t="s">
        <v>26</v>
      </c>
      <c r="F8" t="s">
        <v>30</v>
      </c>
      <c r="G8">
        <v>0</v>
      </c>
      <c r="H8">
        <v>2</v>
      </c>
      <c r="I8" t="s">
        <v>135</v>
      </c>
      <c r="J8" t="s">
        <v>319</v>
      </c>
      <c r="K8" t="s">
        <v>24</v>
      </c>
      <c r="L8">
        <v>0</v>
      </c>
      <c r="M8">
        <v>0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8</v>
      </c>
      <c r="B9">
        <v>8</v>
      </c>
      <c r="C9">
        <v>8</v>
      </c>
      <c r="D9">
        <v>7</v>
      </c>
      <c r="E9" t="s">
        <v>26</v>
      </c>
      <c r="F9" t="s">
        <v>30</v>
      </c>
      <c r="G9">
        <v>0</v>
      </c>
      <c r="H9">
        <v>1</v>
      </c>
      <c r="I9" t="s">
        <v>135</v>
      </c>
      <c r="J9" t="s">
        <v>319</v>
      </c>
      <c r="K9" t="s">
        <v>24</v>
      </c>
      <c r="L9">
        <v>0</v>
      </c>
      <c r="M9">
        <v>0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9</v>
      </c>
      <c r="B10">
        <v>9</v>
      </c>
      <c r="C10">
        <v>9</v>
      </c>
      <c r="D10">
        <v>2</v>
      </c>
      <c r="E10" t="s">
        <v>22</v>
      </c>
      <c r="F10" t="s">
        <v>170</v>
      </c>
      <c r="G10">
        <v>0</v>
      </c>
      <c r="H10">
        <v>2</v>
      </c>
      <c r="I10" t="s">
        <v>135</v>
      </c>
      <c r="J10" t="s">
        <v>319</v>
      </c>
      <c r="K10" t="s">
        <v>24</v>
      </c>
      <c r="L10">
        <v>0</v>
      </c>
      <c r="M10">
        <v>0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10</v>
      </c>
      <c r="B11">
        <v>10</v>
      </c>
      <c r="C11">
        <v>10</v>
      </c>
      <c r="D11">
        <v>2</v>
      </c>
      <c r="E11" t="s">
        <v>22</v>
      </c>
      <c r="F11" t="s">
        <v>170</v>
      </c>
      <c r="G11">
        <v>0</v>
      </c>
      <c r="H11">
        <v>1</v>
      </c>
      <c r="I11" t="s">
        <v>135</v>
      </c>
      <c r="J11" t="s">
        <v>319</v>
      </c>
      <c r="K11" t="s">
        <v>24</v>
      </c>
      <c r="L11">
        <v>0</v>
      </c>
      <c r="M11">
        <v>0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11</v>
      </c>
      <c r="B12">
        <v>11</v>
      </c>
      <c r="C12">
        <v>11</v>
      </c>
      <c r="D12">
        <v>4</v>
      </c>
      <c r="E12" t="s">
        <v>25</v>
      </c>
      <c r="F12" t="s">
        <v>23</v>
      </c>
      <c r="G12">
        <v>0</v>
      </c>
      <c r="H12">
        <v>2</v>
      </c>
      <c r="I12" t="s">
        <v>135</v>
      </c>
      <c r="J12" t="s">
        <v>319</v>
      </c>
      <c r="K12" t="s">
        <v>24</v>
      </c>
      <c r="L12">
        <v>0</v>
      </c>
      <c r="M12">
        <v>0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12</v>
      </c>
      <c r="B13">
        <v>12</v>
      </c>
      <c r="C13">
        <v>12</v>
      </c>
      <c r="D13">
        <v>5</v>
      </c>
      <c r="E13" t="s">
        <v>25</v>
      </c>
      <c r="F13" t="s">
        <v>23</v>
      </c>
      <c r="G13">
        <v>0</v>
      </c>
      <c r="H13">
        <v>1</v>
      </c>
      <c r="I13" t="s">
        <v>135</v>
      </c>
      <c r="J13" t="s">
        <v>319</v>
      </c>
      <c r="K13" t="s">
        <v>24</v>
      </c>
      <c r="L13">
        <v>0</v>
      </c>
      <c r="M13">
        <v>0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13</v>
      </c>
      <c r="B14">
        <v>13</v>
      </c>
      <c r="C14">
        <v>13</v>
      </c>
      <c r="D14">
        <v>1</v>
      </c>
      <c r="E14" t="s">
        <v>28</v>
      </c>
      <c r="F14" t="s">
        <v>23</v>
      </c>
      <c r="G14">
        <v>0</v>
      </c>
      <c r="H14">
        <v>2</v>
      </c>
      <c r="I14" t="s">
        <v>135</v>
      </c>
      <c r="J14" t="s">
        <v>319</v>
      </c>
      <c r="K14" t="s">
        <v>24</v>
      </c>
      <c r="L14">
        <v>0</v>
      </c>
      <c r="M14">
        <v>0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14</v>
      </c>
      <c r="B15">
        <v>14</v>
      </c>
      <c r="C15">
        <v>14</v>
      </c>
      <c r="D15">
        <v>2</v>
      </c>
      <c r="E15" t="s">
        <v>28</v>
      </c>
      <c r="F15" t="s">
        <v>23</v>
      </c>
      <c r="G15">
        <v>0</v>
      </c>
      <c r="H15">
        <v>1</v>
      </c>
      <c r="I15" t="s">
        <v>135</v>
      </c>
      <c r="J15" t="s">
        <v>319</v>
      </c>
      <c r="K15" t="s">
        <v>24</v>
      </c>
      <c r="L15">
        <v>0</v>
      </c>
      <c r="M15">
        <v>0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15</v>
      </c>
      <c r="B16">
        <v>15</v>
      </c>
      <c r="C16">
        <v>15</v>
      </c>
      <c r="D16">
        <v>2</v>
      </c>
      <c r="E16" t="s">
        <v>29</v>
      </c>
      <c r="F16" t="s">
        <v>23</v>
      </c>
      <c r="G16">
        <v>0</v>
      </c>
      <c r="H16">
        <v>2</v>
      </c>
      <c r="I16" t="s">
        <v>135</v>
      </c>
      <c r="J16" t="s">
        <v>319</v>
      </c>
      <c r="K16" t="s">
        <v>24</v>
      </c>
      <c r="L16">
        <v>0</v>
      </c>
      <c r="M16">
        <v>0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16</v>
      </c>
      <c r="B17">
        <v>16</v>
      </c>
      <c r="C17">
        <v>16</v>
      </c>
      <c r="D17">
        <v>3</v>
      </c>
      <c r="E17" t="s">
        <v>29</v>
      </c>
      <c r="F17" t="s">
        <v>23</v>
      </c>
      <c r="G17">
        <v>0</v>
      </c>
      <c r="H17">
        <v>1</v>
      </c>
      <c r="I17" t="s">
        <v>135</v>
      </c>
      <c r="J17" t="s">
        <v>319</v>
      </c>
      <c r="K17" t="s">
        <v>24</v>
      </c>
      <c r="L17">
        <v>0</v>
      </c>
      <c r="M17">
        <v>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17</v>
      </c>
      <c r="B18">
        <v>17</v>
      </c>
      <c r="C18">
        <v>17</v>
      </c>
      <c r="D18">
        <v>2</v>
      </c>
      <c r="E18" t="s">
        <v>26</v>
      </c>
      <c r="F18" t="s">
        <v>23</v>
      </c>
      <c r="G18">
        <v>0</v>
      </c>
      <c r="H18">
        <v>2</v>
      </c>
      <c r="I18" t="s">
        <v>135</v>
      </c>
      <c r="J18" t="s">
        <v>319</v>
      </c>
      <c r="K18" t="s">
        <v>24</v>
      </c>
      <c r="L18">
        <v>0</v>
      </c>
      <c r="M18">
        <v>0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18</v>
      </c>
      <c r="B19">
        <v>18</v>
      </c>
      <c r="C19">
        <v>18</v>
      </c>
      <c r="D19">
        <v>2</v>
      </c>
      <c r="E19" t="s">
        <v>26</v>
      </c>
      <c r="F19" t="s">
        <v>23</v>
      </c>
      <c r="G19">
        <v>0</v>
      </c>
      <c r="H19">
        <v>1</v>
      </c>
      <c r="I19" t="s">
        <v>135</v>
      </c>
      <c r="J19" t="s">
        <v>319</v>
      </c>
      <c r="K19" t="s">
        <v>24</v>
      </c>
      <c r="L19">
        <v>0</v>
      </c>
      <c r="M19">
        <v>0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19</v>
      </c>
      <c r="B20">
        <v>19</v>
      </c>
      <c r="C20">
        <v>19</v>
      </c>
      <c r="D20">
        <v>1</v>
      </c>
      <c r="E20" t="s">
        <v>25</v>
      </c>
      <c r="F20" t="s">
        <v>320</v>
      </c>
      <c r="G20">
        <v>0</v>
      </c>
      <c r="H20">
        <v>2</v>
      </c>
      <c r="I20" t="s">
        <v>135</v>
      </c>
      <c r="J20" t="s">
        <v>319</v>
      </c>
      <c r="K20" t="s">
        <v>24</v>
      </c>
      <c r="L20">
        <v>0</v>
      </c>
      <c r="M20">
        <v>0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20</v>
      </c>
      <c r="B21">
        <v>20</v>
      </c>
      <c r="C21">
        <v>20</v>
      </c>
      <c r="D21">
        <v>2</v>
      </c>
      <c r="E21" t="s">
        <v>25</v>
      </c>
      <c r="F21" t="s">
        <v>321</v>
      </c>
      <c r="G21">
        <v>0</v>
      </c>
      <c r="H21">
        <v>1</v>
      </c>
      <c r="I21" t="s">
        <v>135</v>
      </c>
      <c r="J21" t="s">
        <v>319</v>
      </c>
      <c r="K21" t="s">
        <v>24</v>
      </c>
      <c r="L21">
        <v>0</v>
      </c>
      <c r="M21">
        <v>0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21</v>
      </c>
      <c r="B22">
        <v>21</v>
      </c>
      <c r="C22">
        <v>21</v>
      </c>
      <c r="D22">
        <v>5</v>
      </c>
      <c r="E22" t="s">
        <v>22</v>
      </c>
      <c r="F22" t="s">
        <v>23</v>
      </c>
      <c r="G22">
        <v>0</v>
      </c>
      <c r="H22">
        <v>2</v>
      </c>
      <c r="I22" t="s">
        <v>135</v>
      </c>
      <c r="J22" t="s">
        <v>319</v>
      </c>
      <c r="K22" t="s">
        <v>24</v>
      </c>
      <c r="L22">
        <v>0</v>
      </c>
      <c r="M22">
        <v>0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 x14ac:dyDescent="0.15">
      <c r="A23">
        <v>22</v>
      </c>
      <c r="B23">
        <v>22</v>
      </c>
      <c r="C23">
        <v>22</v>
      </c>
      <c r="D23">
        <v>7</v>
      </c>
      <c r="E23" t="s">
        <v>22</v>
      </c>
      <c r="F23" t="s">
        <v>23</v>
      </c>
      <c r="G23">
        <v>0</v>
      </c>
      <c r="H23">
        <v>1</v>
      </c>
      <c r="I23" t="s">
        <v>135</v>
      </c>
      <c r="J23" t="s">
        <v>319</v>
      </c>
      <c r="K23" t="s">
        <v>24</v>
      </c>
      <c r="L23">
        <v>0</v>
      </c>
      <c r="M23">
        <v>0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 x14ac:dyDescent="0.15">
      <c r="A24">
        <v>23</v>
      </c>
      <c r="B24">
        <v>23</v>
      </c>
      <c r="C24">
        <v>23</v>
      </c>
      <c r="D24">
        <v>9</v>
      </c>
      <c r="E24" t="s">
        <v>25</v>
      </c>
      <c r="F24" t="s">
        <v>27</v>
      </c>
      <c r="G24">
        <v>0</v>
      </c>
      <c r="H24">
        <v>2</v>
      </c>
      <c r="I24" t="s">
        <v>135</v>
      </c>
      <c r="J24" t="s">
        <v>319</v>
      </c>
      <c r="K24" t="s">
        <v>24</v>
      </c>
      <c r="L24">
        <v>0</v>
      </c>
      <c r="M24">
        <v>0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 x14ac:dyDescent="0.15">
      <c r="A25">
        <v>24</v>
      </c>
      <c r="B25">
        <v>24</v>
      </c>
      <c r="C25">
        <v>24</v>
      </c>
      <c r="D25">
        <v>9</v>
      </c>
      <c r="E25" t="s">
        <v>25</v>
      </c>
      <c r="F25" t="s">
        <v>27</v>
      </c>
      <c r="G25">
        <v>0</v>
      </c>
      <c r="H25">
        <v>1</v>
      </c>
      <c r="I25" t="s">
        <v>135</v>
      </c>
      <c r="J25" t="s">
        <v>319</v>
      </c>
      <c r="K25" t="s">
        <v>24</v>
      </c>
      <c r="L25">
        <v>0</v>
      </c>
      <c r="M25">
        <v>0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 x14ac:dyDescent="0.15">
      <c r="A26">
        <v>25</v>
      </c>
      <c r="B26">
        <v>25</v>
      </c>
      <c r="C26">
        <v>25</v>
      </c>
      <c r="D26">
        <v>4</v>
      </c>
      <c r="E26" t="s">
        <v>28</v>
      </c>
      <c r="F26" t="s">
        <v>27</v>
      </c>
      <c r="G26">
        <v>0</v>
      </c>
      <c r="H26">
        <v>2</v>
      </c>
      <c r="I26" t="s">
        <v>135</v>
      </c>
      <c r="J26" t="s">
        <v>319</v>
      </c>
      <c r="K26" t="s">
        <v>24</v>
      </c>
      <c r="L26">
        <v>0</v>
      </c>
      <c r="M26">
        <v>0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  <row r="27" spans="1:19" x14ac:dyDescent="0.15">
      <c r="A27">
        <v>26</v>
      </c>
      <c r="B27">
        <v>26</v>
      </c>
      <c r="C27">
        <v>26</v>
      </c>
      <c r="D27">
        <v>2</v>
      </c>
      <c r="E27" t="s">
        <v>28</v>
      </c>
      <c r="F27" t="s">
        <v>27</v>
      </c>
      <c r="G27">
        <v>0</v>
      </c>
      <c r="H27">
        <v>1</v>
      </c>
      <c r="I27" t="s">
        <v>135</v>
      </c>
      <c r="J27" t="s">
        <v>319</v>
      </c>
      <c r="K27" t="s">
        <v>24</v>
      </c>
      <c r="L27">
        <v>0</v>
      </c>
      <c r="M27">
        <v>0</v>
      </c>
      <c r="N27" t="b">
        <v>0</v>
      </c>
      <c r="O27">
        <v>0</v>
      </c>
      <c r="P27" t="b">
        <v>0</v>
      </c>
      <c r="Q27">
        <v>0</v>
      </c>
      <c r="R27">
        <v>0</v>
      </c>
      <c r="S27" t="s">
        <v>24</v>
      </c>
    </row>
    <row r="28" spans="1:19" x14ac:dyDescent="0.15">
      <c r="A28">
        <v>27</v>
      </c>
      <c r="B28">
        <v>27</v>
      </c>
      <c r="C28">
        <v>27</v>
      </c>
      <c r="D28">
        <v>4</v>
      </c>
      <c r="E28" t="s">
        <v>29</v>
      </c>
      <c r="F28" t="s">
        <v>27</v>
      </c>
      <c r="G28">
        <v>0</v>
      </c>
      <c r="H28">
        <v>2</v>
      </c>
      <c r="I28" t="s">
        <v>135</v>
      </c>
      <c r="J28" t="s">
        <v>319</v>
      </c>
      <c r="K28" t="s">
        <v>24</v>
      </c>
      <c r="L28">
        <v>0</v>
      </c>
      <c r="M28">
        <v>0</v>
      </c>
      <c r="N28" t="b">
        <v>0</v>
      </c>
      <c r="O28">
        <v>0</v>
      </c>
      <c r="P28" t="b">
        <v>0</v>
      </c>
      <c r="Q28">
        <v>0</v>
      </c>
      <c r="R28">
        <v>0</v>
      </c>
      <c r="S28" t="s">
        <v>24</v>
      </c>
    </row>
    <row r="29" spans="1:19" x14ac:dyDescent="0.15">
      <c r="A29">
        <v>30</v>
      </c>
      <c r="B29">
        <v>28</v>
      </c>
      <c r="C29">
        <v>28</v>
      </c>
      <c r="D29">
        <v>5</v>
      </c>
      <c r="E29" t="s">
        <v>29</v>
      </c>
      <c r="F29" t="s">
        <v>27</v>
      </c>
      <c r="G29">
        <v>0</v>
      </c>
      <c r="H29">
        <v>1</v>
      </c>
      <c r="I29" t="s">
        <v>135</v>
      </c>
      <c r="J29" t="s">
        <v>319</v>
      </c>
      <c r="K29" t="s">
        <v>24</v>
      </c>
      <c r="L29">
        <v>0</v>
      </c>
      <c r="M29">
        <v>0</v>
      </c>
      <c r="N29" t="b">
        <v>0</v>
      </c>
      <c r="O29">
        <v>0</v>
      </c>
      <c r="P29" t="b">
        <v>0</v>
      </c>
      <c r="Q29">
        <v>0</v>
      </c>
      <c r="R29">
        <v>0</v>
      </c>
      <c r="S29" t="s">
        <v>24</v>
      </c>
    </row>
    <row r="30" spans="1:19" x14ac:dyDescent="0.15">
      <c r="A30">
        <v>28</v>
      </c>
      <c r="B30">
        <v>29</v>
      </c>
      <c r="C30">
        <v>29</v>
      </c>
      <c r="D30">
        <v>4</v>
      </c>
      <c r="E30" t="s">
        <v>26</v>
      </c>
      <c r="F30" t="s">
        <v>27</v>
      </c>
      <c r="G30">
        <v>0</v>
      </c>
      <c r="H30">
        <v>2</v>
      </c>
      <c r="I30" t="s">
        <v>135</v>
      </c>
      <c r="J30" t="s">
        <v>319</v>
      </c>
      <c r="K30" t="s">
        <v>24</v>
      </c>
      <c r="L30">
        <v>0</v>
      </c>
      <c r="M30">
        <v>0</v>
      </c>
      <c r="N30" t="b">
        <v>0</v>
      </c>
      <c r="O30">
        <v>0</v>
      </c>
      <c r="P30" t="b">
        <v>0</v>
      </c>
      <c r="Q30">
        <v>0</v>
      </c>
      <c r="R30">
        <v>0</v>
      </c>
      <c r="S30" t="s">
        <v>24</v>
      </c>
    </row>
    <row r="31" spans="1:19" x14ac:dyDescent="0.15">
      <c r="A31">
        <v>29</v>
      </c>
      <c r="B31">
        <v>30</v>
      </c>
      <c r="C31">
        <v>30</v>
      </c>
      <c r="D31">
        <v>5</v>
      </c>
      <c r="E31" t="s">
        <v>26</v>
      </c>
      <c r="F31" t="s">
        <v>27</v>
      </c>
      <c r="G31">
        <v>0</v>
      </c>
      <c r="H31">
        <v>1</v>
      </c>
      <c r="I31" t="s">
        <v>135</v>
      </c>
      <c r="J31" t="s">
        <v>319</v>
      </c>
      <c r="K31" t="s">
        <v>24</v>
      </c>
      <c r="L31">
        <v>0</v>
      </c>
      <c r="M31">
        <v>0</v>
      </c>
      <c r="N31" t="b">
        <v>0</v>
      </c>
      <c r="O31">
        <v>0</v>
      </c>
      <c r="P31" t="b">
        <v>0</v>
      </c>
      <c r="Q31">
        <v>0</v>
      </c>
      <c r="R31">
        <v>0</v>
      </c>
      <c r="S31" t="s">
        <v>24</v>
      </c>
    </row>
    <row r="32" spans="1:19" x14ac:dyDescent="0.15">
      <c r="A32">
        <v>31</v>
      </c>
      <c r="B32">
        <v>31</v>
      </c>
      <c r="C32">
        <v>31</v>
      </c>
      <c r="D32">
        <v>1</v>
      </c>
      <c r="E32" t="s">
        <v>25</v>
      </c>
      <c r="F32" t="s">
        <v>170</v>
      </c>
      <c r="G32">
        <v>0</v>
      </c>
      <c r="H32">
        <v>2</v>
      </c>
      <c r="I32" t="s">
        <v>135</v>
      </c>
      <c r="J32" t="s">
        <v>319</v>
      </c>
      <c r="K32" t="s">
        <v>24</v>
      </c>
      <c r="L32">
        <v>0</v>
      </c>
      <c r="M32">
        <v>0</v>
      </c>
      <c r="N32" t="b">
        <v>0</v>
      </c>
      <c r="O32">
        <v>0</v>
      </c>
      <c r="P32" t="b">
        <v>0</v>
      </c>
      <c r="Q32">
        <v>0</v>
      </c>
      <c r="R32">
        <v>0</v>
      </c>
      <c r="S32" t="s">
        <v>24</v>
      </c>
    </row>
    <row r="33" spans="1:19" x14ac:dyDescent="0.15">
      <c r="A33">
        <v>32</v>
      </c>
      <c r="B33">
        <v>32</v>
      </c>
      <c r="C33">
        <v>32</v>
      </c>
      <c r="D33">
        <v>3</v>
      </c>
      <c r="E33" t="s">
        <v>25</v>
      </c>
      <c r="F33" t="s">
        <v>170</v>
      </c>
      <c r="G33">
        <v>0</v>
      </c>
      <c r="H33">
        <v>1</v>
      </c>
      <c r="I33" t="s">
        <v>135</v>
      </c>
      <c r="J33" t="s">
        <v>319</v>
      </c>
      <c r="K33" t="s">
        <v>24</v>
      </c>
      <c r="L33">
        <v>0</v>
      </c>
      <c r="M33">
        <v>0</v>
      </c>
      <c r="N33" t="b">
        <v>0</v>
      </c>
      <c r="O33">
        <v>0</v>
      </c>
      <c r="P33" t="b">
        <v>0</v>
      </c>
      <c r="Q33">
        <v>0</v>
      </c>
      <c r="R33">
        <v>0</v>
      </c>
      <c r="S33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2</v>
      </c>
      <c r="C1" t="str">
        <f>IFERROR(VLOOKUP(B1,Sheet6!A:B,2,0),"")</f>
        <v>女子</v>
      </c>
      <c r="D1" t="str">
        <f>IFERROR(VLOOKUP(A1,Sheet1!B:I,4,0),"")</f>
        <v>自由形</v>
      </c>
      <c r="E1" t="str">
        <f>IFERROR(VLOOKUP(A1,Sheet1!B:I,5,0),"")</f>
        <v xml:space="preserve">  50m</v>
      </c>
      <c r="F1" t="str">
        <f>IFERROR(VLOOKUP(A1,Sheet1!B:I,8,0),"")</f>
        <v>タイム決勝</v>
      </c>
      <c r="G1">
        <f>IFERROR(VLOOKUP(A1,Sheet1!B:I,6,0),"")</f>
        <v>0</v>
      </c>
      <c r="H1" t="str">
        <f>IFERROR(VLOOKUP(G1,Sheet5!A:B,2,0),"")</f>
        <v/>
      </c>
      <c r="I1" t="str">
        <f t="shared" ref="I1:I32" si="0">CONCATENATE(C1,D1,E1,F1,H1)</f>
        <v>女子自由形  50mタイム決勝</v>
      </c>
      <c r="M1">
        <v>1</v>
      </c>
      <c r="N1">
        <f>Sheet9!D2</f>
        <v>7</v>
      </c>
      <c r="O1">
        <f>Sheet9!E2</f>
        <v>0</v>
      </c>
      <c r="P1" t="str">
        <f>IFERROR(VLOOKUP(O1,Sheet6!A:B,2,0),"")</f>
        <v/>
      </c>
      <c r="Q1" t="str">
        <f>Sheet9!A2</f>
        <v>自由形</v>
      </c>
      <c r="R1" t="str">
        <f t="shared" ref="R1:R32" si="1">IFERROR(VLOOKUP(Q1,AG:AH,2,0),"")</f>
        <v/>
      </c>
      <c r="S1" t="str">
        <f>Sheet9!B2</f>
        <v xml:space="preserve">  50m</v>
      </c>
      <c r="T1" t="s">
        <v>198</v>
      </c>
      <c r="U1" t="s">
        <v>199</v>
      </c>
      <c r="V1" t="str">
        <f>CONCATENATE(P1,R1,S1,T1,U1)</f>
        <v xml:space="preserve">  50m予選無差別</v>
      </c>
      <c r="Y1">
        <f>N1</f>
        <v>7</v>
      </c>
      <c r="Z1" t="str">
        <f t="shared" ref="Z1:Z64" si="2">IFERROR(VLOOKUP(V1,I:M,5,0),"")</f>
        <v/>
      </c>
      <c r="AA1" t="str">
        <f>V1</f>
        <v xml:space="preserve">  50m予選無差別</v>
      </c>
    </row>
    <row r="2" spans="1:37" x14ac:dyDescent="0.15">
      <c r="A2">
        <v>2</v>
      </c>
      <c r="B2">
        <f>IFERROR(VLOOKUP(A2,Sheet1!B:I,7,0),"")</f>
        <v>1</v>
      </c>
      <c r="C2" t="str">
        <f>IFERROR(VLOOKUP(B2,Sheet6!A:B,2,0),"")</f>
        <v>男子</v>
      </c>
      <c r="D2" t="str">
        <f>IFERROR(VLOOKUP(A2,Sheet1!B:I,4,0),"")</f>
        <v>自由形</v>
      </c>
      <c r="E2" t="str">
        <f>IFERROR(VLOOKUP(A2,Sheet1!B:I,5,0),"")</f>
        <v xml:space="preserve">  50m</v>
      </c>
      <c r="F2" t="str">
        <f>IFERROR(VLOOKUP(A2,Sheet1!B:I,8,0),"")</f>
        <v>タイム決勝</v>
      </c>
      <c r="G2">
        <f>IFERROR(VLOOKUP(A2,Sheet1!B:I,6,0),"")</f>
        <v>0</v>
      </c>
      <c r="H2" t="str">
        <f>IFERROR(VLOOKUP(G2,Sheet5!A:B,2,0),"")</f>
        <v/>
      </c>
      <c r="I2" t="str">
        <f t="shared" si="0"/>
        <v>男子自由形  50mタイム決勝</v>
      </c>
      <c r="M2">
        <v>2</v>
      </c>
      <c r="N2">
        <f>Sheet9!D3</f>
        <v>9</v>
      </c>
      <c r="O2">
        <f>Sheet9!E3</f>
        <v>0</v>
      </c>
      <c r="P2" t="str">
        <f>IFERROR(VLOOKUP(O2,Sheet6!A:B,2,0),"")</f>
        <v/>
      </c>
      <c r="Q2" t="str">
        <f>Sheet9!A3</f>
        <v>自由形</v>
      </c>
      <c r="R2" t="str">
        <f t="shared" si="1"/>
        <v/>
      </c>
      <c r="S2" t="str">
        <f>Sheet9!B3</f>
        <v xml:space="preserve">  50m</v>
      </c>
      <c r="T2" t="s">
        <v>198</v>
      </c>
      <c r="U2" t="s">
        <v>199</v>
      </c>
      <c r="V2" t="str">
        <f t="shared" ref="V2:V65" si="3">CONCATENATE(P2,R2,S2,T2,U2)</f>
        <v xml:space="preserve">  50m予選無差別</v>
      </c>
      <c r="Y2">
        <f t="shared" ref="Y2:Y65" si="4">N2</f>
        <v>9</v>
      </c>
      <c r="Z2" t="str">
        <f t="shared" si="2"/>
        <v/>
      </c>
      <c r="AA2" t="str">
        <f t="shared" ref="AA2:AA65" si="5">V2</f>
        <v xml:space="preserve">  50m予選無差別</v>
      </c>
      <c r="AG2" s="33" t="s">
        <v>195</v>
      </c>
      <c r="AH2" s="36" t="s">
        <v>25</v>
      </c>
    </row>
    <row r="3" spans="1:37" x14ac:dyDescent="0.15">
      <c r="A3">
        <v>3</v>
      </c>
      <c r="B3">
        <f>IFERROR(VLOOKUP(A3,Sheet1!B:I,7,0),"")</f>
        <v>2</v>
      </c>
      <c r="C3" t="str">
        <f>IFERROR(VLOOKUP(B3,Sheet6!A:B,2,0),"")</f>
        <v>女子</v>
      </c>
      <c r="D3" t="str">
        <f>IFERROR(VLOOKUP(A3,Sheet1!B:I,4,0),"")</f>
        <v>背泳ぎ</v>
      </c>
      <c r="E3" t="str">
        <f>IFERROR(VLOOKUP(A3,Sheet1!B:I,5,0),"")</f>
        <v xml:space="preserve">  50m</v>
      </c>
      <c r="F3" t="str">
        <f>IFERROR(VLOOKUP(A3,Sheet1!B:I,8,0),"")</f>
        <v>タイム決勝</v>
      </c>
      <c r="G3">
        <f>IFERROR(VLOOKUP(A3,Sheet1!B:I,6,0),"")</f>
        <v>0</v>
      </c>
      <c r="H3" t="str">
        <f>IFERROR(VLOOKUP(G3,Sheet5!A:B,2,0),"")</f>
        <v/>
      </c>
      <c r="I3" t="str">
        <f t="shared" si="0"/>
        <v>女子背泳ぎ  50mタイム決勝</v>
      </c>
      <c r="M3">
        <v>3</v>
      </c>
      <c r="N3">
        <f>Sheet9!D4</f>
        <v>11</v>
      </c>
      <c r="O3">
        <f>Sheet9!E4</f>
        <v>0</v>
      </c>
      <c r="P3" t="str">
        <f>IFERROR(VLOOKUP(O3,Sheet6!A:B,2,0),"")</f>
        <v/>
      </c>
      <c r="Q3" t="str">
        <f>Sheet9!A4</f>
        <v>自由形</v>
      </c>
      <c r="R3" t="str">
        <f t="shared" si="1"/>
        <v/>
      </c>
      <c r="S3" t="str">
        <f>Sheet9!B4</f>
        <v xml:space="preserve">  50m</v>
      </c>
      <c r="T3" t="s">
        <v>198</v>
      </c>
      <c r="U3" t="s">
        <v>199</v>
      </c>
      <c r="V3" t="str">
        <f t="shared" si="3"/>
        <v xml:space="preserve">  50m予選無差別</v>
      </c>
      <c r="Y3">
        <f t="shared" si="4"/>
        <v>11</v>
      </c>
      <c r="Z3" t="str">
        <f t="shared" si="2"/>
        <v/>
      </c>
      <c r="AA3" t="str">
        <f t="shared" si="5"/>
        <v xml:space="preserve">  50m予選無差別</v>
      </c>
      <c r="AG3" s="35" t="s">
        <v>196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1</v>
      </c>
      <c r="C4" t="str">
        <f>IFERROR(VLOOKUP(B4,Sheet6!A:B,2,0),"")</f>
        <v>男子</v>
      </c>
      <c r="D4" t="str">
        <f>IFERROR(VLOOKUP(A4,Sheet1!B:I,4,0),"")</f>
        <v>背泳ぎ</v>
      </c>
      <c r="E4" t="str">
        <f>IFERROR(VLOOKUP(A4,Sheet1!B:I,5,0),"")</f>
        <v xml:space="preserve">  50m</v>
      </c>
      <c r="F4" t="str">
        <f>IFERROR(VLOOKUP(A4,Sheet1!B:I,8,0),"")</f>
        <v>タイム決勝</v>
      </c>
      <c r="G4">
        <f>IFERROR(VLOOKUP(A4,Sheet1!B:I,6,0),"")</f>
        <v>0</v>
      </c>
      <c r="H4" t="str">
        <f>IFERROR(VLOOKUP(G4,Sheet5!A:B,2,0),"")</f>
        <v/>
      </c>
      <c r="I4" t="str">
        <f t="shared" si="0"/>
        <v>男子背泳ぎ  50mタイム決勝</v>
      </c>
      <c r="M4">
        <v>4</v>
      </c>
      <c r="N4">
        <f>Sheet9!D5</f>
        <v>15</v>
      </c>
      <c r="O4">
        <f>Sheet9!E5</f>
        <v>0</v>
      </c>
      <c r="P4" t="str">
        <f>IFERROR(VLOOKUP(O4,Sheet6!A:B,2,0),"")</f>
        <v/>
      </c>
      <c r="Q4" t="str">
        <f>Sheet9!A5</f>
        <v>自由形</v>
      </c>
      <c r="R4" t="str">
        <f t="shared" si="1"/>
        <v/>
      </c>
      <c r="S4" t="str">
        <f>Sheet9!B5</f>
        <v xml:space="preserve">  50m</v>
      </c>
      <c r="T4" t="s">
        <v>198</v>
      </c>
      <c r="U4" t="s">
        <v>199</v>
      </c>
      <c r="V4" t="str">
        <f t="shared" si="3"/>
        <v xml:space="preserve">  50m予選無差別</v>
      </c>
      <c r="Y4">
        <f t="shared" si="4"/>
        <v>15</v>
      </c>
      <c r="Z4" t="str">
        <f t="shared" si="2"/>
        <v/>
      </c>
      <c r="AA4" t="str">
        <f t="shared" si="5"/>
        <v xml:space="preserve">  50m予選無差別</v>
      </c>
      <c r="AG4" s="33" t="s">
        <v>197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2</v>
      </c>
      <c r="C5" t="str">
        <f>IFERROR(VLOOKUP(B5,Sheet6!A:B,2,0),"")</f>
        <v>女子</v>
      </c>
      <c r="D5" t="str">
        <f>IFERROR(VLOOKUP(A5,Sheet1!B:I,4,0),"")</f>
        <v>平泳ぎ</v>
      </c>
      <c r="E5" t="str">
        <f>IFERROR(VLOOKUP(A5,Sheet1!B:I,5,0),"")</f>
        <v xml:space="preserve">  50m</v>
      </c>
      <c r="F5" t="str">
        <f>IFERROR(VLOOKUP(A5,Sheet1!B:I,8,0),"")</f>
        <v>タイム決勝</v>
      </c>
      <c r="G5">
        <f>IFERROR(VLOOKUP(A5,Sheet1!B:I,6,0),"")</f>
        <v>0</v>
      </c>
      <c r="H5" t="str">
        <f>IFERROR(VLOOKUP(G5,Sheet5!A:B,2,0),"")</f>
        <v/>
      </c>
      <c r="I5" t="str">
        <f t="shared" si="0"/>
        <v>女子平泳ぎ  50mタイム決勝</v>
      </c>
      <c r="M5">
        <v>5</v>
      </c>
      <c r="N5">
        <f>Sheet9!D6</f>
        <v>22</v>
      </c>
      <c r="O5">
        <f>Sheet9!E6</f>
        <v>0</v>
      </c>
      <c r="P5" t="str">
        <f>IFERROR(VLOOKUP(O5,Sheet6!A:B,2,0),"")</f>
        <v/>
      </c>
      <c r="Q5" t="str">
        <f>Sheet9!A6</f>
        <v>自由形</v>
      </c>
      <c r="R5" t="str">
        <f t="shared" si="1"/>
        <v/>
      </c>
      <c r="S5" t="str">
        <f>Sheet9!B6</f>
        <v xml:space="preserve">  50m</v>
      </c>
      <c r="T5" t="s">
        <v>198</v>
      </c>
      <c r="U5" t="s">
        <v>199</v>
      </c>
      <c r="V5" t="str">
        <f t="shared" si="3"/>
        <v xml:space="preserve">  50m予選無差別</v>
      </c>
      <c r="Y5">
        <f t="shared" si="4"/>
        <v>22</v>
      </c>
      <c r="Z5" t="str">
        <f t="shared" si="2"/>
        <v/>
      </c>
      <c r="AA5" t="str">
        <f t="shared" si="5"/>
        <v xml:space="preserve">  50m予選無差別</v>
      </c>
      <c r="AG5" s="33" t="s">
        <v>193</v>
      </c>
      <c r="AH5" s="34" t="s">
        <v>26</v>
      </c>
    </row>
    <row r="6" spans="1:37" x14ac:dyDescent="0.15">
      <c r="A6">
        <v>6</v>
      </c>
      <c r="B6">
        <f>IFERROR(VLOOKUP(A6,Sheet1!B:I,7,0),"")</f>
        <v>1</v>
      </c>
      <c r="C6" t="str">
        <f>IFERROR(VLOOKUP(B6,Sheet6!A:B,2,0),"")</f>
        <v>男子</v>
      </c>
      <c r="D6" t="str">
        <f>IFERROR(VLOOKUP(A6,Sheet1!B:I,4,0),"")</f>
        <v>平泳ぎ</v>
      </c>
      <c r="E6" t="str">
        <f>IFERROR(VLOOKUP(A6,Sheet1!B:I,5,0),"")</f>
        <v xml:space="preserve">  50m</v>
      </c>
      <c r="F6" t="str">
        <f>IFERROR(VLOOKUP(A6,Sheet1!B:I,8,0),"")</f>
        <v>タイム決勝</v>
      </c>
      <c r="G6">
        <f>IFERROR(VLOOKUP(A6,Sheet1!B:I,6,0),"")</f>
        <v>0</v>
      </c>
      <c r="H6" t="str">
        <f>IFERROR(VLOOKUP(G6,Sheet5!A:B,2,0),"")</f>
        <v/>
      </c>
      <c r="I6" t="str">
        <f t="shared" si="0"/>
        <v>男子平泳ぎ  50mタイム決勝</v>
      </c>
      <c r="M6">
        <v>6</v>
      </c>
      <c r="N6">
        <f>Sheet9!D7</f>
        <v>23</v>
      </c>
      <c r="O6">
        <f>Sheet9!E7</f>
        <v>0</v>
      </c>
      <c r="P6" t="str">
        <f>IFERROR(VLOOKUP(O6,Sheet6!A:B,2,0),"")</f>
        <v/>
      </c>
      <c r="Q6" t="str">
        <f>Sheet9!A7</f>
        <v>自由形</v>
      </c>
      <c r="R6" t="str">
        <f t="shared" si="1"/>
        <v/>
      </c>
      <c r="S6" t="str">
        <f>Sheet9!B7</f>
        <v xml:space="preserve">  50m</v>
      </c>
      <c r="T6" t="s">
        <v>198</v>
      </c>
      <c r="U6" t="s">
        <v>199</v>
      </c>
      <c r="V6" t="str">
        <f t="shared" si="3"/>
        <v xml:space="preserve">  50m予選無差別</v>
      </c>
      <c r="Y6">
        <f t="shared" si="4"/>
        <v>23</v>
      </c>
      <c r="Z6" t="str">
        <f t="shared" si="2"/>
        <v/>
      </c>
      <c r="AA6" t="str">
        <f t="shared" si="5"/>
        <v xml:space="preserve">  50m予選無差別</v>
      </c>
      <c r="AG6" s="35" t="s">
        <v>194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2</v>
      </c>
      <c r="C7" t="str">
        <f>IFERROR(VLOOKUP(B7,Sheet6!A:B,2,0),"")</f>
        <v>女子</v>
      </c>
      <c r="D7" t="str">
        <f>IFERROR(VLOOKUP(A7,Sheet1!B:I,4,0),"")</f>
        <v>バタフライ</v>
      </c>
      <c r="E7" t="str">
        <f>IFERROR(VLOOKUP(A7,Sheet1!B:I,5,0),"")</f>
        <v xml:space="preserve">  50m</v>
      </c>
      <c r="F7" t="str">
        <f>IFERROR(VLOOKUP(A7,Sheet1!B:I,8,0),"")</f>
        <v>タイム決勝</v>
      </c>
      <c r="G7">
        <f>IFERROR(VLOOKUP(A7,Sheet1!B:I,6,0),"")</f>
        <v>0</v>
      </c>
      <c r="H7" t="str">
        <f>IFERROR(VLOOKUP(G7,Sheet5!A:B,2,0),"")</f>
        <v/>
      </c>
      <c r="I7" t="str">
        <f t="shared" si="0"/>
        <v>女子バタフライ  50mタイム決勝</v>
      </c>
      <c r="M7">
        <v>7</v>
      </c>
      <c r="N7">
        <f>Sheet9!D8</f>
        <v>24</v>
      </c>
      <c r="O7">
        <f>Sheet9!E8</f>
        <v>0</v>
      </c>
      <c r="P7" t="str">
        <f>IFERROR(VLOOKUP(O7,Sheet6!A:B,2,0),"")</f>
        <v/>
      </c>
      <c r="Q7" t="str">
        <f>Sheet9!A8</f>
        <v>自由形</v>
      </c>
      <c r="R7" t="str">
        <f t="shared" si="1"/>
        <v/>
      </c>
      <c r="S7" t="str">
        <f>Sheet9!B8</f>
        <v xml:space="preserve">  50m</v>
      </c>
      <c r="T7" t="s">
        <v>198</v>
      </c>
      <c r="U7" t="s">
        <v>199</v>
      </c>
      <c r="V7" t="str">
        <f t="shared" si="3"/>
        <v xml:space="preserve">  50m予選無差別</v>
      </c>
      <c r="Y7">
        <f t="shared" si="4"/>
        <v>24</v>
      </c>
      <c r="Z7" t="str">
        <f t="shared" si="2"/>
        <v/>
      </c>
      <c r="AA7" t="str">
        <f t="shared" si="5"/>
        <v xml:space="preserve">  50m予選無差別</v>
      </c>
      <c r="AG7" s="34" t="s">
        <v>164</v>
      </c>
      <c r="AH7" s="34" t="s">
        <v>133</v>
      </c>
      <c r="AI7" s="35"/>
    </row>
    <row r="8" spans="1:37" x14ac:dyDescent="0.15">
      <c r="A8">
        <v>8</v>
      </c>
      <c r="B8">
        <f>IFERROR(VLOOKUP(A8,Sheet1!B:I,7,0),"")</f>
        <v>1</v>
      </c>
      <c r="C8" t="str">
        <f>IFERROR(VLOOKUP(B8,Sheet6!A:B,2,0),"")</f>
        <v>男子</v>
      </c>
      <c r="D8" t="str">
        <f>IFERROR(VLOOKUP(A8,Sheet1!B:I,4,0),"")</f>
        <v>バタフライ</v>
      </c>
      <c r="E8" t="str">
        <f>IFERROR(VLOOKUP(A8,Sheet1!B:I,5,0),"")</f>
        <v xml:space="preserve">  50m</v>
      </c>
      <c r="F8" t="str">
        <f>IFERROR(VLOOKUP(A8,Sheet1!B:I,8,0),"")</f>
        <v>タイム決勝</v>
      </c>
      <c r="G8">
        <f>IFERROR(VLOOKUP(A8,Sheet1!B:I,6,0),"")</f>
        <v>0</v>
      </c>
      <c r="H8" t="str">
        <f>IFERROR(VLOOKUP(G8,Sheet5!A:B,2,0),"")</f>
        <v/>
      </c>
      <c r="I8" t="str">
        <f t="shared" si="0"/>
        <v>男子バタフライ  50mタイム決勝</v>
      </c>
      <c r="M8">
        <v>8</v>
      </c>
      <c r="N8">
        <f>Sheet9!D9</f>
        <v>27</v>
      </c>
      <c r="O8">
        <f>Sheet9!E9</f>
        <v>0</v>
      </c>
      <c r="P8" t="str">
        <f>IFERROR(VLOOKUP(O8,Sheet6!A:B,2,0),"")</f>
        <v/>
      </c>
      <c r="Q8" t="str">
        <f>Sheet9!A9</f>
        <v>自由形</v>
      </c>
      <c r="R8" t="str">
        <f t="shared" si="1"/>
        <v/>
      </c>
      <c r="S8" t="str">
        <f>Sheet9!B9</f>
        <v xml:space="preserve">  50m</v>
      </c>
      <c r="T8" t="s">
        <v>198</v>
      </c>
      <c r="U8" t="s">
        <v>199</v>
      </c>
      <c r="V8" t="str">
        <f t="shared" si="3"/>
        <v xml:space="preserve">  50m予選無差別</v>
      </c>
      <c r="Y8">
        <f t="shared" si="4"/>
        <v>27</v>
      </c>
      <c r="Z8" t="str">
        <f t="shared" si="2"/>
        <v/>
      </c>
      <c r="AA8" t="str">
        <f t="shared" si="5"/>
        <v xml:space="preserve">  50m予選無差別</v>
      </c>
      <c r="AG8" s="36" t="s">
        <v>132</v>
      </c>
      <c r="AH8" s="36" t="s">
        <v>132</v>
      </c>
      <c r="AI8" s="33"/>
      <c r="AK8" s="36"/>
    </row>
    <row r="9" spans="1:37" x14ac:dyDescent="0.15">
      <c r="A9">
        <v>9</v>
      </c>
      <c r="B9">
        <f>IFERROR(VLOOKUP(A9,Sheet1!B:I,7,0),"")</f>
        <v>2</v>
      </c>
      <c r="C9" t="str">
        <f>IFERROR(VLOOKUP(B9,Sheet6!A:B,2,0),"")</f>
        <v>女子</v>
      </c>
      <c r="D9" t="str">
        <f>IFERROR(VLOOKUP(A9,Sheet1!B:I,4,0),"")</f>
        <v>個人メドレー</v>
      </c>
      <c r="E9" t="str">
        <f>IFERROR(VLOOKUP(A9,Sheet1!B:I,5,0),"")</f>
        <v xml:space="preserve"> 400m</v>
      </c>
      <c r="F9" t="str">
        <f>IFERROR(VLOOKUP(A9,Sheet1!B:I,8,0),"")</f>
        <v>タイム決勝</v>
      </c>
      <c r="G9">
        <f>IFERROR(VLOOKUP(A9,Sheet1!B:I,6,0),"")</f>
        <v>0</v>
      </c>
      <c r="H9" t="str">
        <f>IFERROR(VLOOKUP(G9,Sheet5!A:B,2,0),"")</f>
        <v/>
      </c>
      <c r="I9" t="str">
        <f t="shared" si="0"/>
        <v>女子個人メドレー 400mタイム決勝</v>
      </c>
      <c r="M9">
        <v>9</v>
      </c>
      <c r="N9">
        <f>Sheet9!D10</f>
        <v>28</v>
      </c>
      <c r="O9">
        <f>Sheet9!E10</f>
        <v>0</v>
      </c>
      <c r="P9" t="str">
        <f>IFERROR(VLOOKUP(O9,Sheet6!A:B,2,0),"")</f>
        <v/>
      </c>
      <c r="Q9" t="str">
        <f>Sheet9!A10</f>
        <v>自由形</v>
      </c>
      <c r="R9" t="str">
        <f t="shared" si="1"/>
        <v/>
      </c>
      <c r="S9" t="str">
        <f>Sheet9!B10</f>
        <v xml:space="preserve">  50m</v>
      </c>
      <c r="T9" t="s">
        <v>198</v>
      </c>
      <c r="U9" t="s">
        <v>199</v>
      </c>
      <c r="V9" t="str">
        <f t="shared" si="3"/>
        <v xml:space="preserve">  50m予選無差別</v>
      </c>
      <c r="Y9">
        <f t="shared" si="4"/>
        <v>28</v>
      </c>
      <c r="Z9" t="str">
        <f t="shared" si="2"/>
        <v/>
      </c>
      <c r="AA9" t="str">
        <f t="shared" si="5"/>
        <v xml:space="preserve">  50m予選無差別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1</v>
      </c>
      <c r="C10" t="str">
        <f>IFERROR(VLOOKUP(B10,Sheet6!A:B,2,0),"")</f>
        <v>男子</v>
      </c>
      <c r="D10" t="str">
        <f>IFERROR(VLOOKUP(A10,Sheet1!B:I,4,0),"")</f>
        <v>個人メドレー</v>
      </c>
      <c r="E10" t="str">
        <f>IFERROR(VLOOKUP(A10,Sheet1!B:I,5,0),"")</f>
        <v xml:space="preserve"> 400m</v>
      </c>
      <c r="F10" t="str">
        <f>IFERROR(VLOOKUP(A10,Sheet1!B:I,8,0),"")</f>
        <v>タイム決勝</v>
      </c>
      <c r="G10">
        <f>IFERROR(VLOOKUP(A10,Sheet1!B:I,6,0),"")</f>
        <v>0</v>
      </c>
      <c r="H10" t="str">
        <f>IFERROR(VLOOKUP(G10,Sheet5!A:B,2,0),"")</f>
        <v/>
      </c>
      <c r="I10" t="str">
        <f t="shared" si="0"/>
        <v>男子個人メドレー 400mタイム決勝</v>
      </c>
      <c r="M10">
        <v>10</v>
      </c>
      <c r="N10">
        <f>Sheet9!D11</f>
        <v>29</v>
      </c>
      <c r="O10">
        <f>Sheet9!E11</f>
        <v>0</v>
      </c>
      <c r="P10" t="str">
        <f>IFERROR(VLOOKUP(O10,Sheet6!A:B,2,0),"")</f>
        <v/>
      </c>
      <c r="Q10" t="str">
        <f>Sheet9!A11</f>
        <v>自由形</v>
      </c>
      <c r="R10" t="str">
        <f t="shared" si="1"/>
        <v/>
      </c>
      <c r="S10" t="str">
        <f>Sheet9!B11</f>
        <v xml:space="preserve">  50m</v>
      </c>
      <c r="T10" t="s">
        <v>198</v>
      </c>
      <c r="U10" t="s">
        <v>199</v>
      </c>
      <c r="V10" t="str">
        <f t="shared" si="3"/>
        <v xml:space="preserve">  50m予選無差別</v>
      </c>
      <c r="Y10">
        <f t="shared" si="4"/>
        <v>29</v>
      </c>
      <c r="Z10" t="str">
        <f t="shared" si="2"/>
        <v/>
      </c>
      <c r="AA10" t="str">
        <f t="shared" si="5"/>
        <v xml:space="preserve">  50m予選無差別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2</v>
      </c>
      <c r="C11" t="str">
        <f>IFERROR(VLOOKUP(B11,Sheet6!A:B,2,0),"")</f>
        <v>女子</v>
      </c>
      <c r="D11" t="str">
        <f>IFERROR(VLOOKUP(A11,Sheet1!B:I,4,0),"")</f>
        <v>自由形</v>
      </c>
      <c r="E11" t="str">
        <f>IFERROR(VLOOKUP(A11,Sheet1!B:I,5,0),"")</f>
        <v xml:space="preserve"> 200m</v>
      </c>
      <c r="F11" t="str">
        <f>IFERROR(VLOOKUP(A11,Sheet1!B:I,8,0),"")</f>
        <v>タイム決勝</v>
      </c>
      <c r="G11">
        <f>IFERROR(VLOOKUP(A11,Sheet1!B:I,6,0),"")</f>
        <v>0</v>
      </c>
      <c r="H11" t="str">
        <f>IFERROR(VLOOKUP(G11,Sheet5!A:B,2,0),"")</f>
        <v/>
      </c>
      <c r="I11" t="str">
        <f t="shared" si="0"/>
        <v>女子自由形 200mタイム決勝</v>
      </c>
      <c r="M11">
        <v>11</v>
      </c>
      <c r="N11">
        <f>Sheet9!D12</f>
        <v>32</v>
      </c>
      <c r="O11">
        <f>Sheet9!E12</f>
        <v>0</v>
      </c>
      <c r="P11" t="str">
        <f>IFERROR(VLOOKUP(O11,Sheet6!A:B,2,0),"")</f>
        <v/>
      </c>
      <c r="Q11" t="str">
        <f>Sheet9!A12</f>
        <v>自由形</v>
      </c>
      <c r="R11" t="str">
        <f t="shared" si="1"/>
        <v/>
      </c>
      <c r="S11" t="str">
        <f>Sheet9!B12</f>
        <v xml:space="preserve">  50m</v>
      </c>
      <c r="T11" t="s">
        <v>198</v>
      </c>
      <c r="U11" t="s">
        <v>199</v>
      </c>
      <c r="V11" t="str">
        <f t="shared" si="3"/>
        <v xml:space="preserve">  50m予選無差別</v>
      </c>
      <c r="Y11">
        <f t="shared" si="4"/>
        <v>32</v>
      </c>
      <c r="Z11" t="str">
        <f t="shared" si="2"/>
        <v/>
      </c>
      <c r="AA11" t="str">
        <f t="shared" si="5"/>
        <v xml:space="preserve">  50m予選無差別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1</v>
      </c>
      <c r="C12" t="str">
        <f>IFERROR(VLOOKUP(B12,Sheet6!A:B,2,0),"")</f>
        <v>男子</v>
      </c>
      <c r="D12" t="str">
        <f>IFERROR(VLOOKUP(A12,Sheet1!B:I,4,0),"")</f>
        <v>自由形</v>
      </c>
      <c r="E12" t="str">
        <f>IFERROR(VLOOKUP(A12,Sheet1!B:I,5,0),"")</f>
        <v xml:space="preserve"> 200m</v>
      </c>
      <c r="F12" t="str">
        <f>IFERROR(VLOOKUP(A12,Sheet1!B:I,8,0),"")</f>
        <v>タイム決勝</v>
      </c>
      <c r="G12">
        <f>IFERROR(VLOOKUP(A12,Sheet1!B:I,6,0),"")</f>
        <v>0</v>
      </c>
      <c r="H12" t="str">
        <f>IFERROR(VLOOKUP(G12,Sheet5!A:B,2,0),"")</f>
        <v/>
      </c>
      <c r="I12" t="str">
        <f t="shared" si="0"/>
        <v>男子自由形 200mタイム決勝</v>
      </c>
      <c r="M12">
        <v>12</v>
      </c>
      <c r="N12">
        <f>Sheet9!D13</f>
        <v>33</v>
      </c>
      <c r="O12">
        <f>Sheet9!E13</f>
        <v>0</v>
      </c>
      <c r="P12" t="str">
        <f>IFERROR(VLOOKUP(O12,Sheet6!A:B,2,0),"")</f>
        <v/>
      </c>
      <c r="Q12" t="str">
        <f>Sheet9!A13</f>
        <v>自由形</v>
      </c>
      <c r="R12" t="str">
        <f t="shared" si="1"/>
        <v/>
      </c>
      <c r="S12" t="str">
        <f>Sheet9!B13</f>
        <v xml:space="preserve">  50m</v>
      </c>
      <c r="T12" t="s">
        <v>198</v>
      </c>
      <c r="U12" t="s">
        <v>199</v>
      </c>
      <c r="V12" t="str">
        <f t="shared" si="3"/>
        <v xml:space="preserve">  50m予選無差別</v>
      </c>
      <c r="Y12">
        <f t="shared" si="4"/>
        <v>33</v>
      </c>
      <c r="Z12" t="str">
        <f t="shared" si="2"/>
        <v/>
      </c>
      <c r="AA12" t="str">
        <f t="shared" si="5"/>
        <v xml:space="preserve">  50m予選無差別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2</v>
      </c>
      <c r="C13" t="str">
        <f>IFERROR(VLOOKUP(B13,Sheet6!A:B,2,0),"")</f>
        <v>女子</v>
      </c>
      <c r="D13" t="str">
        <f>IFERROR(VLOOKUP(A13,Sheet1!B:I,4,0),"")</f>
        <v>背泳ぎ</v>
      </c>
      <c r="E13" t="str">
        <f>IFERROR(VLOOKUP(A13,Sheet1!B:I,5,0),"")</f>
        <v xml:space="preserve"> 200m</v>
      </c>
      <c r="F13" t="str">
        <f>IFERROR(VLOOKUP(A13,Sheet1!B:I,8,0),"")</f>
        <v>タイム決勝</v>
      </c>
      <c r="G13">
        <f>IFERROR(VLOOKUP(A13,Sheet1!B:I,6,0),"")</f>
        <v>0</v>
      </c>
      <c r="H13" t="str">
        <f>IFERROR(VLOOKUP(G13,Sheet5!A:B,2,0),"")</f>
        <v/>
      </c>
      <c r="I13" t="str">
        <f t="shared" si="0"/>
        <v>女子背泳ぎ 200mタイム決勝</v>
      </c>
      <c r="M13">
        <v>13</v>
      </c>
      <c r="N13">
        <f>Sheet9!D14</f>
        <v>46</v>
      </c>
      <c r="O13">
        <f>Sheet9!E14</f>
        <v>0</v>
      </c>
      <c r="P13" t="str">
        <f>IFERROR(VLOOKUP(O13,Sheet6!A:B,2,0),"")</f>
        <v/>
      </c>
      <c r="Q13" t="str">
        <f>Sheet9!A14</f>
        <v>自由形</v>
      </c>
      <c r="R13" t="str">
        <f t="shared" si="1"/>
        <v/>
      </c>
      <c r="S13" t="str">
        <f>Sheet9!B14</f>
        <v xml:space="preserve">  50m</v>
      </c>
      <c r="T13" t="s">
        <v>198</v>
      </c>
      <c r="U13" t="s">
        <v>199</v>
      </c>
      <c r="V13" t="str">
        <f t="shared" si="3"/>
        <v xml:space="preserve">  50m予選無差別</v>
      </c>
      <c r="Y13">
        <f t="shared" si="4"/>
        <v>46</v>
      </c>
      <c r="Z13" t="str">
        <f t="shared" si="2"/>
        <v/>
      </c>
      <c r="AA13" t="str">
        <f t="shared" si="5"/>
        <v xml:space="preserve">  50m予選無差別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1</v>
      </c>
      <c r="C14" t="str">
        <f>IFERROR(VLOOKUP(B14,Sheet6!A:B,2,0),"")</f>
        <v>男子</v>
      </c>
      <c r="D14" t="str">
        <f>IFERROR(VLOOKUP(A14,Sheet1!B:I,4,0),"")</f>
        <v>背泳ぎ</v>
      </c>
      <c r="E14" t="str">
        <f>IFERROR(VLOOKUP(A14,Sheet1!B:I,5,0),"")</f>
        <v xml:space="preserve"> 200m</v>
      </c>
      <c r="F14" t="str">
        <f>IFERROR(VLOOKUP(A14,Sheet1!B:I,8,0),"")</f>
        <v>タイム決勝</v>
      </c>
      <c r="G14">
        <f>IFERROR(VLOOKUP(A14,Sheet1!B:I,6,0),"")</f>
        <v>0</v>
      </c>
      <c r="H14" t="str">
        <f>IFERROR(VLOOKUP(G14,Sheet5!A:B,2,0),"")</f>
        <v/>
      </c>
      <c r="I14" t="str">
        <f t="shared" si="0"/>
        <v>男子背泳ぎ 200mタイム決勝</v>
      </c>
      <c r="M14">
        <v>14</v>
      </c>
      <c r="N14">
        <f>Sheet9!D15</f>
        <v>48</v>
      </c>
      <c r="O14">
        <f>Sheet9!E15</f>
        <v>0</v>
      </c>
      <c r="P14" t="str">
        <f>IFERROR(VLOOKUP(O14,Sheet6!A:B,2,0),"")</f>
        <v/>
      </c>
      <c r="Q14" t="str">
        <f>Sheet9!A15</f>
        <v>自由形</v>
      </c>
      <c r="R14" t="str">
        <f t="shared" si="1"/>
        <v/>
      </c>
      <c r="S14" t="str">
        <f>Sheet9!B15</f>
        <v xml:space="preserve">  50m</v>
      </c>
      <c r="T14" t="s">
        <v>198</v>
      </c>
      <c r="U14" t="s">
        <v>199</v>
      </c>
      <c r="V14" t="str">
        <f t="shared" si="3"/>
        <v xml:space="preserve">  50m予選無差別</v>
      </c>
      <c r="Y14">
        <f t="shared" si="4"/>
        <v>48</v>
      </c>
      <c r="Z14" t="str">
        <f t="shared" si="2"/>
        <v/>
      </c>
      <c r="AA14" t="str">
        <f t="shared" si="5"/>
        <v xml:space="preserve">  50m予選無差別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2</v>
      </c>
      <c r="C15" t="str">
        <f>IFERROR(VLOOKUP(B15,Sheet6!A:B,2,0),"")</f>
        <v>女子</v>
      </c>
      <c r="D15" t="str">
        <f>IFERROR(VLOOKUP(A15,Sheet1!B:I,4,0),"")</f>
        <v>平泳ぎ</v>
      </c>
      <c r="E15" t="str">
        <f>IFERROR(VLOOKUP(A15,Sheet1!B:I,5,0),"")</f>
        <v xml:space="preserve"> 200m</v>
      </c>
      <c r="F15" t="str">
        <f>IFERROR(VLOOKUP(A15,Sheet1!B:I,8,0),"")</f>
        <v>タイム決勝</v>
      </c>
      <c r="G15">
        <f>IFERROR(VLOOKUP(A15,Sheet1!B:I,6,0),"")</f>
        <v>0</v>
      </c>
      <c r="H15" t="str">
        <f>IFERROR(VLOOKUP(G15,Sheet5!A:B,2,0),"")</f>
        <v/>
      </c>
      <c r="I15" t="str">
        <f t="shared" si="0"/>
        <v>女子平泳ぎ 200mタイム決勝</v>
      </c>
      <c r="M15">
        <v>15</v>
      </c>
      <c r="N15">
        <f>Sheet9!D16</f>
        <v>50</v>
      </c>
      <c r="O15">
        <f>Sheet9!E16</f>
        <v>0</v>
      </c>
      <c r="P15" t="str">
        <f>IFERROR(VLOOKUP(O15,Sheet6!A:B,2,0),"")</f>
        <v/>
      </c>
      <c r="Q15" t="str">
        <f>Sheet9!A16</f>
        <v>自由形</v>
      </c>
      <c r="R15" t="str">
        <f t="shared" si="1"/>
        <v/>
      </c>
      <c r="S15" t="str">
        <f>Sheet9!B16</f>
        <v xml:space="preserve">  50m</v>
      </c>
      <c r="T15" t="s">
        <v>198</v>
      </c>
      <c r="U15" t="s">
        <v>199</v>
      </c>
      <c r="V15" t="str">
        <f t="shared" si="3"/>
        <v xml:space="preserve">  50m予選無差別</v>
      </c>
      <c r="Y15">
        <f t="shared" si="4"/>
        <v>50</v>
      </c>
      <c r="Z15" t="str">
        <f t="shared" si="2"/>
        <v/>
      </c>
      <c r="AA15" t="str">
        <f t="shared" si="5"/>
        <v xml:space="preserve">  50m予選無差別</v>
      </c>
      <c r="AK15" s="34"/>
    </row>
    <row r="16" spans="1:37" x14ac:dyDescent="0.15">
      <c r="A16">
        <v>16</v>
      </c>
      <c r="B16">
        <f>IFERROR(VLOOKUP(A16,Sheet1!B:I,7,0),"")</f>
        <v>1</v>
      </c>
      <c r="C16" t="str">
        <f>IFERROR(VLOOKUP(B16,Sheet6!A:B,2,0),"")</f>
        <v>男子</v>
      </c>
      <c r="D16" t="str">
        <f>IFERROR(VLOOKUP(A16,Sheet1!B:I,4,0),"")</f>
        <v>平泳ぎ</v>
      </c>
      <c r="E16" t="str">
        <f>IFERROR(VLOOKUP(A16,Sheet1!B:I,5,0),"")</f>
        <v xml:space="preserve"> 200m</v>
      </c>
      <c r="F16" t="str">
        <f>IFERROR(VLOOKUP(A16,Sheet1!B:I,8,0),"")</f>
        <v>タイム決勝</v>
      </c>
      <c r="G16">
        <f>IFERROR(VLOOKUP(A16,Sheet1!B:I,6,0),"")</f>
        <v>0</v>
      </c>
      <c r="H16" t="str">
        <f>IFERROR(VLOOKUP(G16,Sheet5!A:B,2,0),"")</f>
        <v/>
      </c>
      <c r="I16" t="str">
        <f t="shared" si="0"/>
        <v>男子平泳ぎ 200mタイム決勝</v>
      </c>
      <c r="M16">
        <v>16</v>
      </c>
      <c r="N16">
        <f>Sheet9!D17</f>
        <v>55</v>
      </c>
      <c r="O16">
        <f>Sheet9!E17</f>
        <v>0</v>
      </c>
      <c r="P16" t="str">
        <f>IFERROR(VLOOKUP(O16,Sheet6!A:B,2,0),"")</f>
        <v/>
      </c>
      <c r="Q16" t="str">
        <f>Sheet9!A17</f>
        <v>自由形</v>
      </c>
      <c r="R16" t="str">
        <f t="shared" si="1"/>
        <v/>
      </c>
      <c r="S16" t="str">
        <f>Sheet9!B17</f>
        <v xml:space="preserve">  50m</v>
      </c>
      <c r="T16" t="s">
        <v>198</v>
      </c>
      <c r="U16" t="s">
        <v>199</v>
      </c>
      <c r="V16" t="str">
        <f t="shared" si="3"/>
        <v xml:space="preserve">  50m予選無差別</v>
      </c>
      <c r="Y16">
        <f t="shared" si="4"/>
        <v>55</v>
      </c>
      <c r="Z16" t="str">
        <f t="shared" si="2"/>
        <v/>
      </c>
      <c r="AA16" t="str">
        <f t="shared" si="5"/>
        <v xml:space="preserve">  50m予選無差別</v>
      </c>
      <c r="AK16" s="36"/>
    </row>
    <row r="17" spans="1:37" x14ac:dyDescent="0.15">
      <c r="A17">
        <v>17</v>
      </c>
      <c r="B17">
        <f>IFERROR(VLOOKUP(A17,Sheet1!B:I,7,0),"")</f>
        <v>2</v>
      </c>
      <c r="C17" t="str">
        <f>IFERROR(VLOOKUP(B17,Sheet6!A:B,2,0),"")</f>
        <v>女子</v>
      </c>
      <c r="D17" t="str">
        <f>IFERROR(VLOOKUP(A17,Sheet1!B:I,4,0),"")</f>
        <v>バタフライ</v>
      </c>
      <c r="E17" t="str">
        <f>IFERROR(VLOOKUP(A17,Sheet1!B:I,5,0),"")</f>
        <v xml:space="preserve"> 200m</v>
      </c>
      <c r="F17" t="str">
        <f>IFERROR(VLOOKUP(A17,Sheet1!B:I,8,0),"")</f>
        <v>タイム決勝</v>
      </c>
      <c r="G17">
        <f>IFERROR(VLOOKUP(A17,Sheet1!B:I,6,0),"")</f>
        <v>0</v>
      </c>
      <c r="H17" t="str">
        <f>IFERROR(VLOOKUP(G17,Sheet5!A:B,2,0),"")</f>
        <v/>
      </c>
      <c r="I17" t="str">
        <f t="shared" si="0"/>
        <v>女子バタフライ 200mタイム決勝</v>
      </c>
      <c r="M17">
        <v>17</v>
      </c>
      <c r="N17">
        <f>Sheet9!D18</f>
        <v>59</v>
      </c>
      <c r="O17">
        <f>Sheet9!E18</f>
        <v>0</v>
      </c>
      <c r="P17" t="str">
        <f>IFERROR(VLOOKUP(O17,Sheet6!A:B,2,0),"")</f>
        <v/>
      </c>
      <c r="Q17" t="str">
        <f>Sheet9!A18</f>
        <v>自由形</v>
      </c>
      <c r="R17" t="str">
        <f t="shared" si="1"/>
        <v/>
      </c>
      <c r="S17" t="str">
        <f>Sheet9!B18</f>
        <v xml:space="preserve">  50m</v>
      </c>
      <c r="T17" t="s">
        <v>198</v>
      </c>
      <c r="U17" t="s">
        <v>199</v>
      </c>
      <c r="V17" t="str">
        <f t="shared" si="3"/>
        <v xml:space="preserve">  50m予選無差別</v>
      </c>
      <c r="Y17">
        <f t="shared" si="4"/>
        <v>59</v>
      </c>
      <c r="Z17" t="str">
        <f t="shared" si="2"/>
        <v/>
      </c>
      <c r="AA17" t="str">
        <f t="shared" si="5"/>
        <v xml:space="preserve">  50m予選無差別</v>
      </c>
    </row>
    <row r="18" spans="1:37" x14ac:dyDescent="0.15">
      <c r="A18">
        <v>18</v>
      </c>
      <c r="B18">
        <f>IFERROR(VLOOKUP(A18,Sheet1!B:I,7,0),"")</f>
        <v>1</v>
      </c>
      <c r="C18" t="str">
        <f>IFERROR(VLOOKUP(B18,Sheet6!A:B,2,0),"")</f>
        <v>男子</v>
      </c>
      <c r="D18" t="str">
        <f>IFERROR(VLOOKUP(A18,Sheet1!B:I,4,0),"")</f>
        <v>バタフライ</v>
      </c>
      <c r="E18" t="str">
        <f>IFERROR(VLOOKUP(A18,Sheet1!B:I,5,0),"")</f>
        <v xml:space="preserve"> 200m</v>
      </c>
      <c r="F18" t="str">
        <f>IFERROR(VLOOKUP(A18,Sheet1!B:I,8,0),"")</f>
        <v>タイム決勝</v>
      </c>
      <c r="G18">
        <f>IFERROR(VLOOKUP(A18,Sheet1!B:I,6,0),"")</f>
        <v>0</v>
      </c>
      <c r="H18" t="str">
        <f>IFERROR(VLOOKUP(G18,Sheet5!A:B,2,0),"")</f>
        <v/>
      </c>
      <c r="I18" t="str">
        <f t="shared" si="0"/>
        <v>男子バタフライ 200mタイム決勝</v>
      </c>
      <c r="M18">
        <v>18</v>
      </c>
      <c r="N18">
        <f>Sheet9!D19</f>
        <v>64</v>
      </c>
      <c r="O18">
        <f>Sheet9!E19</f>
        <v>0</v>
      </c>
      <c r="P18" t="str">
        <f>IFERROR(VLOOKUP(O18,Sheet6!A:B,2,0),"")</f>
        <v/>
      </c>
      <c r="Q18" t="str">
        <f>Sheet9!A19</f>
        <v>自由形</v>
      </c>
      <c r="R18" t="str">
        <f t="shared" si="1"/>
        <v/>
      </c>
      <c r="S18" t="str">
        <f>Sheet9!B19</f>
        <v xml:space="preserve">  50m</v>
      </c>
      <c r="T18" t="s">
        <v>198</v>
      </c>
      <c r="U18" t="s">
        <v>199</v>
      </c>
      <c r="V18" t="str">
        <f t="shared" si="3"/>
        <v xml:space="preserve">  50m予選無差別</v>
      </c>
      <c r="Y18">
        <f t="shared" si="4"/>
        <v>64</v>
      </c>
      <c r="Z18" t="str">
        <f t="shared" si="2"/>
        <v/>
      </c>
      <c r="AA18" t="str">
        <f t="shared" si="5"/>
        <v xml:space="preserve">  50m予選無差別</v>
      </c>
      <c r="AK18" s="36"/>
    </row>
    <row r="19" spans="1:37" x14ac:dyDescent="0.15">
      <c r="A19">
        <v>19</v>
      </c>
      <c r="B19">
        <f>IFERROR(VLOOKUP(A19,Sheet1!B:I,7,0),"")</f>
        <v>2</v>
      </c>
      <c r="C19" t="str">
        <f>IFERROR(VLOOKUP(B19,Sheet6!A:B,2,0),"")</f>
        <v>女子</v>
      </c>
      <c r="D19" t="str">
        <f>IFERROR(VLOOKUP(A19,Sheet1!B:I,4,0),"")</f>
        <v>自由形</v>
      </c>
      <c r="E19" t="str">
        <f>IFERROR(VLOOKUP(A19,Sheet1!B:I,5,0),"")</f>
        <v xml:space="preserve"> 800m</v>
      </c>
      <c r="F19" t="str">
        <f>IFERROR(VLOOKUP(A19,Sheet1!B:I,8,0),"")</f>
        <v>タイム決勝</v>
      </c>
      <c r="G19">
        <f>IFERROR(VLOOKUP(A19,Sheet1!B:I,6,0),"")</f>
        <v>0</v>
      </c>
      <c r="H19" t="str">
        <f>IFERROR(VLOOKUP(G19,Sheet5!A:B,2,0),"")</f>
        <v/>
      </c>
      <c r="I19" t="str">
        <f t="shared" si="0"/>
        <v>女子自由形 800mタイム決勝</v>
      </c>
      <c r="M19">
        <v>19</v>
      </c>
      <c r="N19">
        <f>Sheet9!D20</f>
        <v>67</v>
      </c>
      <c r="O19">
        <f>Sheet9!E20</f>
        <v>0</v>
      </c>
      <c r="P19" t="str">
        <f>IFERROR(VLOOKUP(O19,Sheet6!A:B,2,0),"")</f>
        <v/>
      </c>
      <c r="Q19" t="str">
        <f>Sheet9!A20</f>
        <v>自由形</v>
      </c>
      <c r="R19" t="str">
        <f t="shared" si="1"/>
        <v/>
      </c>
      <c r="S19" t="str">
        <f>Sheet9!B20</f>
        <v xml:space="preserve">  50m</v>
      </c>
      <c r="T19" t="s">
        <v>198</v>
      </c>
      <c r="U19" t="s">
        <v>199</v>
      </c>
      <c r="V19" t="str">
        <f t="shared" si="3"/>
        <v xml:space="preserve">  50m予選無差別</v>
      </c>
      <c r="Y19">
        <f t="shared" si="4"/>
        <v>67</v>
      </c>
      <c r="Z19" t="str">
        <f t="shared" si="2"/>
        <v/>
      </c>
      <c r="AA19" t="str">
        <f t="shared" si="5"/>
        <v xml:space="preserve">  50m予選無差別</v>
      </c>
    </row>
    <row r="20" spans="1:37" x14ac:dyDescent="0.15">
      <c r="A20">
        <v>20</v>
      </c>
      <c r="B20">
        <f>IFERROR(VLOOKUP(A20,Sheet1!B:I,7,0),"")</f>
        <v>1</v>
      </c>
      <c r="C20" t="str">
        <f>IFERROR(VLOOKUP(B20,Sheet6!A:B,2,0),"")</f>
        <v>男子</v>
      </c>
      <c r="D20" t="str">
        <f>IFERROR(VLOOKUP(A20,Sheet1!B:I,4,0),"")</f>
        <v>自由形</v>
      </c>
      <c r="E20" t="str">
        <f>IFERROR(VLOOKUP(A20,Sheet1!B:I,5,0),"")</f>
        <v>1500m</v>
      </c>
      <c r="F20" t="str">
        <f>IFERROR(VLOOKUP(A20,Sheet1!B:I,8,0),"")</f>
        <v>タイム決勝</v>
      </c>
      <c r="G20">
        <f>IFERROR(VLOOKUP(A20,Sheet1!B:I,6,0),"")</f>
        <v>0</v>
      </c>
      <c r="H20" t="str">
        <f>IFERROR(VLOOKUP(G20,Sheet5!A:B,2,0),"")</f>
        <v/>
      </c>
      <c r="I20" t="str">
        <f t="shared" si="0"/>
        <v>男子自由形1500mタイム決勝</v>
      </c>
      <c r="M20">
        <v>20</v>
      </c>
      <c r="N20">
        <f>Sheet9!D21</f>
        <v>68</v>
      </c>
      <c r="O20">
        <f>Sheet9!E21</f>
        <v>0</v>
      </c>
      <c r="P20" t="str">
        <f>IFERROR(VLOOKUP(O20,Sheet6!A:B,2,0),"")</f>
        <v/>
      </c>
      <c r="Q20" t="str">
        <f>Sheet9!A21</f>
        <v>自由形</v>
      </c>
      <c r="R20" t="str">
        <f t="shared" si="1"/>
        <v/>
      </c>
      <c r="S20" t="str">
        <f>Sheet9!B21</f>
        <v xml:space="preserve">  50m</v>
      </c>
      <c r="T20" t="s">
        <v>198</v>
      </c>
      <c r="U20" t="s">
        <v>199</v>
      </c>
      <c r="V20" t="str">
        <f t="shared" si="3"/>
        <v xml:space="preserve">  50m予選無差別</v>
      </c>
      <c r="Y20">
        <f t="shared" si="4"/>
        <v>68</v>
      </c>
      <c r="Z20" t="str">
        <f t="shared" si="2"/>
        <v/>
      </c>
      <c r="AA20" t="str">
        <f t="shared" si="5"/>
        <v xml:space="preserve">  50m予選無差別</v>
      </c>
    </row>
    <row r="21" spans="1:37" x14ac:dyDescent="0.15">
      <c r="A21">
        <v>21</v>
      </c>
      <c r="B21">
        <f>IFERROR(VLOOKUP(A21,Sheet1!B:I,7,0),"")</f>
        <v>2</v>
      </c>
      <c r="C21" t="str">
        <f>IFERROR(VLOOKUP(B21,Sheet6!A:B,2,0),"")</f>
        <v>女子</v>
      </c>
      <c r="D21" t="str">
        <f>IFERROR(VLOOKUP(A21,Sheet1!B:I,4,0),"")</f>
        <v>個人メドレー</v>
      </c>
      <c r="E21" t="str">
        <f>IFERROR(VLOOKUP(A21,Sheet1!B:I,5,0),"")</f>
        <v xml:space="preserve"> 200m</v>
      </c>
      <c r="F21" t="str">
        <f>IFERROR(VLOOKUP(A21,Sheet1!B:I,8,0),"")</f>
        <v>タイム決勝</v>
      </c>
      <c r="G21">
        <f>IFERROR(VLOOKUP(A21,Sheet1!B:I,6,0),"")</f>
        <v>0</v>
      </c>
      <c r="H21" t="str">
        <f>IFERROR(VLOOKUP(G21,Sheet5!A:B,2,0),"")</f>
        <v/>
      </c>
      <c r="I21" t="str">
        <f t="shared" si="0"/>
        <v>女子個人メドレー 200mタイム決勝</v>
      </c>
      <c r="M21">
        <v>21</v>
      </c>
      <c r="N21">
        <f>Sheet9!D22</f>
        <v>72</v>
      </c>
      <c r="O21">
        <f>Sheet9!E22</f>
        <v>0</v>
      </c>
      <c r="P21" t="str">
        <f>IFERROR(VLOOKUP(O21,Sheet6!A:B,2,0),"")</f>
        <v/>
      </c>
      <c r="Q21" t="str">
        <f>Sheet9!A22</f>
        <v>自由形</v>
      </c>
      <c r="R21" t="str">
        <f t="shared" si="1"/>
        <v/>
      </c>
      <c r="S21" t="str">
        <f>Sheet9!B22</f>
        <v xml:space="preserve">  50m</v>
      </c>
      <c r="T21" t="s">
        <v>198</v>
      </c>
      <c r="U21" t="s">
        <v>199</v>
      </c>
      <c r="V21" t="str">
        <f t="shared" si="3"/>
        <v xml:space="preserve">  50m予選無差別</v>
      </c>
      <c r="Y21">
        <f t="shared" si="4"/>
        <v>72</v>
      </c>
      <c r="Z21" t="str">
        <f t="shared" si="2"/>
        <v/>
      </c>
      <c r="AA21" t="str">
        <f t="shared" si="5"/>
        <v xml:space="preserve">  50m予選無差別</v>
      </c>
    </row>
    <row r="22" spans="1:37" x14ac:dyDescent="0.15">
      <c r="A22">
        <v>22</v>
      </c>
      <c r="B22">
        <f>IFERROR(VLOOKUP(A22,Sheet1!B:I,7,0),"")</f>
        <v>1</v>
      </c>
      <c r="C22" t="str">
        <f>IFERROR(VLOOKUP(B22,Sheet6!A:B,2,0),"")</f>
        <v>男子</v>
      </c>
      <c r="D22" t="str">
        <f>IFERROR(VLOOKUP(A22,Sheet1!B:I,4,0),"")</f>
        <v>個人メドレー</v>
      </c>
      <c r="E22" t="str">
        <f>IFERROR(VLOOKUP(A22,Sheet1!B:I,5,0),"")</f>
        <v xml:space="preserve"> 200m</v>
      </c>
      <c r="F22" t="str">
        <f>IFERROR(VLOOKUP(A22,Sheet1!B:I,8,0),"")</f>
        <v>タイム決勝</v>
      </c>
      <c r="G22">
        <f>IFERROR(VLOOKUP(A22,Sheet1!B:I,6,0),"")</f>
        <v>0</v>
      </c>
      <c r="H22" t="str">
        <f>IFERROR(VLOOKUP(G22,Sheet5!A:B,2,0),"")</f>
        <v/>
      </c>
      <c r="I22" t="str">
        <f t="shared" si="0"/>
        <v>男子個人メドレー 200mタイム決勝</v>
      </c>
      <c r="M22">
        <v>22</v>
      </c>
      <c r="N22">
        <f>Sheet9!D23</f>
        <v>76</v>
      </c>
      <c r="O22">
        <f>Sheet9!E23</f>
        <v>0</v>
      </c>
      <c r="P22" t="str">
        <f>IFERROR(VLOOKUP(O22,Sheet6!A:B,2,0),"")</f>
        <v/>
      </c>
      <c r="Q22" t="str">
        <f>Sheet9!A23</f>
        <v>自由形</v>
      </c>
      <c r="R22" t="str">
        <f t="shared" si="1"/>
        <v/>
      </c>
      <c r="S22" t="str">
        <f>Sheet9!B23</f>
        <v xml:space="preserve">  50m</v>
      </c>
      <c r="T22" t="s">
        <v>198</v>
      </c>
      <c r="U22" t="s">
        <v>199</v>
      </c>
      <c r="V22" t="str">
        <f t="shared" si="3"/>
        <v xml:space="preserve">  50m予選無差別</v>
      </c>
      <c r="Y22">
        <f t="shared" si="4"/>
        <v>76</v>
      </c>
      <c r="Z22" t="str">
        <f t="shared" si="2"/>
        <v/>
      </c>
      <c r="AA22" t="str">
        <f t="shared" si="5"/>
        <v xml:space="preserve">  50m予選無差別</v>
      </c>
    </row>
    <row r="23" spans="1:37" x14ac:dyDescent="0.15">
      <c r="A23">
        <v>23</v>
      </c>
      <c r="B23">
        <f>IFERROR(VLOOKUP(A23,Sheet1!B:I,7,0),"")</f>
        <v>2</v>
      </c>
      <c r="C23" t="str">
        <f>IFERROR(VLOOKUP(B23,Sheet6!A:B,2,0),"")</f>
        <v>女子</v>
      </c>
      <c r="D23" t="str">
        <f>IFERROR(VLOOKUP(A23,Sheet1!B:I,4,0),"")</f>
        <v>自由形</v>
      </c>
      <c r="E23" t="str">
        <f>IFERROR(VLOOKUP(A23,Sheet1!B:I,5,0),"")</f>
        <v xml:space="preserve"> 100m</v>
      </c>
      <c r="F23" t="str">
        <f>IFERROR(VLOOKUP(A23,Sheet1!B:I,8,0),"")</f>
        <v>タイム決勝</v>
      </c>
      <c r="G23">
        <f>IFERROR(VLOOKUP(A23,Sheet1!B:I,6,0),"")</f>
        <v>0</v>
      </c>
      <c r="H23" t="str">
        <f>IFERROR(VLOOKUP(G23,Sheet5!A:B,2,0),"")</f>
        <v/>
      </c>
      <c r="I23" t="str">
        <f t="shared" si="0"/>
        <v>女子自由形 100mタイム決勝</v>
      </c>
      <c r="M23">
        <v>23</v>
      </c>
      <c r="N23">
        <f>Sheet9!D24</f>
        <v>78</v>
      </c>
      <c r="O23">
        <f>Sheet9!E24</f>
        <v>0</v>
      </c>
      <c r="P23" t="str">
        <f>IFERROR(VLOOKUP(O23,Sheet6!A:B,2,0),"")</f>
        <v/>
      </c>
      <c r="Q23" t="str">
        <f>Sheet9!A24</f>
        <v>自由形</v>
      </c>
      <c r="R23" t="str">
        <f t="shared" si="1"/>
        <v/>
      </c>
      <c r="S23" t="str">
        <f>Sheet9!B24</f>
        <v xml:space="preserve">  50m</v>
      </c>
      <c r="T23" t="s">
        <v>198</v>
      </c>
      <c r="U23" t="s">
        <v>199</v>
      </c>
      <c r="V23" t="str">
        <f t="shared" si="3"/>
        <v xml:space="preserve">  50m予選無差別</v>
      </c>
      <c r="Y23">
        <f t="shared" si="4"/>
        <v>78</v>
      </c>
      <c r="Z23" t="str">
        <f t="shared" si="2"/>
        <v/>
      </c>
      <c r="AA23" t="str">
        <f t="shared" si="5"/>
        <v xml:space="preserve">  50m予選無差別</v>
      </c>
    </row>
    <row r="24" spans="1:37" x14ac:dyDescent="0.15">
      <c r="A24">
        <v>24</v>
      </c>
      <c r="B24">
        <f>IFERROR(VLOOKUP(A24,Sheet1!B:I,7,0),"")</f>
        <v>1</v>
      </c>
      <c r="C24" t="str">
        <f>IFERROR(VLOOKUP(B24,Sheet6!A:B,2,0),"")</f>
        <v>男子</v>
      </c>
      <c r="D24" t="str">
        <f>IFERROR(VLOOKUP(A24,Sheet1!B:I,4,0),"")</f>
        <v>自由形</v>
      </c>
      <c r="E24" t="str">
        <f>IFERROR(VLOOKUP(A24,Sheet1!B:I,5,0),"")</f>
        <v xml:space="preserve"> 100m</v>
      </c>
      <c r="F24" t="str">
        <f>IFERROR(VLOOKUP(A24,Sheet1!B:I,8,0),"")</f>
        <v>タイム決勝</v>
      </c>
      <c r="G24">
        <f>IFERROR(VLOOKUP(A24,Sheet1!B:I,6,0),"")</f>
        <v>0</v>
      </c>
      <c r="H24" t="str">
        <f>IFERROR(VLOOKUP(G24,Sheet5!A:B,2,0),"")</f>
        <v/>
      </c>
      <c r="I24" t="str">
        <f t="shared" si="0"/>
        <v>男子自由形 100mタイム決勝</v>
      </c>
      <c r="M24">
        <v>24</v>
      </c>
      <c r="N24">
        <f>Sheet9!D25</f>
        <v>79</v>
      </c>
      <c r="O24">
        <f>Sheet9!E25</f>
        <v>0</v>
      </c>
      <c r="P24" t="str">
        <f>IFERROR(VLOOKUP(O24,Sheet6!A:B,2,0),"")</f>
        <v/>
      </c>
      <c r="Q24" t="str">
        <f>Sheet9!A25</f>
        <v>自由形</v>
      </c>
      <c r="R24" t="str">
        <f t="shared" si="1"/>
        <v/>
      </c>
      <c r="S24" t="str">
        <f>Sheet9!B25</f>
        <v xml:space="preserve">  50m</v>
      </c>
      <c r="T24" t="s">
        <v>198</v>
      </c>
      <c r="U24" t="s">
        <v>199</v>
      </c>
      <c r="V24" t="str">
        <f t="shared" si="3"/>
        <v xml:space="preserve">  50m予選無差別</v>
      </c>
      <c r="Y24">
        <f t="shared" si="4"/>
        <v>79</v>
      </c>
      <c r="Z24" t="str">
        <f t="shared" si="2"/>
        <v/>
      </c>
      <c r="AA24" t="str">
        <f t="shared" si="5"/>
        <v xml:space="preserve">  50m予選無差別</v>
      </c>
    </row>
    <row r="25" spans="1:37" x14ac:dyDescent="0.15">
      <c r="A25">
        <v>25</v>
      </c>
      <c r="B25">
        <f>IFERROR(VLOOKUP(A25,Sheet1!B:I,7,0),"")</f>
        <v>2</v>
      </c>
      <c r="C25" t="str">
        <f>IFERROR(VLOOKUP(B25,Sheet6!A:B,2,0),"")</f>
        <v>女子</v>
      </c>
      <c r="D25" t="str">
        <f>IFERROR(VLOOKUP(A25,Sheet1!B:I,4,0),"")</f>
        <v>背泳ぎ</v>
      </c>
      <c r="E25" t="str">
        <f>IFERROR(VLOOKUP(A25,Sheet1!B:I,5,0),"")</f>
        <v xml:space="preserve"> 100m</v>
      </c>
      <c r="F25" t="str">
        <f>IFERROR(VLOOKUP(A25,Sheet1!B:I,8,0),"")</f>
        <v>タイム決勝</v>
      </c>
      <c r="G25">
        <f>IFERROR(VLOOKUP(A25,Sheet1!B:I,6,0),"")</f>
        <v>0</v>
      </c>
      <c r="H25" t="str">
        <f>IFERROR(VLOOKUP(G25,Sheet5!A:B,2,0),"")</f>
        <v/>
      </c>
      <c r="I25" t="str">
        <f t="shared" si="0"/>
        <v>女子背泳ぎ 100mタイム決勝</v>
      </c>
      <c r="M25">
        <v>25</v>
      </c>
      <c r="N25">
        <f>Sheet9!D26</f>
        <v>80</v>
      </c>
      <c r="O25">
        <f>Sheet9!E26</f>
        <v>0</v>
      </c>
      <c r="P25" t="str">
        <f>IFERROR(VLOOKUP(O25,Sheet6!A:B,2,0),"")</f>
        <v/>
      </c>
      <c r="Q25" t="str">
        <f>Sheet9!A26</f>
        <v>自由形</v>
      </c>
      <c r="R25" t="str">
        <f t="shared" si="1"/>
        <v/>
      </c>
      <c r="S25" t="str">
        <f>Sheet9!B26</f>
        <v xml:space="preserve">  50m</v>
      </c>
      <c r="T25" t="s">
        <v>198</v>
      </c>
      <c r="U25" t="s">
        <v>199</v>
      </c>
      <c r="V25" t="str">
        <f t="shared" si="3"/>
        <v xml:space="preserve">  50m予選無差別</v>
      </c>
      <c r="Y25">
        <f t="shared" si="4"/>
        <v>80</v>
      </c>
      <c r="Z25" t="str">
        <f t="shared" si="2"/>
        <v/>
      </c>
      <c r="AA25" t="str">
        <f t="shared" si="5"/>
        <v xml:space="preserve">  50m予選無差別</v>
      </c>
    </row>
    <row r="26" spans="1:37" x14ac:dyDescent="0.15">
      <c r="A26">
        <v>26</v>
      </c>
      <c r="B26">
        <f>IFERROR(VLOOKUP(A26,Sheet1!B:I,7,0),"")</f>
        <v>1</v>
      </c>
      <c r="C26" t="str">
        <f>IFERROR(VLOOKUP(B26,Sheet6!A:B,2,0),"")</f>
        <v>男子</v>
      </c>
      <c r="D26" t="str">
        <f>IFERROR(VLOOKUP(A26,Sheet1!B:I,4,0),"")</f>
        <v>背泳ぎ</v>
      </c>
      <c r="E26" t="str">
        <f>IFERROR(VLOOKUP(A26,Sheet1!B:I,5,0),"")</f>
        <v xml:space="preserve"> 100m</v>
      </c>
      <c r="F26" t="str">
        <f>IFERROR(VLOOKUP(A26,Sheet1!B:I,8,0),"")</f>
        <v>タイム決勝</v>
      </c>
      <c r="G26">
        <f>IFERROR(VLOOKUP(A26,Sheet1!B:I,6,0),"")</f>
        <v>0</v>
      </c>
      <c r="H26" t="str">
        <f>IFERROR(VLOOKUP(G26,Sheet5!A:B,2,0),"")</f>
        <v/>
      </c>
      <c r="I26" t="str">
        <f t="shared" si="0"/>
        <v>男子背泳ぎ 100mタイム決勝</v>
      </c>
      <c r="M26">
        <v>26</v>
      </c>
      <c r="N26">
        <f>Sheet9!D27</f>
        <v>81</v>
      </c>
      <c r="O26">
        <f>Sheet9!E27</f>
        <v>0</v>
      </c>
      <c r="P26" t="str">
        <f>IFERROR(VLOOKUP(O26,Sheet6!A:B,2,0),"")</f>
        <v/>
      </c>
      <c r="Q26" t="str">
        <f>Sheet9!A27</f>
        <v>自由形</v>
      </c>
      <c r="R26" t="str">
        <f t="shared" si="1"/>
        <v/>
      </c>
      <c r="S26" t="str">
        <f>Sheet9!B27</f>
        <v xml:space="preserve">  50m</v>
      </c>
      <c r="T26" t="s">
        <v>198</v>
      </c>
      <c r="U26" t="s">
        <v>199</v>
      </c>
      <c r="V26" t="str">
        <f t="shared" si="3"/>
        <v xml:space="preserve">  50m予選無差別</v>
      </c>
      <c r="Y26">
        <f t="shared" si="4"/>
        <v>81</v>
      </c>
      <c r="Z26" t="str">
        <f t="shared" si="2"/>
        <v/>
      </c>
      <c r="AA26" t="str">
        <f t="shared" si="5"/>
        <v xml:space="preserve">  50m予選無差別</v>
      </c>
    </row>
    <row r="27" spans="1:37" x14ac:dyDescent="0.15">
      <c r="A27">
        <v>27</v>
      </c>
      <c r="B27">
        <f>IFERROR(VLOOKUP(A27,Sheet1!B:I,7,0),"")</f>
        <v>2</v>
      </c>
      <c r="C27" t="str">
        <f>IFERROR(VLOOKUP(B27,Sheet6!A:B,2,0),"")</f>
        <v>女子</v>
      </c>
      <c r="D27" t="str">
        <f>IFERROR(VLOOKUP(A27,Sheet1!B:I,4,0),"")</f>
        <v>平泳ぎ</v>
      </c>
      <c r="E27" t="str">
        <f>IFERROR(VLOOKUP(A27,Sheet1!B:I,5,0),"")</f>
        <v xml:space="preserve"> 100m</v>
      </c>
      <c r="F27" t="str">
        <f>IFERROR(VLOOKUP(A27,Sheet1!B:I,8,0),"")</f>
        <v>タイム決勝</v>
      </c>
      <c r="G27">
        <f>IFERROR(VLOOKUP(A27,Sheet1!B:I,6,0),"")</f>
        <v>0</v>
      </c>
      <c r="H27" t="str">
        <f>IFERROR(VLOOKUP(G27,Sheet5!A:B,2,0),"")</f>
        <v/>
      </c>
      <c r="I27" t="str">
        <f t="shared" si="0"/>
        <v>女子平泳ぎ 100mタイム決勝</v>
      </c>
      <c r="M27">
        <v>27</v>
      </c>
      <c r="N27">
        <f>Sheet9!D28</f>
        <v>82</v>
      </c>
      <c r="O27">
        <f>Sheet9!E28</f>
        <v>0</v>
      </c>
      <c r="P27" t="str">
        <f>IFERROR(VLOOKUP(O27,Sheet6!A:B,2,0),"")</f>
        <v/>
      </c>
      <c r="Q27" t="str">
        <f>Sheet9!A28</f>
        <v>自由形</v>
      </c>
      <c r="R27" t="str">
        <f t="shared" si="1"/>
        <v/>
      </c>
      <c r="S27" t="str">
        <f>Sheet9!B28</f>
        <v xml:space="preserve">  50m</v>
      </c>
      <c r="T27" t="s">
        <v>198</v>
      </c>
      <c r="U27" t="s">
        <v>199</v>
      </c>
      <c r="V27" t="str">
        <f t="shared" si="3"/>
        <v xml:space="preserve">  50m予選無差別</v>
      </c>
      <c r="Y27">
        <f t="shared" si="4"/>
        <v>82</v>
      </c>
      <c r="Z27" t="str">
        <f t="shared" si="2"/>
        <v/>
      </c>
      <c r="AA27" t="str">
        <f t="shared" si="5"/>
        <v xml:space="preserve">  50m予選無差別</v>
      </c>
    </row>
    <row r="28" spans="1:37" x14ac:dyDescent="0.15">
      <c r="A28">
        <v>28</v>
      </c>
      <c r="B28">
        <f>IFERROR(VLOOKUP(A28,Sheet1!B:I,7,0),"")</f>
        <v>1</v>
      </c>
      <c r="C28" t="str">
        <f>IFERROR(VLOOKUP(B28,Sheet6!A:B,2,0),"")</f>
        <v>男子</v>
      </c>
      <c r="D28" t="str">
        <f>IFERROR(VLOOKUP(A28,Sheet1!B:I,4,0),"")</f>
        <v>平泳ぎ</v>
      </c>
      <c r="E28" t="str">
        <f>IFERROR(VLOOKUP(A28,Sheet1!B:I,5,0),"")</f>
        <v xml:space="preserve"> 100m</v>
      </c>
      <c r="F28" t="str">
        <f>IFERROR(VLOOKUP(A28,Sheet1!B:I,8,0),"")</f>
        <v>タイム決勝</v>
      </c>
      <c r="G28">
        <f>IFERROR(VLOOKUP(A28,Sheet1!B:I,6,0),"")</f>
        <v>0</v>
      </c>
      <c r="H28" t="str">
        <f>IFERROR(VLOOKUP(G28,Sheet5!A:B,2,0),"")</f>
        <v/>
      </c>
      <c r="I28" t="str">
        <f t="shared" si="0"/>
        <v>男子平泳ぎ 100mタイム決勝</v>
      </c>
      <c r="M28">
        <v>28</v>
      </c>
      <c r="N28">
        <f>Sheet9!D29</f>
        <v>84</v>
      </c>
      <c r="O28">
        <f>Sheet9!E29</f>
        <v>0</v>
      </c>
      <c r="P28" t="str">
        <f>IFERROR(VLOOKUP(O28,Sheet6!A:B,2,0),"")</f>
        <v/>
      </c>
      <c r="Q28" t="str">
        <f>Sheet9!A29</f>
        <v>自由形</v>
      </c>
      <c r="R28" t="str">
        <f t="shared" si="1"/>
        <v/>
      </c>
      <c r="S28" t="str">
        <f>Sheet9!B29</f>
        <v xml:space="preserve">  50m</v>
      </c>
      <c r="T28" t="s">
        <v>198</v>
      </c>
      <c r="U28" t="s">
        <v>199</v>
      </c>
      <c r="V28" t="str">
        <f t="shared" si="3"/>
        <v xml:space="preserve">  50m予選無差別</v>
      </c>
      <c r="Y28">
        <f t="shared" si="4"/>
        <v>84</v>
      </c>
      <c r="Z28" t="str">
        <f t="shared" si="2"/>
        <v/>
      </c>
      <c r="AA28" t="str">
        <f t="shared" si="5"/>
        <v xml:space="preserve">  50m予選無差別</v>
      </c>
    </row>
    <row r="29" spans="1:37" x14ac:dyDescent="0.15">
      <c r="A29">
        <v>29</v>
      </c>
      <c r="B29">
        <f>IFERROR(VLOOKUP(A29,Sheet1!B:I,7,0),"")</f>
        <v>2</v>
      </c>
      <c r="C29" t="str">
        <f>IFERROR(VLOOKUP(B29,Sheet6!A:B,2,0),"")</f>
        <v>女子</v>
      </c>
      <c r="D29" t="str">
        <f>IFERROR(VLOOKUP(A29,Sheet1!B:I,4,0),"")</f>
        <v>バタフライ</v>
      </c>
      <c r="E29" t="str">
        <f>IFERROR(VLOOKUP(A29,Sheet1!B:I,5,0),"")</f>
        <v xml:space="preserve"> 100m</v>
      </c>
      <c r="F29" t="str">
        <f>IFERROR(VLOOKUP(A29,Sheet1!B:I,8,0),"")</f>
        <v>タイム決勝</v>
      </c>
      <c r="G29">
        <f>IFERROR(VLOOKUP(A29,Sheet1!B:I,6,0),"")</f>
        <v>0</v>
      </c>
      <c r="H29" t="str">
        <f>IFERROR(VLOOKUP(G29,Sheet5!A:B,2,0),"")</f>
        <v/>
      </c>
      <c r="I29" t="str">
        <f t="shared" si="0"/>
        <v>女子バタフライ 100mタイム決勝</v>
      </c>
      <c r="M29">
        <v>29</v>
      </c>
      <c r="N29">
        <f>Sheet9!D30</f>
        <v>85</v>
      </c>
      <c r="O29">
        <f>Sheet9!E30</f>
        <v>0</v>
      </c>
      <c r="P29" t="str">
        <f>IFERROR(VLOOKUP(O29,Sheet6!A:B,2,0),"")</f>
        <v/>
      </c>
      <c r="Q29" t="str">
        <f>Sheet9!A30</f>
        <v>自由形</v>
      </c>
      <c r="R29" t="str">
        <f t="shared" si="1"/>
        <v/>
      </c>
      <c r="S29" t="str">
        <f>Sheet9!B30</f>
        <v xml:space="preserve">  50m</v>
      </c>
      <c r="T29" t="s">
        <v>198</v>
      </c>
      <c r="U29" t="s">
        <v>199</v>
      </c>
      <c r="V29" t="str">
        <f t="shared" si="3"/>
        <v xml:space="preserve">  50m予選無差別</v>
      </c>
      <c r="Y29">
        <f t="shared" si="4"/>
        <v>85</v>
      </c>
      <c r="Z29" t="str">
        <f t="shared" si="2"/>
        <v/>
      </c>
      <c r="AA29" t="str">
        <f t="shared" si="5"/>
        <v xml:space="preserve">  50m予選無差別</v>
      </c>
    </row>
    <row r="30" spans="1:37" x14ac:dyDescent="0.15">
      <c r="A30">
        <v>30</v>
      </c>
      <c r="B30">
        <f>IFERROR(VLOOKUP(A30,Sheet1!B:I,7,0),"")</f>
        <v>1</v>
      </c>
      <c r="C30" t="str">
        <f>IFERROR(VLOOKUP(B30,Sheet6!A:B,2,0),"")</f>
        <v>男子</v>
      </c>
      <c r="D30" t="str">
        <f>IFERROR(VLOOKUP(A30,Sheet1!B:I,4,0),"")</f>
        <v>バタフライ</v>
      </c>
      <c r="E30" t="str">
        <f>IFERROR(VLOOKUP(A30,Sheet1!B:I,5,0),"")</f>
        <v xml:space="preserve"> 100m</v>
      </c>
      <c r="F30" t="str">
        <f>IFERROR(VLOOKUP(A30,Sheet1!B:I,8,0),"")</f>
        <v>タイム決勝</v>
      </c>
      <c r="G30">
        <f>IFERROR(VLOOKUP(A30,Sheet1!B:I,6,0),"")</f>
        <v>0</v>
      </c>
      <c r="H30" t="str">
        <f>IFERROR(VLOOKUP(G30,Sheet5!A:B,2,0),"")</f>
        <v/>
      </c>
      <c r="I30" t="str">
        <f t="shared" si="0"/>
        <v>男子バタフライ 100mタイム決勝</v>
      </c>
      <c r="M30">
        <v>30</v>
      </c>
      <c r="N30">
        <f>Sheet9!D31</f>
        <v>90</v>
      </c>
      <c r="O30">
        <f>Sheet9!E31</f>
        <v>0</v>
      </c>
      <c r="P30" t="str">
        <f>IFERROR(VLOOKUP(O30,Sheet6!A:B,2,0),"")</f>
        <v/>
      </c>
      <c r="Q30" t="str">
        <f>Sheet9!A31</f>
        <v>自由形</v>
      </c>
      <c r="R30" t="str">
        <f t="shared" si="1"/>
        <v/>
      </c>
      <c r="S30" t="str">
        <f>Sheet9!B31</f>
        <v xml:space="preserve">  50m</v>
      </c>
      <c r="T30" t="s">
        <v>198</v>
      </c>
      <c r="U30" t="s">
        <v>199</v>
      </c>
      <c r="V30" t="str">
        <f t="shared" si="3"/>
        <v xml:space="preserve">  50m予選無差別</v>
      </c>
      <c r="Y30">
        <f t="shared" si="4"/>
        <v>90</v>
      </c>
      <c r="Z30" t="str">
        <f t="shared" si="2"/>
        <v/>
      </c>
      <c r="AA30" t="str">
        <f t="shared" si="5"/>
        <v xml:space="preserve">  50m予選無差別</v>
      </c>
    </row>
    <row r="31" spans="1:37" x14ac:dyDescent="0.15">
      <c r="A31">
        <v>31</v>
      </c>
      <c r="B31">
        <f>IFERROR(VLOOKUP(A31,Sheet1!B:I,7,0),"")</f>
        <v>2</v>
      </c>
      <c r="C31" t="str">
        <f>IFERROR(VLOOKUP(B31,Sheet6!A:B,2,0),"")</f>
        <v>女子</v>
      </c>
      <c r="D31" t="str">
        <f>IFERROR(VLOOKUP(A31,Sheet1!B:I,4,0),"")</f>
        <v>自由形</v>
      </c>
      <c r="E31" t="str">
        <f>IFERROR(VLOOKUP(A31,Sheet1!B:I,5,0),"")</f>
        <v xml:space="preserve"> 400m</v>
      </c>
      <c r="F31" t="str">
        <f>IFERROR(VLOOKUP(A31,Sheet1!B:I,8,0),"")</f>
        <v>タイム決勝</v>
      </c>
      <c r="G31">
        <f>IFERROR(VLOOKUP(A31,Sheet1!B:I,6,0),"")</f>
        <v>0</v>
      </c>
      <c r="H31" t="str">
        <f>IFERROR(VLOOKUP(G31,Sheet5!A:B,2,0),"")</f>
        <v/>
      </c>
      <c r="I31" t="str">
        <f t="shared" si="0"/>
        <v>女子自由形 400mタイム決勝</v>
      </c>
      <c r="M31">
        <v>31</v>
      </c>
      <c r="N31">
        <f>Sheet9!D32</f>
        <v>93</v>
      </c>
      <c r="O31">
        <f>Sheet9!E32</f>
        <v>0</v>
      </c>
      <c r="P31" t="str">
        <f>IFERROR(VLOOKUP(O31,Sheet6!A:B,2,0),"")</f>
        <v/>
      </c>
      <c r="Q31" t="str">
        <f>Sheet9!A32</f>
        <v>自由形</v>
      </c>
      <c r="R31" t="str">
        <f t="shared" si="1"/>
        <v/>
      </c>
      <c r="S31" t="str">
        <f>Sheet9!B32</f>
        <v xml:space="preserve">  50m</v>
      </c>
      <c r="T31" t="s">
        <v>198</v>
      </c>
      <c r="U31" t="s">
        <v>199</v>
      </c>
      <c r="V31" t="str">
        <f t="shared" si="3"/>
        <v xml:space="preserve">  50m予選無差別</v>
      </c>
      <c r="Y31">
        <f t="shared" si="4"/>
        <v>93</v>
      </c>
      <c r="Z31" t="str">
        <f t="shared" si="2"/>
        <v/>
      </c>
      <c r="AA31" t="str">
        <f t="shared" si="5"/>
        <v xml:space="preserve">  50m予選無差別</v>
      </c>
    </row>
    <row r="32" spans="1:37" x14ac:dyDescent="0.15">
      <c r="A32">
        <v>32</v>
      </c>
      <c r="B32">
        <f>IFERROR(VLOOKUP(A32,Sheet1!B:I,7,0),"")</f>
        <v>1</v>
      </c>
      <c r="C32" t="str">
        <f>IFERROR(VLOOKUP(B32,Sheet6!A:B,2,0),"")</f>
        <v>男子</v>
      </c>
      <c r="D32" t="str">
        <f>IFERROR(VLOOKUP(A32,Sheet1!B:I,4,0),"")</f>
        <v>自由形</v>
      </c>
      <c r="E32" t="str">
        <f>IFERROR(VLOOKUP(A32,Sheet1!B:I,5,0),"")</f>
        <v xml:space="preserve"> 400m</v>
      </c>
      <c r="F32" t="str">
        <f>IFERROR(VLOOKUP(A32,Sheet1!B:I,8,0),"")</f>
        <v>タイム決勝</v>
      </c>
      <c r="G32">
        <f>IFERROR(VLOOKUP(A32,Sheet1!B:I,6,0),"")</f>
        <v>0</v>
      </c>
      <c r="H32" t="str">
        <f>IFERROR(VLOOKUP(G32,Sheet5!A:B,2,0),"")</f>
        <v/>
      </c>
      <c r="I32" t="str">
        <f t="shared" si="0"/>
        <v>男子自由形 400mタイム決勝</v>
      </c>
      <c r="M32">
        <v>32</v>
      </c>
      <c r="N32">
        <f>Sheet9!D33</f>
        <v>95</v>
      </c>
      <c r="O32">
        <f>Sheet9!E33</f>
        <v>0</v>
      </c>
      <c r="P32" t="str">
        <f>IFERROR(VLOOKUP(O32,Sheet6!A:B,2,0),"")</f>
        <v/>
      </c>
      <c r="Q32" t="str">
        <f>Sheet9!A33</f>
        <v>自由形</v>
      </c>
      <c r="R32" t="str">
        <f t="shared" si="1"/>
        <v/>
      </c>
      <c r="S32" t="str">
        <f>Sheet9!B33</f>
        <v xml:space="preserve">  50m</v>
      </c>
      <c r="T32" t="s">
        <v>198</v>
      </c>
      <c r="U32" t="s">
        <v>199</v>
      </c>
      <c r="V32" t="str">
        <f t="shared" si="3"/>
        <v xml:space="preserve">  50m予選無差別</v>
      </c>
      <c r="Y32">
        <f t="shared" si="4"/>
        <v>95</v>
      </c>
      <c r="Z32" t="str">
        <f t="shared" si="2"/>
        <v/>
      </c>
      <c r="AA32" t="str">
        <f t="shared" si="5"/>
        <v xml:space="preserve">  50m予選無差別</v>
      </c>
    </row>
    <row r="33" spans="1:27" x14ac:dyDescent="0.15">
      <c r="A33">
        <v>33</v>
      </c>
      <c r="B33" t="str">
        <f>IFERROR(VLOOKUP(A33,Sheet1!B:I,7,0),"")</f>
        <v/>
      </c>
      <c r="C33" t="str">
        <f>IFERROR(VLOOKUP(B33,Sheet6!A:B,2,0),"")</f>
        <v/>
      </c>
      <c r="D33" t="str">
        <f>IFERROR(VLOOKUP(A33,Sheet1!B:I,4,0),"")</f>
        <v/>
      </c>
      <c r="E33" t="str">
        <f>IFERROR(VLOOKUP(A33,Sheet1!B:I,5,0),"")</f>
        <v/>
      </c>
      <c r="F33" t="str">
        <f>IFERROR(VLOOKUP(A33,Sheet1!B:I,8,0),"")</f>
        <v/>
      </c>
      <c r="G33" t="str">
        <f>IFERROR(VLOOKUP(A33,Sheet1!B:I,6,0),"")</f>
        <v/>
      </c>
      <c r="H33" t="str">
        <f>IFERROR(VLOOKUP(G33,Sheet5!A:B,2,0),"")</f>
        <v/>
      </c>
      <c r="I33" t="str">
        <f t="shared" ref="I33:I64" si="6">CONCATENATE(C33,D33,E33,F33,H33)</f>
        <v/>
      </c>
      <c r="M33">
        <v>33</v>
      </c>
      <c r="N33">
        <f>Sheet9!D34</f>
        <v>97</v>
      </c>
      <c r="O33">
        <f>Sheet9!E34</f>
        <v>0</v>
      </c>
      <c r="P33" t="str">
        <f>IFERROR(VLOOKUP(O33,Sheet6!A:B,2,0),"")</f>
        <v/>
      </c>
      <c r="Q33" t="str">
        <f>Sheet9!A34</f>
        <v>自由形</v>
      </c>
      <c r="R33" t="str">
        <f t="shared" ref="R33:R64" si="7">IFERROR(VLOOKUP(Q33,AG:AH,2,0),"")</f>
        <v/>
      </c>
      <c r="S33" t="str">
        <f>Sheet9!B34</f>
        <v xml:space="preserve">  50m</v>
      </c>
      <c r="T33" t="s">
        <v>198</v>
      </c>
      <c r="U33" t="s">
        <v>199</v>
      </c>
      <c r="V33" t="str">
        <f t="shared" si="3"/>
        <v xml:space="preserve">  50m予選無差別</v>
      </c>
      <c r="Y33">
        <f t="shared" si="4"/>
        <v>97</v>
      </c>
      <c r="Z33" t="str">
        <f t="shared" si="2"/>
        <v/>
      </c>
      <c r="AA33" t="str">
        <f t="shared" si="5"/>
        <v xml:space="preserve">  50m予選無差別</v>
      </c>
    </row>
    <row r="34" spans="1:27" x14ac:dyDescent="0.15">
      <c r="A34">
        <v>34</v>
      </c>
      <c r="B34" t="str">
        <f>IFERROR(VLOOKUP(A34,Sheet1!B:I,7,0),"")</f>
        <v/>
      </c>
      <c r="C34" t="str">
        <f>IFERROR(VLOOKUP(B34,Sheet6!A:B,2,0),"")</f>
        <v/>
      </c>
      <c r="D34" t="str">
        <f>IFERROR(VLOOKUP(A34,Sheet1!B:I,4,0),"")</f>
        <v/>
      </c>
      <c r="E34" t="str">
        <f>IFERROR(VLOOKUP(A34,Sheet1!B:I,5,0),"")</f>
        <v/>
      </c>
      <c r="F34" t="str">
        <f>IFERROR(VLOOKUP(A34,Sheet1!B:I,8,0),"")</f>
        <v/>
      </c>
      <c r="G34" t="str">
        <f>IFERROR(VLOOKUP(A34,Sheet1!B:I,6,0),"")</f>
        <v/>
      </c>
      <c r="H34" t="str">
        <f>IFERROR(VLOOKUP(G34,Sheet5!A:B,2,0),"")</f>
        <v/>
      </c>
      <c r="I34" t="str">
        <f t="shared" si="6"/>
        <v/>
      </c>
      <c r="M34">
        <v>34</v>
      </c>
      <c r="N34">
        <f>Sheet9!D35</f>
        <v>101</v>
      </c>
      <c r="O34">
        <f>Sheet9!E35</f>
        <v>0</v>
      </c>
      <c r="P34" t="str">
        <f>IFERROR(VLOOKUP(O34,Sheet6!A:B,2,0),"")</f>
        <v/>
      </c>
      <c r="Q34" t="str">
        <f>Sheet9!A35</f>
        <v>自由形</v>
      </c>
      <c r="R34" t="str">
        <f t="shared" si="7"/>
        <v/>
      </c>
      <c r="S34" t="str">
        <f>Sheet9!B35</f>
        <v xml:space="preserve">  50m</v>
      </c>
      <c r="T34" t="s">
        <v>198</v>
      </c>
      <c r="U34" t="s">
        <v>199</v>
      </c>
      <c r="V34" t="str">
        <f t="shared" si="3"/>
        <v xml:space="preserve">  50m予選無差別</v>
      </c>
      <c r="Y34">
        <f t="shared" si="4"/>
        <v>101</v>
      </c>
      <c r="Z34" t="str">
        <f t="shared" si="2"/>
        <v/>
      </c>
      <c r="AA34" t="str">
        <f t="shared" si="5"/>
        <v xml:space="preserve">  50m予選無差別</v>
      </c>
    </row>
    <row r="35" spans="1:27" x14ac:dyDescent="0.15">
      <c r="A35">
        <v>35</v>
      </c>
      <c r="B35" t="str">
        <f>IFERROR(VLOOKUP(A35,Sheet1!B:I,7,0),"")</f>
        <v/>
      </c>
      <c r="C35" t="str">
        <f>IFERROR(VLOOKUP(B35,Sheet6!A:B,2,0),"")</f>
        <v/>
      </c>
      <c r="D35" t="str">
        <f>IFERROR(VLOOKUP(A35,Sheet1!B:I,4,0),"")</f>
        <v/>
      </c>
      <c r="E35" t="str">
        <f>IFERROR(VLOOKUP(A35,Sheet1!B:I,5,0),"")</f>
        <v/>
      </c>
      <c r="F35" t="str">
        <f>IFERROR(VLOOKUP(A35,Sheet1!B:I,8,0),"")</f>
        <v/>
      </c>
      <c r="G35" t="str">
        <f>IFERROR(VLOOKUP(A35,Sheet1!B:I,6,0),"")</f>
        <v/>
      </c>
      <c r="H35" t="str">
        <f>IFERROR(VLOOKUP(G35,Sheet5!A:B,2,0),"")</f>
        <v/>
      </c>
      <c r="I35" t="str">
        <f t="shared" si="6"/>
        <v/>
      </c>
      <c r="M35">
        <v>35</v>
      </c>
      <c r="N35">
        <f>Sheet9!D36</f>
        <v>102</v>
      </c>
      <c r="O35">
        <f>Sheet9!E36</f>
        <v>0</v>
      </c>
      <c r="P35" t="str">
        <f>IFERROR(VLOOKUP(O35,Sheet6!A:B,2,0),"")</f>
        <v/>
      </c>
      <c r="Q35" t="str">
        <f>Sheet9!A36</f>
        <v>自由形</v>
      </c>
      <c r="R35" t="str">
        <f t="shared" si="7"/>
        <v/>
      </c>
      <c r="S35" t="str">
        <f>Sheet9!B36</f>
        <v xml:space="preserve">  50m</v>
      </c>
      <c r="T35" t="s">
        <v>198</v>
      </c>
      <c r="U35" t="s">
        <v>199</v>
      </c>
      <c r="V35" t="str">
        <f t="shared" si="3"/>
        <v xml:space="preserve">  50m予選無差別</v>
      </c>
      <c r="Y35">
        <f t="shared" si="4"/>
        <v>102</v>
      </c>
      <c r="Z35" t="str">
        <f t="shared" si="2"/>
        <v/>
      </c>
      <c r="AA35" t="str">
        <f t="shared" si="5"/>
        <v xml:space="preserve">  50m予選無差別</v>
      </c>
    </row>
    <row r="36" spans="1:27" x14ac:dyDescent="0.15">
      <c r="A36">
        <v>36</v>
      </c>
      <c r="B36" t="str">
        <f>IFERROR(VLOOKUP(A36,Sheet1!B:I,7,0),"")</f>
        <v/>
      </c>
      <c r="C36" t="str">
        <f>IFERROR(VLOOKUP(B36,Sheet6!A:B,2,0),"")</f>
        <v/>
      </c>
      <c r="D36" t="str">
        <f>IFERROR(VLOOKUP(A36,Sheet1!B:I,4,0),"")</f>
        <v/>
      </c>
      <c r="E36" t="str">
        <f>IFERROR(VLOOKUP(A36,Sheet1!B:I,5,0),"")</f>
        <v/>
      </c>
      <c r="F36" t="str">
        <f>IFERROR(VLOOKUP(A36,Sheet1!B:I,8,0),"")</f>
        <v/>
      </c>
      <c r="G36" t="str">
        <f>IFERROR(VLOOKUP(A36,Sheet1!B:I,6,0),"")</f>
        <v/>
      </c>
      <c r="H36" t="str">
        <f>IFERROR(VLOOKUP(G36,Sheet5!A:B,2,0),"")</f>
        <v/>
      </c>
      <c r="I36" t="str">
        <f t="shared" si="6"/>
        <v/>
      </c>
      <c r="M36">
        <v>36</v>
      </c>
      <c r="N36">
        <f>Sheet9!D37</f>
        <v>103</v>
      </c>
      <c r="O36">
        <f>Sheet9!E37</f>
        <v>0</v>
      </c>
      <c r="P36" t="str">
        <f>IFERROR(VLOOKUP(O36,Sheet6!A:B,2,0),"")</f>
        <v/>
      </c>
      <c r="Q36" t="str">
        <f>Sheet9!A37</f>
        <v>自由形</v>
      </c>
      <c r="R36" t="str">
        <f t="shared" si="7"/>
        <v/>
      </c>
      <c r="S36" t="str">
        <f>Sheet9!B37</f>
        <v xml:space="preserve">  50m</v>
      </c>
      <c r="T36" t="s">
        <v>198</v>
      </c>
      <c r="U36" t="s">
        <v>199</v>
      </c>
      <c r="V36" t="str">
        <f t="shared" si="3"/>
        <v xml:space="preserve">  50m予選無差別</v>
      </c>
      <c r="Y36">
        <f t="shared" si="4"/>
        <v>103</v>
      </c>
      <c r="Z36" t="str">
        <f t="shared" si="2"/>
        <v/>
      </c>
      <c r="AA36" t="str">
        <f t="shared" si="5"/>
        <v xml:space="preserve">  50m予選無差別</v>
      </c>
    </row>
    <row r="37" spans="1:27" x14ac:dyDescent="0.15">
      <c r="A37">
        <v>37</v>
      </c>
      <c r="B37" t="str">
        <f>IFERROR(VLOOKUP(A37,Sheet1!B:I,7,0),"")</f>
        <v/>
      </c>
      <c r="C37" t="str">
        <f>IFERROR(VLOOKUP(B37,Sheet6!A:B,2,0),"")</f>
        <v/>
      </c>
      <c r="D37" t="str">
        <f>IFERROR(VLOOKUP(A37,Sheet1!B:I,4,0),"")</f>
        <v/>
      </c>
      <c r="E37" t="str">
        <f>IFERROR(VLOOKUP(A37,Sheet1!B:I,5,0),"")</f>
        <v/>
      </c>
      <c r="F37" t="str">
        <f>IFERROR(VLOOKUP(A37,Sheet1!B:I,8,0),"")</f>
        <v/>
      </c>
      <c r="G37" t="str">
        <f>IFERROR(VLOOKUP(A37,Sheet1!B:I,6,0),"")</f>
        <v/>
      </c>
      <c r="H37" t="str">
        <f>IFERROR(VLOOKUP(G37,Sheet5!A:B,2,0),"")</f>
        <v/>
      </c>
      <c r="I37" t="str">
        <f t="shared" si="6"/>
        <v/>
      </c>
      <c r="M37">
        <v>37</v>
      </c>
      <c r="N37">
        <f>Sheet9!D38</f>
        <v>104</v>
      </c>
      <c r="O37">
        <f>Sheet9!E38</f>
        <v>0</v>
      </c>
      <c r="P37" t="str">
        <f>IFERROR(VLOOKUP(O37,Sheet6!A:B,2,0),"")</f>
        <v/>
      </c>
      <c r="Q37" t="str">
        <f>Sheet9!A38</f>
        <v>自由形</v>
      </c>
      <c r="R37" t="str">
        <f t="shared" si="7"/>
        <v/>
      </c>
      <c r="S37" t="str">
        <f>Sheet9!B38</f>
        <v xml:space="preserve">  50m</v>
      </c>
      <c r="T37" t="s">
        <v>198</v>
      </c>
      <c r="U37" t="s">
        <v>199</v>
      </c>
      <c r="V37" t="str">
        <f t="shared" si="3"/>
        <v xml:space="preserve">  50m予選無差別</v>
      </c>
      <c r="Y37">
        <f t="shared" si="4"/>
        <v>104</v>
      </c>
      <c r="Z37" t="str">
        <f t="shared" si="2"/>
        <v/>
      </c>
      <c r="AA37" t="str">
        <f t="shared" si="5"/>
        <v xml:space="preserve">  50m予選無差別</v>
      </c>
    </row>
    <row r="38" spans="1:27" x14ac:dyDescent="0.15">
      <c r="A38">
        <v>38</v>
      </c>
      <c r="B38" t="str">
        <f>IFERROR(VLOOKUP(A38,Sheet1!B:I,7,0),"")</f>
        <v/>
      </c>
      <c r="C38" t="str">
        <f>IFERROR(VLOOKUP(B38,Sheet6!A:B,2,0),"")</f>
        <v/>
      </c>
      <c r="D38" t="str">
        <f>IFERROR(VLOOKUP(A38,Sheet1!B:I,4,0),"")</f>
        <v/>
      </c>
      <c r="E38" t="str">
        <f>IFERROR(VLOOKUP(A38,Sheet1!B:I,5,0),"")</f>
        <v/>
      </c>
      <c r="F38" t="str">
        <f>IFERROR(VLOOKUP(A38,Sheet1!B:I,8,0),"")</f>
        <v/>
      </c>
      <c r="G38" t="str">
        <f>IFERROR(VLOOKUP(A38,Sheet1!B:I,6,0),"")</f>
        <v/>
      </c>
      <c r="H38" t="str">
        <f>IFERROR(VLOOKUP(G38,Sheet5!A:B,2,0),"")</f>
        <v/>
      </c>
      <c r="I38" t="str">
        <f t="shared" si="6"/>
        <v/>
      </c>
      <c r="M38">
        <v>38</v>
      </c>
      <c r="N38">
        <f>Sheet9!D39</f>
        <v>105</v>
      </c>
      <c r="O38">
        <f>Sheet9!E39</f>
        <v>0</v>
      </c>
      <c r="P38" t="str">
        <f>IFERROR(VLOOKUP(O38,Sheet6!A:B,2,0),"")</f>
        <v/>
      </c>
      <c r="Q38" t="str">
        <f>Sheet9!A39</f>
        <v>自由形</v>
      </c>
      <c r="R38" t="str">
        <f t="shared" si="7"/>
        <v/>
      </c>
      <c r="S38" t="str">
        <f>Sheet9!B39</f>
        <v xml:space="preserve">  50m</v>
      </c>
      <c r="T38" t="s">
        <v>198</v>
      </c>
      <c r="U38" t="s">
        <v>199</v>
      </c>
      <c r="V38" t="str">
        <f t="shared" si="3"/>
        <v xml:space="preserve">  50m予選無差別</v>
      </c>
      <c r="Y38">
        <f t="shared" si="4"/>
        <v>105</v>
      </c>
      <c r="Z38" t="str">
        <f t="shared" si="2"/>
        <v/>
      </c>
      <c r="AA38" t="str">
        <f t="shared" si="5"/>
        <v xml:space="preserve">  50m予選無差別</v>
      </c>
    </row>
    <row r="39" spans="1:27" x14ac:dyDescent="0.15">
      <c r="A39">
        <v>39</v>
      </c>
      <c r="B39" t="str">
        <f>IFERROR(VLOOKUP(A39,Sheet1!B:I,7,0),"")</f>
        <v/>
      </c>
      <c r="C39" t="str">
        <f>IFERROR(VLOOKUP(B39,Sheet6!A:B,2,0),"")</f>
        <v/>
      </c>
      <c r="D39" t="str">
        <f>IFERROR(VLOOKUP(A39,Sheet1!B:I,4,0),"")</f>
        <v/>
      </c>
      <c r="E39" t="str">
        <f>IFERROR(VLOOKUP(A39,Sheet1!B:I,5,0),"")</f>
        <v/>
      </c>
      <c r="F39" t="str">
        <f>IFERROR(VLOOKUP(A39,Sheet1!B:I,8,0),"")</f>
        <v/>
      </c>
      <c r="G39" t="str">
        <f>IFERROR(VLOOKUP(A39,Sheet1!B:I,6,0),"")</f>
        <v/>
      </c>
      <c r="H39" t="str">
        <f>IFERROR(VLOOKUP(G39,Sheet5!A:B,2,0),"")</f>
        <v/>
      </c>
      <c r="I39" t="str">
        <f t="shared" si="6"/>
        <v/>
      </c>
      <c r="M39">
        <v>39</v>
      </c>
      <c r="N39">
        <f>Sheet9!D40</f>
        <v>108</v>
      </c>
      <c r="O39">
        <f>Sheet9!E40</f>
        <v>0</v>
      </c>
      <c r="P39" t="str">
        <f>IFERROR(VLOOKUP(O39,Sheet6!A:B,2,0),"")</f>
        <v/>
      </c>
      <c r="Q39" t="str">
        <f>Sheet9!A40</f>
        <v>自由形</v>
      </c>
      <c r="R39" t="str">
        <f t="shared" si="7"/>
        <v/>
      </c>
      <c r="S39" t="str">
        <f>Sheet9!B40</f>
        <v xml:space="preserve">  50m</v>
      </c>
      <c r="T39" t="s">
        <v>198</v>
      </c>
      <c r="U39" t="s">
        <v>199</v>
      </c>
      <c r="V39" t="str">
        <f t="shared" si="3"/>
        <v xml:space="preserve">  50m予選無差別</v>
      </c>
      <c r="Y39">
        <f t="shared" si="4"/>
        <v>108</v>
      </c>
      <c r="Z39" t="str">
        <f t="shared" si="2"/>
        <v/>
      </c>
      <c r="AA39" t="str">
        <f t="shared" si="5"/>
        <v xml:space="preserve">  50m予選無差別</v>
      </c>
    </row>
    <row r="40" spans="1:27" x14ac:dyDescent="0.15">
      <c r="A40">
        <v>40</v>
      </c>
      <c r="B40" t="str">
        <f>IFERROR(VLOOKUP(A40,Sheet1!B:I,7,0),"")</f>
        <v/>
      </c>
      <c r="C40" t="str">
        <f>IFERROR(VLOOKUP(B40,Sheet6!A:B,2,0),"")</f>
        <v/>
      </c>
      <c r="D40" t="str">
        <f>IFERROR(VLOOKUP(A40,Sheet1!B:I,4,0),"")</f>
        <v/>
      </c>
      <c r="E40" t="str">
        <f>IFERROR(VLOOKUP(A40,Sheet1!B:I,5,0),"")</f>
        <v/>
      </c>
      <c r="F40" t="str">
        <f>IFERROR(VLOOKUP(A40,Sheet1!B:I,8,0),"")</f>
        <v/>
      </c>
      <c r="G40" t="str">
        <f>IFERROR(VLOOKUP(A40,Sheet1!B:I,6,0),"")</f>
        <v/>
      </c>
      <c r="H40" t="str">
        <f>IFERROR(VLOOKUP(G40,Sheet5!A:B,2,0),"")</f>
        <v/>
      </c>
      <c r="I40" t="str">
        <f t="shared" si="6"/>
        <v/>
      </c>
      <c r="M40">
        <v>40</v>
      </c>
      <c r="N40">
        <f>Sheet9!D41</f>
        <v>113</v>
      </c>
      <c r="O40">
        <f>Sheet9!E41</f>
        <v>0</v>
      </c>
      <c r="P40" t="str">
        <f>IFERROR(VLOOKUP(O40,Sheet6!A:B,2,0),"")</f>
        <v/>
      </c>
      <c r="Q40" t="str">
        <f>Sheet9!A41</f>
        <v>自由形</v>
      </c>
      <c r="R40" t="str">
        <f t="shared" si="7"/>
        <v/>
      </c>
      <c r="S40" t="str">
        <f>Sheet9!B41</f>
        <v xml:space="preserve">  50m</v>
      </c>
      <c r="T40" t="s">
        <v>198</v>
      </c>
      <c r="U40" t="s">
        <v>199</v>
      </c>
      <c r="V40" t="str">
        <f t="shared" si="3"/>
        <v xml:space="preserve">  50m予選無差別</v>
      </c>
      <c r="Y40">
        <f t="shared" si="4"/>
        <v>113</v>
      </c>
      <c r="Z40" t="str">
        <f t="shared" si="2"/>
        <v/>
      </c>
      <c r="AA40" t="str">
        <f t="shared" si="5"/>
        <v xml:space="preserve">  50m予選無差別</v>
      </c>
    </row>
    <row r="41" spans="1:27" x14ac:dyDescent="0.15">
      <c r="A41">
        <v>41</v>
      </c>
      <c r="B41" t="str">
        <f>IFERROR(VLOOKUP(A41,Sheet1!B:I,7,0),"")</f>
        <v/>
      </c>
      <c r="C41" t="str">
        <f>IFERROR(VLOOKUP(B41,Sheet6!A:B,2,0),"")</f>
        <v/>
      </c>
      <c r="D41" t="str">
        <f>IFERROR(VLOOKUP(A41,Sheet1!B:I,4,0),"")</f>
        <v/>
      </c>
      <c r="E41" t="str">
        <f>IFERROR(VLOOKUP(A41,Sheet1!B:I,5,0),"")</f>
        <v/>
      </c>
      <c r="F41" t="str">
        <f>IFERROR(VLOOKUP(A41,Sheet1!B:I,8,0),"")</f>
        <v/>
      </c>
      <c r="G41" t="str">
        <f>IFERROR(VLOOKUP(A41,Sheet1!B:I,6,0),"")</f>
        <v/>
      </c>
      <c r="H41" t="str">
        <f>IFERROR(VLOOKUP(G41,Sheet5!A:B,2,0),"")</f>
        <v/>
      </c>
      <c r="I41" t="str">
        <f t="shared" si="6"/>
        <v/>
      </c>
      <c r="M41">
        <v>41</v>
      </c>
      <c r="N41">
        <f>Sheet9!D42</f>
        <v>114</v>
      </c>
      <c r="O41">
        <f>Sheet9!E42</f>
        <v>0</v>
      </c>
      <c r="P41" t="str">
        <f>IFERROR(VLOOKUP(O41,Sheet6!A:B,2,0),"")</f>
        <v/>
      </c>
      <c r="Q41" t="str">
        <f>Sheet9!A42</f>
        <v>自由形</v>
      </c>
      <c r="R41" t="str">
        <f t="shared" si="7"/>
        <v/>
      </c>
      <c r="S41" t="str">
        <f>Sheet9!B42</f>
        <v xml:space="preserve">  50m</v>
      </c>
      <c r="T41" t="s">
        <v>198</v>
      </c>
      <c r="U41" t="s">
        <v>199</v>
      </c>
      <c r="V41" t="str">
        <f t="shared" si="3"/>
        <v xml:space="preserve">  50m予選無差別</v>
      </c>
      <c r="Y41">
        <f t="shared" si="4"/>
        <v>114</v>
      </c>
      <c r="Z41" t="str">
        <f t="shared" si="2"/>
        <v/>
      </c>
      <c r="AA41" t="str">
        <f t="shared" si="5"/>
        <v xml:space="preserve">  50m予選無差別</v>
      </c>
    </row>
    <row r="42" spans="1:27" x14ac:dyDescent="0.15">
      <c r="A42">
        <v>42</v>
      </c>
      <c r="B42" t="str">
        <f>IFERROR(VLOOKUP(A42,Sheet1!B:I,7,0),"")</f>
        <v/>
      </c>
      <c r="C42" t="str">
        <f>IFERROR(VLOOKUP(B42,Sheet6!A:B,2,0),"")</f>
        <v/>
      </c>
      <c r="D42" t="str">
        <f>IFERROR(VLOOKUP(A42,Sheet1!B:I,4,0),"")</f>
        <v/>
      </c>
      <c r="E42" t="str">
        <f>IFERROR(VLOOKUP(A42,Sheet1!B:I,5,0),"")</f>
        <v/>
      </c>
      <c r="F42" t="str">
        <f>IFERROR(VLOOKUP(A42,Sheet1!B:I,8,0),"")</f>
        <v/>
      </c>
      <c r="G42" t="str">
        <f>IFERROR(VLOOKUP(A42,Sheet1!B:I,6,0),"")</f>
        <v/>
      </c>
      <c r="H42" t="str">
        <f>IFERROR(VLOOKUP(G42,Sheet5!A:B,2,0),"")</f>
        <v/>
      </c>
      <c r="I42" t="str">
        <f t="shared" si="6"/>
        <v/>
      </c>
      <c r="M42">
        <v>42</v>
      </c>
      <c r="N42">
        <f>Sheet9!D43</f>
        <v>115</v>
      </c>
      <c r="O42">
        <f>Sheet9!E43</f>
        <v>0</v>
      </c>
      <c r="P42" t="str">
        <f>IFERROR(VLOOKUP(O42,Sheet6!A:B,2,0),"")</f>
        <v/>
      </c>
      <c r="Q42" t="str">
        <f>Sheet9!A43</f>
        <v>自由形</v>
      </c>
      <c r="R42" t="str">
        <f t="shared" si="7"/>
        <v/>
      </c>
      <c r="S42" t="str">
        <f>Sheet9!B43</f>
        <v xml:space="preserve">  50m</v>
      </c>
      <c r="T42" t="s">
        <v>198</v>
      </c>
      <c r="U42" t="s">
        <v>199</v>
      </c>
      <c r="V42" t="str">
        <f t="shared" si="3"/>
        <v xml:space="preserve">  50m予選無差別</v>
      </c>
      <c r="Y42">
        <f t="shared" si="4"/>
        <v>115</v>
      </c>
      <c r="Z42" t="str">
        <f t="shared" si="2"/>
        <v/>
      </c>
      <c r="AA42" t="str">
        <f t="shared" si="5"/>
        <v xml:space="preserve">  50m予選無差別</v>
      </c>
    </row>
    <row r="43" spans="1:27" x14ac:dyDescent="0.15">
      <c r="A43">
        <v>43</v>
      </c>
      <c r="B43" t="str">
        <f>IFERROR(VLOOKUP(A43,Sheet1!B:I,7,0),"")</f>
        <v/>
      </c>
      <c r="C43" t="str">
        <f>IFERROR(VLOOKUP(B43,Sheet6!A:B,2,0),"")</f>
        <v/>
      </c>
      <c r="D43" t="str">
        <f>IFERROR(VLOOKUP(A43,Sheet1!B:I,4,0),"")</f>
        <v/>
      </c>
      <c r="E43" t="str">
        <f>IFERROR(VLOOKUP(A43,Sheet1!B:I,5,0),"")</f>
        <v/>
      </c>
      <c r="F43" t="str">
        <f>IFERROR(VLOOKUP(A43,Sheet1!B:I,8,0),"")</f>
        <v/>
      </c>
      <c r="G43" t="str">
        <f>IFERROR(VLOOKUP(A43,Sheet1!B:I,6,0),"")</f>
        <v/>
      </c>
      <c r="H43" t="str">
        <f>IFERROR(VLOOKUP(G43,Sheet5!A:B,2,0),"")</f>
        <v/>
      </c>
      <c r="I43" t="str">
        <f t="shared" si="6"/>
        <v/>
      </c>
      <c r="M43">
        <v>43</v>
      </c>
      <c r="N43">
        <f>Sheet9!D44</f>
        <v>119</v>
      </c>
      <c r="O43">
        <f>Sheet9!E44</f>
        <v>0</v>
      </c>
      <c r="P43" t="str">
        <f>IFERROR(VLOOKUP(O43,Sheet6!A:B,2,0),"")</f>
        <v/>
      </c>
      <c r="Q43" t="str">
        <f>Sheet9!A44</f>
        <v>自由形</v>
      </c>
      <c r="R43" t="str">
        <f t="shared" si="7"/>
        <v/>
      </c>
      <c r="S43" t="str">
        <f>Sheet9!B44</f>
        <v xml:space="preserve">  50m</v>
      </c>
      <c r="T43" t="s">
        <v>198</v>
      </c>
      <c r="U43" t="s">
        <v>199</v>
      </c>
      <c r="V43" t="str">
        <f t="shared" si="3"/>
        <v xml:space="preserve">  50m予選無差別</v>
      </c>
      <c r="Y43">
        <f t="shared" si="4"/>
        <v>119</v>
      </c>
      <c r="Z43" t="str">
        <f t="shared" si="2"/>
        <v/>
      </c>
      <c r="AA43" t="str">
        <f t="shared" si="5"/>
        <v xml:space="preserve">  50m予選無差別</v>
      </c>
    </row>
    <row r="44" spans="1:27" x14ac:dyDescent="0.15">
      <c r="A44">
        <v>44</v>
      </c>
      <c r="B44" t="str">
        <f>IFERROR(VLOOKUP(A44,Sheet1!B:I,7,0),"")</f>
        <v/>
      </c>
      <c r="C44" t="str">
        <f>IFERROR(VLOOKUP(B44,Sheet6!A:B,2,0),"")</f>
        <v/>
      </c>
      <c r="D44" t="str">
        <f>IFERROR(VLOOKUP(A44,Sheet1!B:I,4,0),"")</f>
        <v/>
      </c>
      <c r="E44" t="str">
        <f>IFERROR(VLOOKUP(A44,Sheet1!B:I,5,0),"")</f>
        <v/>
      </c>
      <c r="F44" t="str">
        <f>IFERROR(VLOOKUP(A44,Sheet1!B:I,8,0),"")</f>
        <v/>
      </c>
      <c r="G44" t="str">
        <f>IFERROR(VLOOKUP(A44,Sheet1!B:I,6,0),"")</f>
        <v/>
      </c>
      <c r="H44" t="str">
        <f>IFERROR(VLOOKUP(G44,Sheet5!A:B,2,0),"")</f>
        <v/>
      </c>
      <c r="I44" t="str">
        <f t="shared" si="6"/>
        <v/>
      </c>
      <c r="M44">
        <v>44</v>
      </c>
      <c r="N44">
        <f>Sheet9!D45</f>
        <v>121</v>
      </c>
      <c r="O44">
        <f>Sheet9!E45</f>
        <v>0</v>
      </c>
      <c r="P44" t="str">
        <f>IFERROR(VLOOKUP(O44,Sheet6!A:B,2,0),"")</f>
        <v/>
      </c>
      <c r="Q44" t="str">
        <f>Sheet9!A45</f>
        <v>自由形</v>
      </c>
      <c r="R44" t="str">
        <f t="shared" si="7"/>
        <v/>
      </c>
      <c r="S44" t="str">
        <f>Sheet9!B45</f>
        <v xml:space="preserve">  50m</v>
      </c>
      <c r="T44" t="s">
        <v>198</v>
      </c>
      <c r="U44" t="s">
        <v>199</v>
      </c>
      <c r="V44" t="str">
        <f t="shared" si="3"/>
        <v xml:space="preserve">  50m予選無差別</v>
      </c>
      <c r="Y44">
        <f t="shared" si="4"/>
        <v>121</v>
      </c>
      <c r="Z44" t="str">
        <f t="shared" si="2"/>
        <v/>
      </c>
      <c r="AA44" t="str">
        <f t="shared" si="5"/>
        <v xml:space="preserve">  50m予選無差別</v>
      </c>
    </row>
    <row r="45" spans="1:27" x14ac:dyDescent="0.15">
      <c r="A45">
        <v>45</v>
      </c>
      <c r="B45" t="str">
        <f>IFERROR(VLOOKUP(A45,Sheet1!B:I,7,0),"")</f>
        <v/>
      </c>
      <c r="C45" t="str">
        <f>IFERROR(VLOOKUP(B45,Sheet6!A:B,2,0),"")</f>
        <v/>
      </c>
      <c r="D45" t="str">
        <f>IFERROR(VLOOKUP(A45,Sheet1!B:I,4,0),"")</f>
        <v/>
      </c>
      <c r="E45" t="str">
        <f>IFERROR(VLOOKUP(A45,Sheet1!B:I,5,0),"")</f>
        <v/>
      </c>
      <c r="F45" t="str">
        <f>IFERROR(VLOOKUP(A45,Sheet1!B:I,8,0),"")</f>
        <v/>
      </c>
      <c r="G45" t="str">
        <f>IFERROR(VLOOKUP(A45,Sheet1!B:I,6,0),"")</f>
        <v/>
      </c>
      <c r="H45" t="str">
        <f>IFERROR(VLOOKUP(G45,Sheet5!A:B,2,0),"")</f>
        <v/>
      </c>
      <c r="I45" t="str">
        <f t="shared" si="6"/>
        <v/>
      </c>
      <c r="M45">
        <v>45</v>
      </c>
      <c r="N45">
        <f>Sheet9!D46</f>
        <v>127</v>
      </c>
      <c r="O45">
        <f>Sheet9!E46</f>
        <v>0</v>
      </c>
      <c r="P45" t="str">
        <f>IFERROR(VLOOKUP(O45,Sheet6!A:B,2,0),"")</f>
        <v/>
      </c>
      <c r="Q45" t="str">
        <f>Sheet9!A46</f>
        <v>自由形</v>
      </c>
      <c r="R45" t="str">
        <f t="shared" si="7"/>
        <v/>
      </c>
      <c r="S45" t="str">
        <f>Sheet9!B46</f>
        <v xml:space="preserve">  50m</v>
      </c>
      <c r="T45" t="s">
        <v>198</v>
      </c>
      <c r="U45" t="s">
        <v>199</v>
      </c>
      <c r="V45" t="str">
        <f t="shared" si="3"/>
        <v xml:space="preserve">  50m予選無差別</v>
      </c>
      <c r="Y45">
        <f t="shared" si="4"/>
        <v>127</v>
      </c>
      <c r="Z45" t="str">
        <f t="shared" si="2"/>
        <v/>
      </c>
      <c r="AA45" t="str">
        <f t="shared" si="5"/>
        <v xml:space="preserve">  50m予選無差別</v>
      </c>
    </row>
    <row r="46" spans="1:27" x14ac:dyDescent="0.15">
      <c r="A46">
        <v>46</v>
      </c>
      <c r="B46" t="str">
        <f>IFERROR(VLOOKUP(A46,Sheet1!B:I,7,0),"")</f>
        <v/>
      </c>
      <c r="C46" t="str">
        <f>IFERROR(VLOOKUP(B46,Sheet6!A:B,2,0),"")</f>
        <v/>
      </c>
      <c r="D46" t="str">
        <f>IFERROR(VLOOKUP(A46,Sheet1!B:I,4,0),"")</f>
        <v/>
      </c>
      <c r="E46" t="str">
        <f>IFERROR(VLOOKUP(A46,Sheet1!B:I,5,0),"")</f>
        <v/>
      </c>
      <c r="F46" t="str">
        <f>IFERROR(VLOOKUP(A46,Sheet1!B:I,8,0),"")</f>
        <v/>
      </c>
      <c r="G46" t="str">
        <f>IFERROR(VLOOKUP(A46,Sheet1!B:I,6,0),"")</f>
        <v/>
      </c>
      <c r="H46" t="str">
        <f>IFERROR(VLOOKUP(G46,Sheet5!A:B,2,0),"")</f>
        <v/>
      </c>
      <c r="I46" t="str">
        <f t="shared" si="6"/>
        <v/>
      </c>
      <c r="M46">
        <v>46</v>
      </c>
      <c r="N46">
        <f>Sheet9!D47</f>
        <v>128</v>
      </c>
      <c r="O46">
        <f>Sheet9!E47</f>
        <v>0</v>
      </c>
      <c r="P46" t="str">
        <f>IFERROR(VLOOKUP(O46,Sheet6!A:B,2,0),"")</f>
        <v/>
      </c>
      <c r="Q46" t="str">
        <f>Sheet9!A47</f>
        <v>自由形</v>
      </c>
      <c r="R46" t="str">
        <f t="shared" si="7"/>
        <v/>
      </c>
      <c r="S46" t="str">
        <f>Sheet9!B47</f>
        <v xml:space="preserve">  50m</v>
      </c>
      <c r="T46" t="s">
        <v>198</v>
      </c>
      <c r="U46" t="s">
        <v>199</v>
      </c>
      <c r="V46" t="str">
        <f t="shared" si="3"/>
        <v xml:space="preserve">  50m予選無差別</v>
      </c>
      <c r="Y46">
        <f t="shared" si="4"/>
        <v>128</v>
      </c>
      <c r="Z46" t="str">
        <f t="shared" si="2"/>
        <v/>
      </c>
      <c r="AA46" t="str">
        <f t="shared" si="5"/>
        <v xml:space="preserve">  50m予選無差別</v>
      </c>
    </row>
    <row r="47" spans="1:27" x14ac:dyDescent="0.15">
      <c r="A47">
        <v>47</v>
      </c>
      <c r="B47" t="str">
        <f>IFERROR(VLOOKUP(A47,Sheet1!B:I,7,0),"")</f>
        <v/>
      </c>
      <c r="C47" t="str">
        <f>IFERROR(VLOOKUP(B47,Sheet6!A:B,2,0),"")</f>
        <v/>
      </c>
      <c r="D47" t="str">
        <f>IFERROR(VLOOKUP(A47,Sheet1!B:I,4,0),"")</f>
        <v/>
      </c>
      <c r="E47" t="str">
        <f>IFERROR(VLOOKUP(A47,Sheet1!B:I,5,0),"")</f>
        <v/>
      </c>
      <c r="F47" t="str">
        <f>IFERROR(VLOOKUP(A47,Sheet1!B:I,8,0),"")</f>
        <v/>
      </c>
      <c r="G47" t="str">
        <f>IFERROR(VLOOKUP(A47,Sheet1!B:I,6,0),"")</f>
        <v/>
      </c>
      <c r="H47" t="str">
        <f>IFERROR(VLOOKUP(G47,Sheet5!A:B,2,0),"")</f>
        <v/>
      </c>
      <c r="I47" t="str">
        <f t="shared" si="6"/>
        <v/>
      </c>
      <c r="M47">
        <v>47</v>
      </c>
      <c r="N47">
        <f>Sheet9!D48</f>
        <v>131</v>
      </c>
      <c r="O47">
        <f>Sheet9!E48</f>
        <v>0</v>
      </c>
      <c r="P47" t="str">
        <f>IFERROR(VLOOKUP(O47,Sheet6!A:B,2,0),"")</f>
        <v/>
      </c>
      <c r="Q47" t="str">
        <f>Sheet9!A48</f>
        <v>自由形</v>
      </c>
      <c r="R47" t="str">
        <f t="shared" si="7"/>
        <v/>
      </c>
      <c r="S47" t="str">
        <f>Sheet9!B48</f>
        <v xml:space="preserve">  50m</v>
      </c>
      <c r="T47" t="s">
        <v>198</v>
      </c>
      <c r="U47" t="s">
        <v>199</v>
      </c>
      <c r="V47" t="str">
        <f t="shared" si="3"/>
        <v xml:space="preserve">  50m予選無差別</v>
      </c>
      <c r="Y47">
        <f t="shared" si="4"/>
        <v>131</v>
      </c>
      <c r="Z47" t="str">
        <f t="shared" si="2"/>
        <v/>
      </c>
      <c r="AA47" t="str">
        <f t="shared" si="5"/>
        <v xml:space="preserve">  50m予選無差別</v>
      </c>
    </row>
    <row r="48" spans="1:27" x14ac:dyDescent="0.15">
      <c r="A48">
        <v>48</v>
      </c>
      <c r="B48" t="str">
        <f>IFERROR(VLOOKUP(A48,Sheet1!B:I,7,0),"")</f>
        <v/>
      </c>
      <c r="C48" t="str">
        <f>IFERROR(VLOOKUP(B48,Sheet6!A:B,2,0),"")</f>
        <v/>
      </c>
      <c r="D48" t="str">
        <f>IFERROR(VLOOKUP(A48,Sheet1!B:I,4,0),"")</f>
        <v/>
      </c>
      <c r="E48" t="str">
        <f>IFERROR(VLOOKUP(A48,Sheet1!B:I,5,0),"")</f>
        <v/>
      </c>
      <c r="F48" t="str">
        <f>IFERROR(VLOOKUP(A48,Sheet1!B:I,8,0),"")</f>
        <v/>
      </c>
      <c r="G48" t="str">
        <f>IFERROR(VLOOKUP(A48,Sheet1!B:I,6,0),"")</f>
        <v/>
      </c>
      <c r="H48" t="str">
        <f>IFERROR(VLOOKUP(G48,Sheet5!A:B,2,0),"")</f>
        <v/>
      </c>
      <c r="I48" t="str">
        <f t="shared" si="6"/>
        <v/>
      </c>
      <c r="M48">
        <v>48</v>
      </c>
      <c r="N48">
        <f>Sheet9!D49</f>
        <v>132</v>
      </c>
      <c r="O48">
        <f>Sheet9!E49</f>
        <v>0</v>
      </c>
      <c r="P48" t="str">
        <f>IFERROR(VLOOKUP(O48,Sheet6!A:B,2,0),"")</f>
        <v/>
      </c>
      <c r="Q48" t="str">
        <f>Sheet9!A49</f>
        <v>自由形</v>
      </c>
      <c r="R48" t="str">
        <f t="shared" si="7"/>
        <v/>
      </c>
      <c r="S48" t="str">
        <f>Sheet9!B49</f>
        <v xml:space="preserve">  50m</v>
      </c>
      <c r="T48" t="s">
        <v>198</v>
      </c>
      <c r="U48" t="s">
        <v>199</v>
      </c>
      <c r="V48" t="str">
        <f t="shared" si="3"/>
        <v xml:space="preserve">  50m予選無差別</v>
      </c>
      <c r="Y48">
        <f t="shared" si="4"/>
        <v>132</v>
      </c>
      <c r="Z48" t="str">
        <f t="shared" si="2"/>
        <v/>
      </c>
      <c r="AA48" t="str">
        <f t="shared" si="5"/>
        <v xml:space="preserve">  50m予選無差別</v>
      </c>
    </row>
    <row r="49" spans="1:27" x14ac:dyDescent="0.15">
      <c r="A49">
        <v>49</v>
      </c>
      <c r="B49" t="str">
        <f>IFERROR(VLOOKUP(A49,Sheet1!B:I,7,0),"")</f>
        <v/>
      </c>
      <c r="C49" t="str">
        <f>IFERROR(VLOOKUP(B49,Sheet6!A:B,2,0),"")</f>
        <v/>
      </c>
      <c r="D49" t="str">
        <f>IFERROR(VLOOKUP(A49,Sheet1!B:I,4,0),"")</f>
        <v/>
      </c>
      <c r="E49" t="str">
        <f>IFERROR(VLOOKUP(A49,Sheet1!B:I,5,0),"")</f>
        <v/>
      </c>
      <c r="F49" t="str">
        <f>IFERROR(VLOOKUP(A49,Sheet1!B:I,8,0),"")</f>
        <v/>
      </c>
      <c r="G49" t="str">
        <f>IFERROR(VLOOKUP(A49,Sheet1!B:I,6,0),"")</f>
        <v/>
      </c>
      <c r="H49" t="str">
        <f>IFERROR(VLOOKUP(G49,Sheet5!A:B,2,0),"")</f>
        <v/>
      </c>
      <c r="I49" t="str">
        <f t="shared" si="6"/>
        <v/>
      </c>
      <c r="M49">
        <v>49</v>
      </c>
      <c r="N49">
        <f>Sheet9!D50</f>
        <v>134</v>
      </c>
      <c r="O49">
        <f>Sheet9!E50</f>
        <v>0</v>
      </c>
      <c r="P49" t="str">
        <f>IFERROR(VLOOKUP(O49,Sheet6!A:B,2,0),"")</f>
        <v/>
      </c>
      <c r="Q49" t="str">
        <f>Sheet9!A50</f>
        <v>自由形</v>
      </c>
      <c r="R49" t="str">
        <f t="shared" si="7"/>
        <v/>
      </c>
      <c r="S49" t="str">
        <f>Sheet9!B50</f>
        <v xml:space="preserve">  50m</v>
      </c>
      <c r="T49" t="s">
        <v>198</v>
      </c>
      <c r="U49" t="s">
        <v>199</v>
      </c>
      <c r="V49" t="str">
        <f t="shared" si="3"/>
        <v xml:space="preserve">  50m予選無差別</v>
      </c>
      <c r="Y49">
        <f t="shared" si="4"/>
        <v>134</v>
      </c>
      <c r="Z49" t="str">
        <f t="shared" si="2"/>
        <v/>
      </c>
      <c r="AA49" t="str">
        <f t="shared" si="5"/>
        <v xml:space="preserve">  50m予選無差別</v>
      </c>
    </row>
    <row r="50" spans="1:27" x14ac:dyDescent="0.15">
      <c r="A50">
        <v>50</v>
      </c>
      <c r="B50" t="str">
        <f>IFERROR(VLOOKUP(A50,Sheet1!B:I,7,0),"")</f>
        <v/>
      </c>
      <c r="C50" t="str">
        <f>IFERROR(VLOOKUP(B50,Sheet6!A:B,2,0),"")</f>
        <v/>
      </c>
      <c r="D50" t="str">
        <f>IFERROR(VLOOKUP(A50,Sheet1!B:I,4,0),"")</f>
        <v/>
      </c>
      <c r="E50" t="str">
        <f>IFERROR(VLOOKUP(A50,Sheet1!B:I,5,0),"")</f>
        <v/>
      </c>
      <c r="F50" t="str">
        <f>IFERROR(VLOOKUP(A50,Sheet1!B:I,8,0),"")</f>
        <v/>
      </c>
      <c r="G50" t="str">
        <f>IFERROR(VLOOKUP(A50,Sheet1!B:I,6,0),"")</f>
        <v/>
      </c>
      <c r="H50" t="str">
        <f>IFERROR(VLOOKUP(G50,Sheet5!A:B,2,0),"")</f>
        <v/>
      </c>
      <c r="I50" t="str">
        <f t="shared" si="6"/>
        <v/>
      </c>
      <c r="M50">
        <v>50</v>
      </c>
      <c r="N50">
        <f>Sheet9!D51</f>
        <v>135</v>
      </c>
      <c r="O50">
        <f>Sheet9!E51</f>
        <v>0</v>
      </c>
      <c r="P50" t="str">
        <f>IFERROR(VLOOKUP(O50,Sheet6!A:B,2,0),"")</f>
        <v/>
      </c>
      <c r="Q50" t="str">
        <f>Sheet9!A51</f>
        <v>自由形</v>
      </c>
      <c r="R50" t="str">
        <f t="shared" si="7"/>
        <v/>
      </c>
      <c r="S50" t="str">
        <f>Sheet9!B51</f>
        <v xml:space="preserve">  50m</v>
      </c>
      <c r="T50" t="s">
        <v>198</v>
      </c>
      <c r="U50" t="s">
        <v>199</v>
      </c>
      <c r="V50" t="str">
        <f t="shared" si="3"/>
        <v xml:space="preserve">  50m予選無差別</v>
      </c>
      <c r="Y50">
        <f t="shared" si="4"/>
        <v>135</v>
      </c>
      <c r="Z50" t="str">
        <f t="shared" si="2"/>
        <v/>
      </c>
      <c r="AA50" t="str">
        <f t="shared" si="5"/>
        <v xml:space="preserve">  50m予選無差別</v>
      </c>
    </row>
    <row r="51" spans="1:27" x14ac:dyDescent="0.15">
      <c r="A51">
        <v>51</v>
      </c>
      <c r="B51" t="str">
        <f>IFERROR(VLOOKUP(A51,Sheet1!B:I,7,0),"")</f>
        <v/>
      </c>
      <c r="C51" t="str">
        <f>IFERROR(VLOOKUP(B51,Sheet6!A:B,2,0),"")</f>
        <v/>
      </c>
      <c r="D51" t="str">
        <f>IFERROR(VLOOKUP(A51,Sheet1!B:I,4,0),"")</f>
        <v/>
      </c>
      <c r="E51" t="str">
        <f>IFERROR(VLOOKUP(A51,Sheet1!B:I,5,0),"")</f>
        <v/>
      </c>
      <c r="F51" t="str">
        <f>IFERROR(VLOOKUP(A51,Sheet1!B:I,8,0),"")</f>
        <v/>
      </c>
      <c r="G51" t="str">
        <f>IFERROR(VLOOKUP(A51,Sheet1!B:I,6,0),"")</f>
        <v/>
      </c>
      <c r="H51" t="str">
        <f>IFERROR(VLOOKUP(G51,Sheet5!A:B,2,0),"")</f>
        <v/>
      </c>
      <c r="I51" t="str">
        <f t="shared" si="6"/>
        <v/>
      </c>
      <c r="M51">
        <v>51</v>
      </c>
      <c r="N51">
        <f>Sheet9!D52</f>
        <v>137</v>
      </c>
      <c r="O51">
        <f>Sheet9!E52</f>
        <v>0</v>
      </c>
      <c r="P51" t="str">
        <f>IFERROR(VLOOKUP(O51,Sheet6!A:B,2,0),"")</f>
        <v/>
      </c>
      <c r="Q51" t="str">
        <f>Sheet9!A52</f>
        <v>自由形</v>
      </c>
      <c r="R51" t="str">
        <f t="shared" si="7"/>
        <v/>
      </c>
      <c r="S51" t="str">
        <f>Sheet9!B52</f>
        <v xml:space="preserve">  50m</v>
      </c>
      <c r="T51" t="s">
        <v>198</v>
      </c>
      <c r="U51" t="s">
        <v>199</v>
      </c>
      <c r="V51" t="str">
        <f t="shared" si="3"/>
        <v xml:space="preserve">  50m予選無差別</v>
      </c>
      <c r="Y51">
        <f t="shared" si="4"/>
        <v>137</v>
      </c>
      <c r="Z51" t="str">
        <f t="shared" si="2"/>
        <v/>
      </c>
      <c r="AA51" t="str">
        <f t="shared" si="5"/>
        <v xml:space="preserve">  50m予選無差別</v>
      </c>
    </row>
    <row r="52" spans="1:27" x14ac:dyDescent="0.15">
      <c r="A52">
        <v>52</v>
      </c>
      <c r="B52" t="str">
        <f>IFERROR(VLOOKUP(A52,Sheet1!B:I,7,0),"")</f>
        <v/>
      </c>
      <c r="C52" t="str">
        <f>IFERROR(VLOOKUP(B52,Sheet6!A:B,2,0),"")</f>
        <v/>
      </c>
      <c r="D52" t="str">
        <f>IFERROR(VLOOKUP(A52,Sheet1!B:I,4,0),"")</f>
        <v/>
      </c>
      <c r="E52" t="str">
        <f>IFERROR(VLOOKUP(A52,Sheet1!B:I,5,0),"")</f>
        <v/>
      </c>
      <c r="F52" t="str">
        <f>IFERROR(VLOOKUP(A52,Sheet1!B:I,8,0),"")</f>
        <v/>
      </c>
      <c r="G52" t="str">
        <f>IFERROR(VLOOKUP(A52,Sheet1!B:I,6,0),"")</f>
        <v/>
      </c>
      <c r="H52" t="str">
        <f>IFERROR(VLOOKUP(G52,Sheet5!A:B,2,0),"")</f>
        <v/>
      </c>
      <c r="I52" t="str">
        <f t="shared" si="6"/>
        <v/>
      </c>
      <c r="M52">
        <v>52</v>
      </c>
      <c r="N52">
        <f>Sheet9!D53</f>
        <v>142</v>
      </c>
      <c r="O52">
        <f>Sheet9!E53</f>
        <v>0</v>
      </c>
      <c r="P52" t="str">
        <f>IFERROR(VLOOKUP(O52,Sheet6!A:B,2,0),"")</f>
        <v/>
      </c>
      <c r="Q52" t="str">
        <f>Sheet9!A53</f>
        <v>自由形</v>
      </c>
      <c r="R52" t="str">
        <f t="shared" si="7"/>
        <v/>
      </c>
      <c r="S52" t="str">
        <f>Sheet9!B53</f>
        <v xml:space="preserve">  50m</v>
      </c>
      <c r="T52" t="s">
        <v>198</v>
      </c>
      <c r="U52" t="s">
        <v>199</v>
      </c>
      <c r="V52" t="str">
        <f t="shared" si="3"/>
        <v xml:space="preserve">  50m予選無差別</v>
      </c>
      <c r="Y52">
        <f t="shared" si="4"/>
        <v>142</v>
      </c>
      <c r="Z52" t="str">
        <f t="shared" si="2"/>
        <v/>
      </c>
      <c r="AA52" t="str">
        <f t="shared" si="5"/>
        <v xml:space="preserve">  50m予選無差別</v>
      </c>
    </row>
    <row r="53" spans="1:27" x14ac:dyDescent="0.15">
      <c r="A53">
        <v>53</v>
      </c>
      <c r="B53" t="str">
        <f>IFERROR(VLOOKUP(A53,Sheet1!B:I,7,0),"")</f>
        <v/>
      </c>
      <c r="C53" t="str">
        <f>IFERROR(VLOOKUP(B53,Sheet6!A:B,2,0),"")</f>
        <v/>
      </c>
      <c r="D53" t="str">
        <f>IFERROR(VLOOKUP(A53,Sheet1!B:I,4,0),"")</f>
        <v/>
      </c>
      <c r="E53" t="str">
        <f>IFERROR(VLOOKUP(A53,Sheet1!B:I,5,0),"")</f>
        <v/>
      </c>
      <c r="F53" t="str">
        <f>IFERROR(VLOOKUP(A53,Sheet1!B:I,8,0),"")</f>
        <v/>
      </c>
      <c r="G53" t="str">
        <f>IFERROR(VLOOKUP(A53,Sheet1!B:I,6,0),"")</f>
        <v/>
      </c>
      <c r="H53" t="str">
        <f>IFERROR(VLOOKUP(G53,Sheet5!A:B,2,0),"")</f>
        <v/>
      </c>
      <c r="I53" t="str">
        <f t="shared" si="6"/>
        <v/>
      </c>
      <c r="M53">
        <v>53</v>
      </c>
      <c r="N53">
        <f>Sheet9!D54</f>
        <v>144</v>
      </c>
      <c r="O53">
        <f>Sheet9!E54</f>
        <v>0</v>
      </c>
      <c r="P53" t="str">
        <f>IFERROR(VLOOKUP(O53,Sheet6!A:B,2,0),"")</f>
        <v/>
      </c>
      <c r="Q53" t="str">
        <f>Sheet9!A54</f>
        <v>自由形</v>
      </c>
      <c r="R53" t="str">
        <f t="shared" si="7"/>
        <v/>
      </c>
      <c r="S53" t="str">
        <f>Sheet9!B54</f>
        <v xml:space="preserve">  50m</v>
      </c>
      <c r="T53" t="s">
        <v>198</v>
      </c>
      <c r="U53" t="s">
        <v>199</v>
      </c>
      <c r="V53" t="str">
        <f t="shared" si="3"/>
        <v xml:space="preserve">  50m予選無差別</v>
      </c>
      <c r="Y53">
        <f t="shared" si="4"/>
        <v>144</v>
      </c>
      <c r="Z53" t="str">
        <f t="shared" si="2"/>
        <v/>
      </c>
      <c r="AA53" t="str">
        <f t="shared" si="5"/>
        <v xml:space="preserve">  50m予選無差別</v>
      </c>
    </row>
    <row r="54" spans="1:27" x14ac:dyDescent="0.15">
      <c r="A54">
        <v>54</v>
      </c>
      <c r="B54" t="str">
        <f>IFERROR(VLOOKUP(A54,Sheet1!B:I,7,0),"")</f>
        <v/>
      </c>
      <c r="C54" t="str">
        <f>IFERROR(VLOOKUP(B54,Sheet6!A:B,2,0),"")</f>
        <v/>
      </c>
      <c r="D54" t="str">
        <f>IFERROR(VLOOKUP(A54,Sheet1!B:I,4,0),"")</f>
        <v/>
      </c>
      <c r="E54" t="str">
        <f>IFERROR(VLOOKUP(A54,Sheet1!B:I,5,0),"")</f>
        <v/>
      </c>
      <c r="F54" t="str">
        <f>IFERROR(VLOOKUP(A54,Sheet1!B:I,8,0),"")</f>
        <v/>
      </c>
      <c r="G54" t="str">
        <f>IFERROR(VLOOKUP(A54,Sheet1!B:I,6,0),"")</f>
        <v/>
      </c>
      <c r="H54" t="str">
        <f>IFERROR(VLOOKUP(G54,Sheet5!A:B,2,0),"")</f>
        <v/>
      </c>
      <c r="I54" t="str">
        <f t="shared" si="6"/>
        <v/>
      </c>
      <c r="M54">
        <v>54</v>
      </c>
      <c r="N54">
        <f>Sheet9!D55</f>
        <v>146</v>
      </c>
      <c r="O54">
        <f>Sheet9!E55</f>
        <v>0</v>
      </c>
      <c r="P54" t="str">
        <f>IFERROR(VLOOKUP(O54,Sheet6!A:B,2,0),"")</f>
        <v/>
      </c>
      <c r="Q54" t="str">
        <f>Sheet9!A55</f>
        <v>自由形</v>
      </c>
      <c r="R54" t="str">
        <f t="shared" si="7"/>
        <v/>
      </c>
      <c r="S54" t="str">
        <f>Sheet9!B55</f>
        <v xml:space="preserve">  50m</v>
      </c>
      <c r="T54" t="s">
        <v>198</v>
      </c>
      <c r="U54" t="s">
        <v>199</v>
      </c>
      <c r="V54" t="str">
        <f t="shared" si="3"/>
        <v xml:space="preserve">  50m予選無差別</v>
      </c>
      <c r="Y54">
        <f t="shared" si="4"/>
        <v>146</v>
      </c>
      <c r="Z54" t="str">
        <f t="shared" si="2"/>
        <v/>
      </c>
      <c r="AA54" t="str">
        <f t="shared" si="5"/>
        <v xml:space="preserve">  50m予選無差別</v>
      </c>
    </row>
    <row r="55" spans="1:27" x14ac:dyDescent="0.15">
      <c r="A55">
        <v>55</v>
      </c>
      <c r="B55" t="str">
        <f>IFERROR(VLOOKUP(A55,Sheet1!B:I,7,0),"")</f>
        <v/>
      </c>
      <c r="C55" t="str">
        <f>IFERROR(VLOOKUP(B55,Sheet6!A:B,2,0),"")</f>
        <v/>
      </c>
      <c r="D55" t="str">
        <f>IFERROR(VLOOKUP(A55,Sheet1!B:I,4,0),"")</f>
        <v/>
      </c>
      <c r="E55" t="str">
        <f>IFERROR(VLOOKUP(A55,Sheet1!B:I,5,0),"")</f>
        <v/>
      </c>
      <c r="F55" t="str">
        <f>IFERROR(VLOOKUP(A55,Sheet1!B:I,8,0),"")</f>
        <v/>
      </c>
      <c r="G55" t="str">
        <f>IFERROR(VLOOKUP(A55,Sheet1!B:I,6,0),"")</f>
        <v/>
      </c>
      <c r="H55" t="str">
        <f>IFERROR(VLOOKUP(G55,Sheet5!A:B,2,0),"")</f>
        <v/>
      </c>
      <c r="I55" t="str">
        <f t="shared" si="6"/>
        <v/>
      </c>
      <c r="M55">
        <v>55</v>
      </c>
      <c r="N55">
        <f>Sheet9!D56</f>
        <v>147</v>
      </c>
      <c r="O55">
        <f>Sheet9!E56</f>
        <v>0</v>
      </c>
      <c r="P55" t="str">
        <f>IFERROR(VLOOKUP(O55,Sheet6!A:B,2,0),"")</f>
        <v/>
      </c>
      <c r="Q55" t="str">
        <f>Sheet9!A56</f>
        <v>自由形</v>
      </c>
      <c r="R55" t="str">
        <f t="shared" si="7"/>
        <v/>
      </c>
      <c r="S55" t="str">
        <f>Sheet9!B56</f>
        <v xml:space="preserve">  50m</v>
      </c>
      <c r="T55" t="s">
        <v>198</v>
      </c>
      <c r="U55" t="s">
        <v>199</v>
      </c>
      <c r="V55" t="str">
        <f t="shared" si="3"/>
        <v xml:space="preserve">  50m予選無差別</v>
      </c>
      <c r="Y55">
        <f t="shared" si="4"/>
        <v>147</v>
      </c>
      <c r="Z55" t="str">
        <f t="shared" si="2"/>
        <v/>
      </c>
      <c r="AA55" t="str">
        <f t="shared" si="5"/>
        <v xml:space="preserve">  50m予選無差別</v>
      </c>
    </row>
    <row r="56" spans="1:27" x14ac:dyDescent="0.15">
      <c r="A56">
        <v>56</v>
      </c>
      <c r="B56" t="str">
        <f>IFERROR(VLOOKUP(A56,Sheet1!B:I,7,0),"")</f>
        <v/>
      </c>
      <c r="C56" t="str">
        <f>IFERROR(VLOOKUP(B56,Sheet6!A:B,2,0),"")</f>
        <v/>
      </c>
      <c r="D56" t="str">
        <f>IFERROR(VLOOKUP(A56,Sheet1!B:I,4,0),"")</f>
        <v/>
      </c>
      <c r="E56" t="str">
        <f>IFERROR(VLOOKUP(A56,Sheet1!B:I,5,0),"")</f>
        <v/>
      </c>
      <c r="F56" t="str">
        <f>IFERROR(VLOOKUP(A56,Sheet1!B:I,8,0),"")</f>
        <v/>
      </c>
      <c r="G56" t="str">
        <f>IFERROR(VLOOKUP(A56,Sheet1!B:I,6,0),"")</f>
        <v/>
      </c>
      <c r="H56" t="str">
        <f>IFERROR(VLOOKUP(G56,Sheet5!A:B,2,0),"")</f>
        <v/>
      </c>
      <c r="I56" t="str">
        <f t="shared" si="6"/>
        <v/>
      </c>
      <c r="M56">
        <v>56</v>
      </c>
      <c r="N56">
        <f>Sheet9!D57</f>
        <v>149</v>
      </c>
      <c r="O56">
        <f>Sheet9!E57</f>
        <v>0</v>
      </c>
      <c r="P56" t="str">
        <f>IFERROR(VLOOKUP(O56,Sheet6!A:B,2,0),"")</f>
        <v/>
      </c>
      <c r="Q56" t="str">
        <f>Sheet9!A57</f>
        <v>自由形</v>
      </c>
      <c r="R56" t="str">
        <f t="shared" si="7"/>
        <v/>
      </c>
      <c r="S56" t="str">
        <f>Sheet9!B57</f>
        <v xml:space="preserve">  50m</v>
      </c>
      <c r="T56" t="s">
        <v>198</v>
      </c>
      <c r="U56" t="s">
        <v>199</v>
      </c>
      <c r="V56" t="str">
        <f t="shared" si="3"/>
        <v xml:space="preserve">  50m予選無差別</v>
      </c>
      <c r="Y56">
        <f t="shared" si="4"/>
        <v>149</v>
      </c>
      <c r="Z56" t="str">
        <f t="shared" si="2"/>
        <v/>
      </c>
      <c r="AA56" t="str">
        <f t="shared" si="5"/>
        <v xml:space="preserve">  50m予選無差別</v>
      </c>
    </row>
    <row r="57" spans="1:27" x14ac:dyDescent="0.15">
      <c r="A57">
        <v>57</v>
      </c>
      <c r="B57" t="str">
        <f>IFERROR(VLOOKUP(A57,Sheet1!B:I,7,0),"")</f>
        <v/>
      </c>
      <c r="C57" t="str">
        <f>IFERROR(VLOOKUP(B57,Sheet6!A:B,2,0),"")</f>
        <v/>
      </c>
      <c r="D57" t="str">
        <f>IFERROR(VLOOKUP(A57,Sheet1!B:I,4,0),"")</f>
        <v/>
      </c>
      <c r="E57" t="str">
        <f>IFERROR(VLOOKUP(A57,Sheet1!B:I,5,0),"")</f>
        <v/>
      </c>
      <c r="F57" t="str">
        <f>IFERROR(VLOOKUP(A57,Sheet1!B:I,8,0),"")</f>
        <v/>
      </c>
      <c r="G57" t="str">
        <f>IFERROR(VLOOKUP(A57,Sheet1!B:I,6,0),"")</f>
        <v/>
      </c>
      <c r="H57" t="str">
        <f>IFERROR(VLOOKUP(G57,Sheet5!A:B,2,0),"")</f>
        <v/>
      </c>
      <c r="I57" t="str">
        <f t="shared" si="6"/>
        <v/>
      </c>
      <c r="M57">
        <v>57</v>
      </c>
      <c r="N57">
        <f>Sheet9!D58</f>
        <v>151</v>
      </c>
      <c r="O57">
        <f>Sheet9!E58</f>
        <v>0</v>
      </c>
      <c r="P57" t="str">
        <f>IFERROR(VLOOKUP(O57,Sheet6!A:B,2,0),"")</f>
        <v/>
      </c>
      <c r="Q57" t="str">
        <f>Sheet9!A58</f>
        <v>自由形</v>
      </c>
      <c r="R57" t="str">
        <f t="shared" si="7"/>
        <v/>
      </c>
      <c r="S57" t="str">
        <f>Sheet9!B58</f>
        <v xml:space="preserve">  50m</v>
      </c>
      <c r="T57" t="s">
        <v>198</v>
      </c>
      <c r="U57" t="s">
        <v>199</v>
      </c>
      <c r="V57" t="str">
        <f t="shared" si="3"/>
        <v xml:space="preserve">  50m予選無差別</v>
      </c>
      <c r="Y57">
        <f t="shared" si="4"/>
        <v>151</v>
      </c>
      <c r="Z57" t="str">
        <f t="shared" si="2"/>
        <v/>
      </c>
      <c r="AA57" t="str">
        <f t="shared" si="5"/>
        <v xml:space="preserve">  50m予選無差別</v>
      </c>
    </row>
    <row r="58" spans="1:27" x14ac:dyDescent="0.15">
      <c r="A58">
        <v>58</v>
      </c>
      <c r="B58" t="str">
        <f>IFERROR(VLOOKUP(A58,Sheet1!B:I,7,0),"")</f>
        <v/>
      </c>
      <c r="C58" t="str">
        <f>IFERROR(VLOOKUP(B58,Sheet6!A:B,2,0),"")</f>
        <v/>
      </c>
      <c r="D58" t="str">
        <f>IFERROR(VLOOKUP(A58,Sheet1!B:I,4,0),"")</f>
        <v/>
      </c>
      <c r="E58" t="str">
        <f>IFERROR(VLOOKUP(A58,Sheet1!B:I,5,0),"")</f>
        <v/>
      </c>
      <c r="F58" t="str">
        <f>IFERROR(VLOOKUP(A58,Sheet1!B:I,8,0),"")</f>
        <v/>
      </c>
      <c r="G58" t="str">
        <f>IFERROR(VLOOKUP(A58,Sheet1!B:I,6,0),"")</f>
        <v/>
      </c>
      <c r="H58" t="str">
        <f>IFERROR(VLOOKUP(G58,Sheet5!A:B,2,0),"")</f>
        <v/>
      </c>
      <c r="I58" t="str">
        <f t="shared" si="6"/>
        <v/>
      </c>
      <c r="M58">
        <v>58</v>
      </c>
      <c r="N58">
        <f>Sheet9!D59</f>
        <v>153</v>
      </c>
      <c r="O58">
        <f>Sheet9!E59</f>
        <v>0</v>
      </c>
      <c r="P58" t="str">
        <f>IFERROR(VLOOKUP(O58,Sheet6!A:B,2,0),"")</f>
        <v/>
      </c>
      <c r="Q58" t="str">
        <f>Sheet9!A59</f>
        <v>自由形</v>
      </c>
      <c r="R58" t="str">
        <f t="shared" si="7"/>
        <v/>
      </c>
      <c r="S58" t="str">
        <f>Sheet9!B59</f>
        <v xml:space="preserve">  50m</v>
      </c>
      <c r="T58" t="s">
        <v>198</v>
      </c>
      <c r="U58" t="s">
        <v>199</v>
      </c>
      <c r="V58" t="str">
        <f t="shared" si="3"/>
        <v xml:space="preserve">  50m予選無差別</v>
      </c>
      <c r="Y58">
        <f t="shared" si="4"/>
        <v>153</v>
      </c>
      <c r="Z58" t="str">
        <f t="shared" si="2"/>
        <v/>
      </c>
      <c r="AA58" t="str">
        <f t="shared" si="5"/>
        <v xml:space="preserve">  50m予選無差別</v>
      </c>
    </row>
    <row r="59" spans="1:27" x14ac:dyDescent="0.15">
      <c r="A59">
        <v>59</v>
      </c>
      <c r="B59" t="str">
        <f>IFERROR(VLOOKUP(A59,Sheet1!B:I,7,0),"")</f>
        <v/>
      </c>
      <c r="C59" t="str">
        <f>IFERROR(VLOOKUP(B59,Sheet6!A:B,2,0),"")</f>
        <v/>
      </c>
      <c r="D59" t="str">
        <f>IFERROR(VLOOKUP(A59,Sheet1!B:I,4,0),"")</f>
        <v/>
      </c>
      <c r="E59" t="str">
        <f>IFERROR(VLOOKUP(A59,Sheet1!B:I,5,0),"")</f>
        <v/>
      </c>
      <c r="F59" t="str">
        <f>IFERROR(VLOOKUP(A59,Sheet1!B:I,8,0),"")</f>
        <v/>
      </c>
      <c r="G59" t="str">
        <f>IFERROR(VLOOKUP(A59,Sheet1!B:I,6,0),"")</f>
        <v/>
      </c>
      <c r="H59" t="str">
        <f>IFERROR(VLOOKUP(G59,Sheet5!A:B,2,0),"")</f>
        <v/>
      </c>
      <c r="I59" t="str">
        <f t="shared" si="6"/>
        <v/>
      </c>
      <c r="M59">
        <v>59</v>
      </c>
      <c r="N59">
        <f>Sheet9!D60</f>
        <v>154</v>
      </c>
      <c r="O59">
        <f>Sheet9!E60</f>
        <v>0</v>
      </c>
      <c r="P59" t="str">
        <f>IFERROR(VLOOKUP(O59,Sheet6!A:B,2,0),"")</f>
        <v/>
      </c>
      <c r="Q59" t="str">
        <f>Sheet9!A60</f>
        <v>自由形</v>
      </c>
      <c r="R59" t="str">
        <f t="shared" si="7"/>
        <v/>
      </c>
      <c r="S59" t="str">
        <f>Sheet9!B60</f>
        <v xml:space="preserve">  50m</v>
      </c>
      <c r="T59" t="s">
        <v>198</v>
      </c>
      <c r="U59" t="s">
        <v>199</v>
      </c>
      <c r="V59" t="str">
        <f t="shared" si="3"/>
        <v xml:space="preserve">  50m予選無差別</v>
      </c>
      <c r="Y59">
        <f t="shared" si="4"/>
        <v>154</v>
      </c>
      <c r="Z59" t="str">
        <f t="shared" si="2"/>
        <v/>
      </c>
      <c r="AA59" t="str">
        <f t="shared" si="5"/>
        <v xml:space="preserve">  50m予選無差別</v>
      </c>
    </row>
    <row r="60" spans="1:27" x14ac:dyDescent="0.15">
      <c r="A60">
        <v>60</v>
      </c>
      <c r="B60" t="str">
        <f>IFERROR(VLOOKUP(A60,Sheet1!B:I,7,0),"")</f>
        <v/>
      </c>
      <c r="C60" t="str">
        <f>IFERROR(VLOOKUP(B60,Sheet6!A:B,2,0),"")</f>
        <v/>
      </c>
      <c r="D60" t="str">
        <f>IFERROR(VLOOKUP(A60,Sheet1!B:I,4,0),"")</f>
        <v/>
      </c>
      <c r="E60" t="str">
        <f>IFERROR(VLOOKUP(A60,Sheet1!B:I,5,0),"")</f>
        <v/>
      </c>
      <c r="F60" t="str">
        <f>IFERROR(VLOOKUP(A60,Sheet1!B:I,8,0),"")</f>
        <v/>
      </c>
      <c r="G60" t="str">
        <f>IFERROR(VLOOKUP(A60,Sheet1!B:I,6,0),"")</f>
        <v/>
      </c>
      <c r="H60" t="str">
        <f>IFERROR(VLOOKUP(G60,Sheet5!A:B,2,0),"")</f>
        <v/>
      </c>
      <c r="I60" t="str">
        <f t="shared" si="6"/>
        <v/>
      </c>
      <c r="M60">
        <v>60</v>
      </c>
      <c r="N60">
        <f>Sheet9!D61</f>
        <v>156</v>
      </c>
      <c r="O60">
        <f>Sheet9!E61</f>
        <v>0</v>
      </c>
      <c r="P60" t="str">
        <f>IFERROR(VLOOKUP(O60,Sheet6!A:B,2,0),"")</f>
        <v/>
      </c>
      <c r="Q60" t="str">
        <f>Sheet9!A61</f>
        <v>自由形</v>
      </c>
      <c r="R60" t="str">
        <f t="shared" si="7"/>
        <v/>
      </c>
      <c r="S60" t="str">
        <f>Sheet9!B61</f>
        <v xml:space="preserve">  50m</v>
      </c>
      <c r="T60" t="s">
        <v>198</v>
      </c>
      <c r="U60" t="s">
        <v>199</v>
      </c>
      <c r="V60" t="str">
        <f t="shared" si="3"/>
        <v xml:space="preserve">  50m予選無差別</v>
      </c>
      <c r="Y60">
        <f t="shared" si="4"/>
        <v>156</v>
      </c>
      <c r="Z60" t="str">
        <f t="shared" si="2"/>
        <v/>
      </c>
      <c r="AA60" t="str">
        <f t="shared" si="5"/>
        <v xml:space="preserve">  50m予選無差別</v>
      </c>
    </row>
    <row r="61" spans="1:27" x14ac:dyDescent="0.15">
      <c r="A61">
        <v>61</v>
      </c>
      <c r="B61" t="str">
        <f>IFERROR(VLOOKUP(A61,Sheet1!B:I,7,0),"")</f>
        <v/>
      </c>
      <c r="C61" t="str">
        <f>IFERROR(VLOOKUP(B61,Sheet6!A:B,2,0),"")</f>
        <v/>
      </c>
      <c r="D61" t="str">
        <f>IFERROR(VLOOKUP(A61,Sheet1!B:I,4,0),"")</f>
        <v/>
      </c>
      <c r="E61" t="str">
        <f>IFERROR(VLOOKUP(A61,Sheet1!B:I,5,0),"")</f>
        <v/>
      </c>
      <c r="F61" t="str">
        <f>IFERROR(VLOOKUP(A61,Sheet1!B:I,8,0),"")</f>
        <v/>
      </c>
      <c r="G61" t="str">
        <f>IFERROR(VLOOKUP(A61,Sheet1!B:I,6,0),"")</f>
        <v/>
      </c>
      <c r="H61" t="str">
        <f>IFERROR(VLOOKUP(G61,Sheet5!A:B,2,0),"")</f>
        <v/>
      </c>
      <c r="I61" t="str">
        <f t="shared" si="6"/>
        <v/>
      </c>
      <c r="M61">
        <v>61</v>
      </c>
      <c r="N61">
        <f>Sheet9!D62</f>
        <v>157</v>
      </c>
      <c r="O61">
        <f>Sheet9!E62</f>
        <v>0</v>
      </c>
      <c r="P61" t="str">
        <f>IFERROR(VLOOKUP(O61,Sheet6!A:B,2,0),"")</f>
        <v/>
      </c>
      <c r="Q61" t="str">
        <f>Sheet9!A62</f>
        <v>自由形</v>
      </c>
      <c r="R61" t="str">
        <f t="shared" si="7"/>
        <v/>
      </c>
      <c r="S61" t="str">
        <f>Sheet9!B62</f>
        <v xml:space="preserve">  50m</v>
      </c>
      <c r="T61" t="s">
        <v>198</v>
      </c>
      <c r="U61" t="s">
        <v>199</v>
      </c>
      <c r="V61" t="str">
        <f t="shared" si="3"/>
        <v xml:space="preserve">  50m予選無差別</v>
      </c>
      <c r="Y61">
        <f t="shared" si="4"/>
        <v>157</v>
      </c>
      <c r="Z61" t="str">
        <f t="shared" si="2"/>
        <v/>
      </c>
      <c r="AA61" t="str">
        <f t="shared" si="5"/>
        <v xml:space="preserve">  50m予選無差別</v>
      </c>
    </row>
    <row r="62" spans="1:27" x14ac:dyDescent="0.15">
      <c r="A62">
        <v>62</v>
      </c>
      <c r="B62" t="str">
        <f>IFERROR(VLOOKUP(A62,Sheet1!B:I,7,0),"")</f>
        <v/>
      </c>
      <c r="C62" t="str">
        <f>IFERROR(VLOOKUP(B62,Sheet6!A:B,2,0),"")</f>
        <v/>
      </c>
      <c r="D62" t="str">
        <f>IFERROR(VLOOKUP(A62,Sheet1!B:I,4,0),"")</f>
        <v/>
      </c>
      <c r="E62" t="str">
        <f>IFERROR(VLOOKUP(A62,Sheet1!B:I,5,0),"")</f>
        <v/>
      </c>
      <c r="F62" t="str">
        <f>IFERROR(VLOOKUP(A62,Sheet1!B:I,8,0),"")</f>
        <v/>
      </c>
      <c r="G62" t="str">
        <f>IFERROR(VLOOKUP(A62,Sheet1!B:I,6,0),"")</f>
        <v/>
      </c>
      <c r="H62" t="str">
        <f>IFERROR(VLOOKUP(G62,Sheet5!A:B,2,0),"")</f>
        <v/>
      </c>
      <c r="I62" t="str">
        <f t="shared" si="6"/>
        <v/>
      </c>
      <c r="M62">
        <v>62</v>
      </c>
      <c r="N62">
        <f>Sheet9!D63</f>
        <v>158</v>
      </c>
      <c r="O62">
        <f>Sheet9!E63</f>
        <v>0</v>
      </c>
      <c r="P62" t="str">
        <f>IFERROR(VLOOKUP(O62,Sheet6!A:B,2,0),"")</f>
        <v/>
      </c>
      <c r="Q62" t="str">
        <f>Sheet9!A63</f>
        <v>自由形</v>
      </c>
      <c r="R62" t="str">
        <f t="shared" si="7"/>
        <v/>
      </c>
      <c r="S62" t="str">
        <f>Sheet9!B63</f>
        <v xml:space="preserve">  50m</v>
      </c>
      <c r="T62" t="s">
        <v>198</v>
      </c>
      <c r="U62" t="s">
        <v>199</v>
      </c>
      <c r="V62" t="str">
        <f t="shared" si="3"/>
        <v xml:space="preserve">  50m予選無差別</v>
      </c>
      <c r="Y62">
        <f t="shared" si="4"/>
        <v>158</v>
      </c>
      <c r="Z62" t="str">
        <f t="shared" si="2"/>
        <v/>
      </c>
      <c r="AA62" t="str">
        <f t="shared" si="5"/>
        <v xml:space="preserve">  50m予選無差別</v>
      </c>
    </row>
    <row r="63" spans="1:27" x14ac:dyDescent="0.15">
      <c r="A63">
        <v>63</v>
      </c>
      <c r="B63" t="str">
        <f>IFERROR(VLOOKUP(A63,Sheet1!B:I,7,0),"")</f>
        <v/>
      </c>
      <c r="C63" t="str">
        <f>IFERROR(VLOOKUP(B63,Sheet6!A:B,2,0),"")</f>
        <v/>
      </c>
      <c r="D63" t="str">
        <f>IFERROR(VLOOKUP(A63,Sheet1!B:I,4,0),"")</f>
        <v/>
      </c>
      <c r="E63" t="str">
        <f>IFERROR(VLOOKUP(A63,Sheet1!B:I,5,0),"")</f>
        <v/>
      </c>
      <c r="F63" t="str">
        <f>IFERROR(VLOOKUP(A63,Sheet1!B:I,8,0),"")</f>
        <v/>
      </c>
      <c r="G63" t="str">
        <f>IFERROR(VLOOKUP(A63,Sheet1!B:I,6,0),"")</f>
        <v/>
      </c>
      <c r="H63" t="str">
        <f>IFERROR(VLOOKUP(G63,Sheet5!A:B,2,0),"")</f>
        <v/>
      </c>
      <c r="I63" t="str">
        <f t="shared" si="6"/>
        <v/>
      </c>
      <c r="M63">
        <v>63</v>
      </c>
      <c r="N63">
        <f>Sheet9!D64</f>
        <v>159</v>
      </c>
      <c r="O63">
        <f>Sheet9!E64</f>
        <v>0</v>
      </c>
      <c r="P63" t="str">
        <f>IFERROR(VLOOKUP(O63,Sheet6!A:B,2,0),"")</f>
        <v/>
      </c>
      <c r="Q63" t="str">
        <f>Sheet9!A64</f>
        <v>自由形</v>
      </c>
      <c r="R63" t="str">
        <f t="shared" si="7"/>
        <v/>
      </c>
      <c r="S63" t="str">
        <f>Sheet9!B64</f>
        <v xml:space="preserve">  50m</v>
      </c>
      <c r="T63" t="s">
        <v>198</v>
      </c>
      <c r="U63" t="s">
        <v>199</v>
      </c>
      <c r="V63" t="str">
        <f t="shared" si="3"/>
        <v xml:space="preserve">  50m予選無差別</v>
      </c>
      <c r="Y63">
        <f t="shared" si="4"/>
        <v>159</v>
      </c>
      <c r="Z63" t="str">
        <f t="shared" si="2"/>
        <v/>
      </c>
      <c r="AA63" t="str">
        <f t="shared" si="5"/>
        <v xml:space="preserve">  50m予選無差別</v>
      </c>
    </row>
    <row r="64" spans="1:27" x14ac:dyDescent="0.15">
      <c r="A64">
        <v>64</v>
      </c>
      <c r="B64" t="str">
        <f>IFERROR(VLOOKUP(A64,Sheet1!B:I,7,0),"")</f>
        <v/>
      </c>
      <c r="C64" t="str">
        <f>IFERROR(VLOOKUP(B64,Sheet6!A:B,2,0),"")</f>
        <v/>
      </c>
      <c r="D64" t="str">
        <f>IFERROR(VLOOKUP(A64,Sheet1!B:I,4,0),"")</f>
        <v/>
      </c>
      <c r="E64" t="str">
        <f>IFERROR(VLOOKUP(A64,Sheet1!B:I,5,0),"")</f>
        <v/>
      </c>
      <c r="F64" t="str">
        <f>IFERROR(VLOOKUP(A64,Sheet1!B:I,8,0),"")</f>
        <v/>
      </c>
      <c r="G64" t="str">
        <f>IFERROR(VLOOKUP(A64,Sheet1!B:I,6,0),"")</f>
        <v/>
      </c>
      <c r="H64" t="str">
        <f>IFERROR(VLOOKUP(G64,Sheet5!A:B,2,0),"")</f>
        <v/>
      </c>
      <c r="I64" t="str">
        <f t="shared" si="6"/>
        <v/>
      </c>
      <c r="M64">
        <v>64</v>
      </c>
      <c r="N64">
        <f>Sheet9!D65</f>
        <v>160</v>
      </c>
      <c r="O64">
        <f>Sheet9!E65</f>
        <v>0</v>
      </c>
      <c r="P64" t="str">
        <f>IFERROR(VLOOKUP(O64,Sheet6!A:B,2,0),"")</f>
        <v/>
      </c>
      <c r="Q64" t="str">
        <f>Sheet9!A65</f>
        <v>自由形</v>
      </c>
      <c r="R64" t="str">
        <f t="shared" si="7"/>
        <v/>
      </c>
      <c r="S64" t="str">
        <f>Sheet9!B65</f>
        <v xml:space="preserve">  50m</v>
      </c>
      <c r="T64" t="s">
        <v>198</v>
      </c>
      <c r="U64" t="s">
        <v>199</v>
      </c>
      <c r="V64" t="str">
        <f t="shared" si="3"/>
        <v xml:space="preserve">  50m予選無差別</v>
      </c>
      <c r="Y64">
        <f t="shared" si="4"/>
        <v>160</v>
      </c>
      <c r="Z64" t="str">
        <f t="shared" si="2"/>
        <v/>
      </c>
      <c r="AA64" t="str">
        <f t="shared" si="5"/>
        <v xml:space="preserve">  50m予選無差別</v>
      </c>
    </row>
    <row r="65" spans="1:27" x14ac:dyDescent="0.15">
      <c r="A65">
        <v>65</v>
      </c>
      <c r="B65" t="str">
        <f>IFERROR(VLOOKUP(A65,Sheet1!B:I,7,0),"")</f>
        <v/>
      </c>
      <c r="C65" t="str">
        <f>IFERROR(VLOOKUP(B65,Sheet6!A:B,2,0),"")</f>
        <v/>
      </c>
      <c r="D65" t="str">
        <f>IFERROR(VLOOKUP(A65,Sheet1!B:I,4,0),"")</f>
        <v/>
      </c>
      <c r="E65" t="str">
        <f>IFERROR(VLOOKUP(A65,Sheet1!B:I,5,0),"")</f>
        <v/>
      </c>
      <c r="F65" t="str">
        <f>IFERROR(VLOOKUP(A65,Sheet1!B:I,8,0),"")</f>
        <v/>
      </c>
      <c r="G65" t="str">
        <f>IFERROR(VLOOKUP(A65,Sheet1!B:I,6,0),"")</f>
        <v/>
      </c>
      <c r="H65" t="str">
        <f>IFERROR(VLOOKUP(G65,Sheet5!A:B,2,0),"")</f>
        <v/>
      </c>
      <c r="I65" t="str">
        <f t="shared" ref="I65" si="8">CONCATENATE(C65,D65,E65,F65,H65)</f>
        <v/>
      </c>
      <c r="M65">
        <v>65</v>
      </c>
      <c r="N65">
        <f>Sheet9!D66</f>
        <v>163</v>
      </c>
      <c r="O65">
        <f>Sheet9!E66</f>
        <v>0</v>
      </c>
      <c r="P65" t="str">
        <f>IFERROR(VLOOKUP(O65,Sheet6!A:B,2,0),"")</f>
        <v/>
      </c>
      <c r="Q65" t="str">
        <f>Sheet9!A66</f>
        <v>自由形</v>
      </c>
      <c r="R65" t="str">
        <f t="shared" ref="R65:R96" si="9">IFERROR(VLOOKUP(Q65,AG:AH,2,0),"")</f>
        <v/>
      </c>
      <c r="S65" t="str">
        <f>Sheet9!B66</f>
        <v xml:space="preserve">  50m</v>
      </c>
      <c r="T65" t="s">
        <v>198</v>
      </c>
      <c r="U65" t="s">
        <v>199</v>
      </c>
      <c r="V65" t="str">
        <f t="shared" si="3"/>
        <v xml:space="preserve">  50m予選無差別</v>
      </c>
      <c r="Y65">
        <f t="shared" si="4"/>
        <v>163</v>
      </c>
      <c r="Z65" t="str">
        <f t="shared" ref="Z65:Z128" si="10">IFERROR(VLOOKUP(V65,I:M,5,0),"")</f>
        <v/>
      </c>
      <c r="AA65" t="str">
        <f t="shared" si="5"/>
        <v xml:space="preserve">  50m予選無差別</v>
      </c>
    </row>
    <row r="66" spans="1:27" x14ac:dyDescent="0.15">
      <c r="A66">
        <v>66</v>
      </c>
      <c r="B66" t="str">
        <f>IFERROR(VLOOKUP(A66,Sheet1!B:I,7,0),"")</f>
        <v/>
      </c>
      <c r="C66" t="str">
        <f>IFERROR(VLOOKUP(B66,Sheet6!A:B,2,0),"")</f>
        <v/>
      </c>
      <c r="D66" t="str">
        <f>IFERROR(VLOOKUP(A66,Sheet1!B:I,4,0),"")</f>
        <v/>
      </c>
      <c r="E66" t="str">
        <f>IFERROR(VLOOKUP(A66,Sheet1!B:I,5,0),"")</f>
        <v/>
      </c>
      <c r="F66" t="str">
        <f>IFERROR(VLOOKUP(A66,Sheet1!B:I,8,0),"")</f>
        <v/>
      </c>
      <c r="G66" t="str">
        <f>IFERROR(VLOOKUP(A66,Sheet1!B:I,6,0),"")</f>
        <v/>
      </c>
      <c r="H66" t="str">
        <f>IFERROR(VLOOKUP(G66,Sheet5!A:B,2,0),"")</f>
        <v/>
      </c>
      <c r="I66" t="str">
        <f t="shared" ref="I66:I129" si="11">CONCATENATE(C66,D66,E66,F66,H66)</f>
        <v/>
      </c>
      <c r="M66">
        <v>66</v>
      </c>
      <c r="N66">
        <f>Sheet9!D67</f>
        <v>165</v>
      </c>
      <c r="O66">
        <f>Sheet9!E67</f>
        <v>0</v>
      </c>
      <c r="P66" t="str">
        <f>IFERROR(VLOOKUP(O66,Sheet6!A:B,2,0),"")</f>
        <v/>
      </c>
      <c r="Q66" t="str">
        <f>Sheet9!A67</f>
        <v>自由形</v>
      </c>
      <c r="R66" t="str">
        <f t="shared" si="9"/>
        <v/>
      </c>
      <c r="S66" t="str">
        <f>Sheet9!B67</f>
        <v xml:space="preserve">  50m</v>
      </c>
      <c r="T66" t="s">
        <v>198</v>
      </c>
      <c r="U66" t="s">
        <v>199</v>
      </c>
      <c r="V66" t="str">
        <f t="shared" ref="V66:V129" si="12">CONCATENATE(P66,R66,S66,T66,U66)</f>
        <v xml:space="preserve">  50m予選無差別</v>
      </c>
      <c r="Y66">
        <f t="shared" ref="Y66:Y129" si="13">N66</f>
        <v>165</v>
      </c>
      <c r="Z66" t="str">
        <f t="shared" si="10"/>
        <v/>
      </c>
      <c r="AA66" t="str">
        <f t="shared" ref="AA66:AA129" si="14">V66</f>
        <v xml:space="preserve">  50m予選無差別</v>
      </c>
    </row>
    <row r="67" spans="1:27" x14ac:dyDescent="0.15">
      <c r="A67">
        <v>67</v>
      </c>
      <c r="B67" t="str">
        <f>IFERROR(VLOOKUP(A67,Sheet1!B:I,7,0),"")</f>
        <v/>
      </c>
      <c r="C67" t="str">
        <f>IFERROR(VLOOKUP(B67,Sheet6!A:B,2,0),"")</f>
        <v/>
      </c>
      <c r="D67" t="str">
        <f>IFERROR(VLOOKUP(A67,Sheet1!B:I,4,0),"")</f>
        <v/>
      </c>
      <c r="E67" t="str">
        <f>IFERROR(VLOOKUP(A67,Sheet1!B:I,5,0),"")</f>
        <v/>
      </c>
      <c r="F67" t="str">
        <f>IFERROR(VLOOKUP(A67,Sheet1!B:I,8,0),"")</f>
        <v/>
      </c>
      <c r="G67" t="str">
        <f>IFERROR(VLOOKUP(A67,Sheet1!B:I,6,0),"")</f>
        <v/>
      </c>
      <c r="H67" t="str">
        <f>IFERROR(VLOOKUP(G67,Sheet5!A:B,2,0),"")</f>
        <v/>
      </c>
      <c r="I67" t="str">
        <f t="shared" si="11"/>
        <v/>
      </c>
      <c r="M67">
        <v>67</v>
      </c>
      <c r="N67">
        <f>Sheet9!D68</f>
        <v>166</v>
      </c>
      <c r="O67">
        <f>Sheet9!E68</f>
        <v>0</v>
      </c>
      <c r="P67" t="str">
        <f>IFERROR(VLOOKUP(O67,Sheet6!A:B,2,0),"")</f>
        <v/>
      </c>
      <c r="Q67" t="str">
        <f>Sheet9!A68</f>
        <v>自由形</v>
      </c>
      <c r="R67" t="str">
        <f t="shared" si="9"/>
        <v/>
      </c>
      <c r="S67" t="str">
        <f>Sheet9!B68</f>
        <v xml:space="preserve">  50m</v>
      </c>
      <c r="T67" t="s">
        <v>198</v>
      </c>
      <c r="U67" t="s">
        <v>199</v>
      </c>
      <c r="V67" t="str">
        <f t="shared" si="12"/>
        <v xml:space="preserve">  50m予選無差別</v>
      </c>
      <c r="Y67">
        <f t="shared" si="13"/>
        <v>166</v>
      </c>
      <c r="Z67" t="str">
        <f t="shared" si="10"/>
        <v/>
      </c>
      <c r="AA67" t="str">
        <f t="shared" si="14"/>
        <v xml:space="preserve">  50m予選無差別</v>
      </c>
    </row>
    <row r="68" spans="1:27" x14ac:dyDescent="0.15">
      <c r="A68">
        <v>68</v>
      </c>
      <c r="B68" t="str">
        <f>IFERROR(VLOOKUP(A68,Sheet1!B:I,7,0),"")</f>
        <v/>
      </c>
      <c r="C68" t="str">
        <f>IFERROR(VLOOKUP(B68,Sheet6!A:B,2,0),"")</f>
        <v/>
      </c>
      <c r="D68" t="str">
        <f>IFERROR(VLOOKUP(A68,Sheet1!B:I,4,0),"")</f>
        <v/>
      </c>
      <c r="E68" t="str">
        <f>IFERROR(VLOOKUP(A68,Sheet1!B:I,5,0),"")</f>
        <v/>
      </c>
      <c r="F68" t="str">
        <f>IFERROR(VLOOKUP(A68,Sheet1!B:I,8,0),"")</f>
        <v/>
      </c>
      <c r="G68" t="str">
        <f>IFERROR(VLOOKUP(A68,Sheet1!B:I,6,0),"")</f>
        <v/>
      </c>
      <c r="H68" t="str">
        <f>IFERROR(VLOOKUP(G68,Sheet5!A:B,2,0),"")</f>
        <v/>
      </c>
      <c r="I68" t="str">
        <f t="shared" si="11"/>
        <v/>
      </c>
      <c r="M68">
        <v>68</v>
      </c>
      <c r="N68">
        <f>Sheet9!D69</f>
        <v>167</v>
      </c>
      <c r="O68">
        <f>Sheet9!E69</f>
        <v>0</v>
      </c>
      <c r="P68" t="str">
        <f>IFERROR(VLOOKUP(O68,Sheet6!A:B,2,0),"")</f>
        <v/>
      </c>
      <c r="Q68" t="str">
        <f>Sheet9!A69</f>
        <v>自由形</v>
      </c>
      <c r="R68" t="str">
        <f t="shared" si="9"/>
        <v/>
      </c>
      <c r="S68" t="str">
        <f>Sheet9!B69</f>
        <v xml:space="preserve">  50m</v>
      </c>
      <c r="T68" t="s">
        <v>198</v>
      </c>
      <c r="U68" t="s">
        <v>199</v>
      </c>
      <c r="V68" t="str">
        <f t="shared" si="12"/>
        <v xml:space="preserve">  50m予選無差別</v>
      </c>
      <c r="Y68">
        <f t="shared" si="13"/>
        <v>167</v>
      </c>
      <c r="Z68" t="str">
        <f t="shared" si="10"/>
        <v/>
      </c>
      <c r="AA68" t="str">
        <f t="shared" si="14"/>
        <v xml:space="preserve">  50m予選無差別</v>
      </c>
    </row>
    <row r="69" spans="1:27" x14ac:dyDescent="0.15">
      <c r="A69">
        <v>69</v>
      </c>
      <c r="B69" t="str">
        <f>IFERROR(VLOOKUP(A69,Sheet1!B:I,7,0),"")</f>
        <v/>
      </c>
      <c r="C69" t="str">
        <f>IFERROR(VLOOKUP(B69,Sheet6!A:B,2,0),"")</f>
        <v/>
      </c>
      <c r="D69" t="str">
        <f>IFERROR(VLOOKUP(A69,Sheet1!B:I,4,0),"")</f>
        <v/>
      </c>
      <c r="E69" t="str">
        <f>IFERROR(VLOOKUP(A69,Sheet1!B:I,5,0),"")</f>
        <v/>
      </c>
      <c r="F69" t="str">
        <f>IFERROR(VLOOKUP(A69,Sheet1!B:I,8,0),"")</f>
        <v/>
      </c>
      <c r="G69" t="str">
        <f>IFERROR(VLOOKUP(A69,Sheet1!B:I,6,0),"")</f>
        <v/>
      </c>
      <c r="H69" t="str">
        <f>IFERROR(VLOOKUP(G69,Sheet5!A:B,2,0),"")</f>
        <v/>
      </c>
      <c r="I69" t="str">
        <f t="shared" si="11"/>
        <v/>
      </c>
      <c r="M69">
        <v>69</v>
      </c>
      <c r="N69">
        <f>Sheet9!D70</f>
        <v>168</v>
      </c>
      <c r="O69">
        <f>Sheet9!E70</f>
        <v>0</v>
      </c>
      <c r="P69" t="str">
        <f>IFERROR(VLOOKUP(O69,Sheet6!A:B,2,0),"")</f>
        <v/>
      </c>
      <c r="Q69" t="str">
        <f>Sheet9!A70</f>
        <v>自由形</v>
      </c>
      <c r="R69" t="str">
        <f t="shared" si="9"/>
        <v/>
      </c>
      <c r="S69" t="str">
        <f>Sheet9!B70</f>
        <v xml:space="preserve">  50m</v>
      </c>
      <c r="T69" t="s">
        <v>198</v>
      </c>
      <c r="U69" t="s">
        <v>199</v>
      </c>
      <c r="V69" t="str">
        <f t="shared" si="12"/>
        <v xml:space="preserve">  50m予選無差別</v>
      </c>
      <c r="Y69">
        <f t="shared" si="13"/>
        <v>168</v>
      </c>
      <c r="Z69" t="str">
        <f t="shared" si="10"/>
        <v/>
      </c>
      <c r="AA69" t="str">
        <f t="shared" si="14"/>
        <v xml:space="preserve">  50m予選無差別</v>
      </c>
    </row>
    <row r="70" spans="1:27" x14ac:dyDescent="0.15">
      <c r="A70">
        <v>70</v>
      </c>
      <c r="B70" t="str">
        <f>IFERROR(VLOOKUP(A70,Sheet1!B:I,7,0),"")</f>
        <v/>
      </c>
      <c r="C70" t="str">
        <f>IFERROR(VLOOKUP(B70,Sheet6!A:B,2,0),"")</f>
        <v/>
      </c>
      <c r="D70" t="str">
        <f>IFERROR(VLOOKUP(A70,Sheet1!B:I,4,0),"")</f>
        <v/>
      </c>
      <c r="E70" t="str">
        <f>IFERROR(VLOOKUP(A70,Sheet1!B:I,5,0),"")</f>
        <v/>
      </c>
      <c r="F70" t="str">
        <f>IFERROR(VLOOKUP(A70,Sheet1!B:I,8,0),"")</f>
        <v/>
      </c>
      <c r="G70" t="str">
        <f>IFERROR(VLOOKUP(A70,Sheet1!B:I,6,0),"")</f>
        <v/>
      </c>
      <c r="H70" t="str">
        <f>IFERROR(VLOOKUP(G70,Sheet5!A:B,2,0),"")</f>
        <v/>
      </c>
      <c r="I70" t="str">
        <f t="shared" si="11"/>
        <v/>
      </c>
      <c r="M70">
        <v>70</v>
      </c>
      <c r="N70">
        <f>Sheet9!D71</f>
        <v>169</v>
      </c>
      <c r="O70">
        <f>Sheet9!E71</f>
        <v>0</v>
      </c>
      <c r="P70" t="str">
        <f>IFERROR(VLOOKUP(O70,Sheet6!A:B,2,0),"")</f>
        <v/>
      </c>
      <c r="Q70" t="str">
        <f>Sheet9!A71</f>
        <v>自由形</v>
      </c>
      <c r="R70" t="str">
        <f t="shared" si="9"/>
        <v/>
      </c>
      <c r="S70" t="str">
        <f>Sheet9!B71</f>
        <v xml:space="preserve">  50m</v>
      </c>
      <c r="T70" t="s">
        <v>198</v>
      </c>
      <c r="U70" t="s">
        <v>199</v>
      </c>
      <c r="V70" t="str">
        <f t="shared" si="12"/>
        <v xml:space="preserve">  50m予選無差別</v>
      </c>
      <c r="Y70">
        <f t="shared" si="13"/>
        <v>169</v>
      </c>
      <c r="Z70" t="str">
        <f t="shared" si="10"/>
        <v/>
      </c>
      <c r="AA70" t="str">
        <f t="shared" si="14"/>
        <v xml:space="preserve">  50m予選無差別</v>
      </c>
    </row>
    <row r="71" spans="1:27" x14ac:dyDescent="0.15">
      <c r="A71">
        <v>71</v>
      </c>
      <c r="B71" t="str">
        <f>IFERROR(VLOOKUP(A71,Sheet1!B:I,7,0),"")</f>
        <v/>
      </c>
      <c r="C71" t="str">
        <f>IFERROR(VLOOKUP(B71,Sheet6!A:B,2,0),"")</f>
        <v/>
      </c>
      <c r="D71" t="str">
        <f>IFERROR(VLOOKUP(A71,Sheet1!B:I,4,0),"")</f>
        <v/>
      </c>
      <c r="E71" t="str">
        <f>IFERROR(VLOOKUP(A71,Sheet1!B:I,5,0),"")</f>
        <v/>
      </c>
      <c r="F71" t="str">
        <f>IFERROR(VLOOKUP(A71,Sheet1!B:I,8,0),"")</f>
        <v/>
      </c>
      <c r="G71" t="str">
        <f>IFERROR(VLOOKUP(A71,Sheet1!B:I,6,0),"")</f>
        <v/>
      </c>
      <c r="H71" t="str">
        <f>IFERROR(VLOOKUP(G71,Sheet5!A:B,2,0),"")</f>
        <v/>
      </c>
      <c r="I71" t="str">
        <f t="shared" si="11"/>
        <v/>
      </c>
      <c r="M71">
        <v>71</v>
      </c>
      <c r="N71">
        <f>Sheet9!D72</f>
        <v>170</v>
      </c>
      <c r="O71">
        <f>Sheet9!E72</f>
        <v>0</v>
      </c>
      <c r="P71" t="str">
        <f>IFERROR(VLOOKUP(O71,Sheet6!A:B,2,0),"")</f>
        <v/>
      </c>
      <c r="Q71" t="str">
        <f>Sheet9!A72</f>
        <v>自由形</v>
      </c>
      <c r="R71" t="str">
        <f t="shared" si="9"/>
        <v/>
      </c>
      <c r="S71" t="str">
        <f>Sheet9!B72</f>
        <v xml:space="preserve">  50m</v>
      </c>
      <c r="T71" t="s">
        <v>198</v>
      </c>
      <c r="U71" t="s">
        <v>199</v>
      </c>
      <c r="V71" t="str">
        <f t="shared" si="12"/>
        <v xml:space="preserve">  50m予選無差別</v>
      </c>
      <c r="Y71">
        <f t="shared" si="13"/>
        <v>170</v>
      </c>
      <c r="Z71" t="str">
        <f t="shared" si="10"/>
        <v/>
      </c>
      <c r="AA71" t="str">
        <f t="shared" si="14"/>
        <v xml:space="preserve">  50m予選無差別</v>
      </c>
    </row>
    <row r="72" spans="1:27" x14ac:dyDescent="0.15">
      <c r="A72">
        <v>72</v>
      </c>
      <c r="B72" t="str">
        <f>IFERROR(VLOOKUP(A72,Sheet1!B:I,7,0),"")</f>
        <v/>
      </c>
      <c r="C72" t="str">
        <f>IFERROR(VLOOKUP(B72,Sheet6!A:B,2,0),"")</f>
        <v/>
      </c>
      <c r="D72" t="str">
        <f>IFERROR(VLOOKUP(A72,Sheet1!B:I,4,0),"")</f>
        <v/>
      </c>
      <c r="E72" t="str">
        <f>IFERROR(VLOOKUP(A72,Sheet1!B:I,5,0),"")</f>
        <v/>
      </c>
      <c r="F72" t="str">
        <f>IFERROR(VLOOKUP(A72,Sheet1!B:I,8,0),"")</f>
        <v/>
      </c>
      <c r="G72" t="str">
        <f>IFERROR(VLOOKUP(A72,Sheet1!B:I,6,0),"")</f>
        <v/>
      </c>
      <c r="H72" t="str">
        <f>IFERROR(VLOOKUP(G72,Sheet5!A:B,2,0),"")</f>
        <v/>
      </c>
      <c r="I72" t="str">
        <f t="shared" si="11"/>
        <v/>
      </c>
      <c r="M72">
        <v>72</v>
      </c>
      <c r="N72">
        <f>Sheet9!D73</f>
        <v>171</v>
      </c>
      <c r="O72">
        <f>Sheet9!E73</f>
        <v>0</v>
      </c>
      <c r="P72" t="str">
        <f>IFERROR(VLOOKUP(O72,Sheet6!A:B,2,0),"")</f>
        <v/>
      </c>
      <c r="Q72" t="str">
        <f>Sheet9!A73</f>
        <v>自由形</v>
      </c>
      <c r="R72" t="str">
        <f t="shared" si="9"/>
        <v/>
      </c>
      <c r="S72" t="str">
        <f>Sheet9!B73</f>
        <v xml:space="preserve">  50m</v>
      </c>
      <c r="T72" t="s">
        <v>198</v>
      </c>
      <c r="U72" t="s">
        <v>199</v>
      </c>
      <c r="V72" t="str">
        <f t="shared" si="12"/>
        <v xml:space="preserve">  50m予選無差別</v>
      </c>
      <c r="Y72">
        <f t="shared" si="13"/>
        <v>171</v>
      </c>
      <c r="Z72" t="str">
        <f t="shared" si="10"/>
        <v/>
      </c>
      <c r="AA72" t="str">
        <f t="shared" si="14"/>
        <v xml:space="preserve">  50m予選無差別</v>
      </c>
    </row>
    <row r="73" spans="1:27" x14ac:dyDescent="0.15">
      <c r="A73">
        <v>73</v>
      </c>
      <c r="B73" t="str">
        <f>IFERROR(VLOOKUP(A73,Sheet1!B:I,7,0),"")</f>
        <v/>
      </c>
      <c r="C73" t="str">
        <f>IFERROR(VLOOKUP(B73,Sheet6!A:B,2,0),"")</f>
        <v/>
      </c>
      <c r="D73" t="str">
        <f>IFERROR(VLOOKUP(A73,Sheet1!B:I,4,0),"")</f>
        <v/>
      </c>
      <c r="E73" t="str">
        <f>IFERROR(VLOOKUP(A73,Sheet1!B:I,5,0),"")</f>
        <v/>
      </c>
      <c r="F73" t="str">
        <f>IFERROR(VLOOKUP(A73,Sheet1!B:I,8,0),"")</f>
        <v/>
      </c>
      <c r="G73" t="str">
        <f>IFERROR(VLOOKUP(A73,Sheet1!B:I,6,0),"")</f>
        <v/>
      </c>
      <c r="H73" t="str">
        <f>IFERROR(VLOOKUP(G73,Sheet5!A:B,2,0),"")</f>
        <v/>
      </c>
      <c r="I73" t="str">
        <f t="shared" si="11"/>
        <v/>
      </c>
      <c r="M73">
        <v>73</v>
      </c>
      <c r="N73">
        <f>Sheet9!D74</f>
        <v>174</v>
      </c>
      <c r="O73">
        <f>Sheet9!E74</f>
        <v>0</v>
      </c>
      <c r="P73" t="str">
        <f>IFERROR(VLOOKUP(O73,Sheet6!A:B,2,0),"")</f>
        <v/>
      </c>
      <c r="Q73" t="str">
        <f>Sheet9!A74</f>
        <v>自由形</v>
      </c>
      <c r="R73" t="str">
        <f t="shared" si="9"/>
        <v/>
      </c>
      <c r="S73" t="str">
        <f>Sheet9!B74</f>
        <v xml:space="preserve">  50m</v>
      </c>
      <c r="T73" t="s">
        <v>198</v>
      </c>
      <c r="U73" t="s">
        <v>199</v>
      </c>
      <c r="V73" t="str">
        <f t="shared" si="12"/>
        <v xml:space="preserve">  50m予選無差別</v>
      </c>
      <c r="Y73">
        <f t="shared" si="13"/>
        <v>174</v>
      </c>
      <c r="Z73" t="str">
        <f t="shared" si="10"/>
        <v/>
      </c>
      <c r="AA73" t="str">
        <f t="shared" si="14"/>
        <v xml:space="preserve">  50m予選無差別</v>
      </c>
    </row>
    <row r="74" spans="1:27" x14ac:dyDescent="0.15">
      <c r="A74">
        <v>74</v>
      </c>
      <c r="B74" t="str">
        <f>IFERROR(VLOOKUP(A74,Sheet1!B:I,7,0),"")</f>
        <v/>
      </c>
      <c r="C74" t="str">
        <f>IFERROR(VLOOKUP(B74,Sheet6!A:B,2,0),"")</f>
        <v/>
      </c>
      <c r="D74" t="str">
        <f>IFERROR(VLOOKUP(A74,Sheet1!B:I,4,0),"")</f>
        <v/>
      </c>
      <c r="E74" t="str">
        <f>IFERROR(VLOOKUP(A74,Sheet1!B:I,5,0),"")</f>
        <v/>
      </c>
      <c r="F74" t="str">
        <f>IFERROR(VLOOKUP(A74,Sheet1!B:I,8,0),"")</f>
        <v/>
      </c>
      <c r="G74" t="str">
        <f>IFERROR(VLOOKUP(A74,Sheet1!B:I,6,0),"")</f>
        <v/>
      </c>
      <c r="H74" t="str">
        <f>IFERROR(VLOOKUP(G74,Sheet5!A:B,2,0),"")</f>
        <v/>
      </c>
      <c r="I74" t="str">
        <f t="shared" si="11"/>
        <v/>
      </c>
      <c r="M74">
        <v>74</v>
      </c>
      <c r="N74">
        <f>Sheet9!D75</f>
        <v>175</v>
      </c>
      <c r="O74">
        <f>Sheet9!E75</f>
        <v>0</v>
      </c>
      <c r="P74" t="str">
        <f>IFERROR(VLOOKUP(O74,Sheet6!A:B,2,0),"")</f>
        <v/>
      </c>
      <c r="Q74" t="str">
        <f>Sheet9!A75</f>
        <v>自由形</v>
      </c>
      <c r="R74" t="str">
        <f t="shared" si="9"/>
        <v/>
      </c>
      <c r="S74" t="str">
        <f>Sheet9!B75</f>
        <v xml:space="preserve">  50m</v>
      </c>
      <c r="T74" t="s">
        <v>198</v>
      </c>
      <c r="U74" t="s">
        <v>199</v>
      </c>
      <c r="V74" t="str">
        <f t="shared" si="12"/>
        <v xml:space="preserve">  50m予選無差別</v>
      </c>
      <c r="Y74">
        <f t="shared" si="13"/>
        <v>175</v>
      </c>
      <c r="Z74" t="str">
        <f t="shared" si="10"/>
        <v/>
      </c>
      <c r="AA74" t="str">
        <f t="shared" si="14"/>
        <v xml:space="preserve">  50m予選無差別</v>
      </c>
    </row>
    <row r="75" spans="1:27" x14ac:dyDescent="0.15">
      <c r="A75">
        <v>75</v>
      </c>
      <c r="B75" t="str">
        <f>IFERROR(VLOOKUP(A75,Sheet1!B:I,7,0),"")</f>
        <v/>
      </c>
      <c r="C75" t="str">
        <f>IFERROR(VLOOKUP(B75,Sheet6!A:B,2,0),"")</f>
        <v/>
      </c>
      <c r="D75" t="str">
        <f>IFERROR(VLOOKUP(A75,Sheet1!B:I,4,0),"")</f>
        <v/>
      </c>
      <c r="E75" t="str">
        <f>IFERROR(VLOOKUP(A75,Sheet1!B:I,5,0),"")</f>
        <v/>
      </c>
      <c r="F75" t="str">
        <f>IFERROR(VLOOKUP(A75,Sheet1!B:I,8,0),"")</f>
        <v/>
      </c>
      <c r="G75" t="str">
        <f>IFERROR(VLOOKUP(A75,Sheet1!B:I,6,0),"")</f>
        <v/>
      </c>
      <c r="H75" t="str">
        <f>IFERROR(VLOOKUP(G75,Sheet5!A:B,2,0),"")</f>
        <v/>
      </c>
      <c r="I75" t="str">
        <f t="shared" si="11"/>
        <v/>
      </c>
      <c r="M75">
        <v>75</v>
      </c>
      <c r="N75">
        <f>Sheet9!D76</f>
        <v>176</v>
      </c>
      <c r="O75">
        <f>Sheet9!E76</f>
        <v>0</v>
      </c>
      <c r="P75" t="str">
        <f>IFERROR(VLOOKUP(O75,Sheet6!A:B,2,0),"")</f>
        <v/>
      </c>
      <c r="Q75" t="str">
        <f>Sheet9!A76</f>
        <v>自由形</v>
      </c>
      <c r="R75" t="str">
        <f t="shared" si="9"/>
        <v/>
      </c>
      <c r="S75" t="str">
        <f>Sheet9!B76</f>
        <v xml:space="preserve">  50m</v>
      </c>
      <c r="T75" t="s">
        <v>198</v>
      </c>
      <c r="U75" t="s">
        <v>199</v>
      </c>
      <c r="V75" t="str">
        <f t="shared" si="12"/>
        <v xml:space="preserve">  50m予選無差別</v>
      </c>
      <c r="Y75">
        <f t="shared" si="13"/>
        <v>176</v>
      </c>
      <c r="Z75" t="str">
        <f t="shared" si="10"/>
        <v/>
      </c>
      <c r="AA75" t="str">
        <f t="shared" si="14"/>
        <v xml:space="preserve">  50m予選無差別</v>
      </c>
    </row>
    <row r="76" spans="1:27" x14ac:dyDescent="0.15">
      <c r="A76">
        <v>76</v>
      </c>
      <c r="B76" t="str">
        <f>IFERROR(VLOOKUP(A76,Sheet1!B:I,7,0),"")</f>
        <v/>
      </c>
      <c r="C76" t="str">
        <f>IFERROR(VLOOKUP(B76,Sheet6!A:B,2,0),"")</f>
        <v/>
      </c>
      <c r="D76" t="str">
        <f>IFERROR(VLOOKUP(A76,Sheet1!B:I,4,0),"")</f>
        <v/>
      </c>
      <c r="E76" t="str">
        <f>IFERROR(VLOOKUP(A76,Sheet1!B:I,5,0),"")</f>
        <v/>
      </c>
      <c r="F76" t="str">
        <f>IFERROR(VLOOKUP(A76,Sheet1!B:I,8,0),"")</f>
        <v/>
      </c>
      <c r="G76" t="str">
        <f>IFERROR(VLOOKUP(A76,Sheet1!B:I,6,0),"")</f>
        <v/>
      </c>
      <c r="H76" t="str">
        <f>IFERROR(VLOOKUP(G76,Sheet5!A:B,2,0),"")</f>
        <v/>
      </c>
      <c r="I76" t="str">
        <f t="shared" si="11"/>
        <v/>
      </c>
      <c r="M76">
        <v>76</v>
      </c>
      <c r="N76">
        <f>Sheet9!D77</f>
        <v>177</v>
      </c>
      <c r="O76">
        <f>Sheet9!E77</f>
        <v>0</v>
      </c>
      <c r="P76" t="str">
        <f>IFERROR(VLOOKUP(O76,Sheet6!A:B,2,0),"")</f>
        <v/>
      </c>
      <c r="Q76" t="str">
        <f>Sheet9!A77</f>
        <v>自由形</v>
      </c>
      <c r="R76" t="str">
        <f t="shared" si="9"/>
        <v/>
      </c>
      <c r="S76" t="str">
        <f>Sheet9!B77</f>
        <v xml:space="preserve">  50m</v>
      </c>
      <c r="T76" t="s">
        <v>198</v>
      </c>
      <c r="U76" t="s">
        <v>199</v>
      </c>
      <c r="V76" t="str">
        <f t="shared" si="12"/>
        <v xml:space="preserve">  50m予選無差別</v>
      </c>
      <c r="Y76">
        <f t="shared" si="13"/>
        <v>177</v>
      </c>
      <c r="Z76" t="str">
        <f t="shared" si="10"/>
        <v/>
      </c>
      <c r="AA76" t="str">
        <f t="shared" si="14"/>
        <v xml:space="preserve">  50m予選無差別</v>
      </c>
    </row>
    <row r="77" spans="1:27" x14ac:dyDescent="0.15">
      <c r="A77">
        <v>77</v>
      </c>
      <c r="B77" t="str">
        <f>IFERROR(VLOOKUP(A77,Sheet1!B:I,7,0),"")</f>
        <v/>
      </c>
      <c r="C77" t="str">
        <f>IFERROR(VLOOKUP(B77,Sheet6!A:B,2,0),"")</f>
        <v/>
      </c>
      <c r="D77" t="str">
        <f>IFERROR(VLOOKUP(A77,Sheet1!B:I,4,0),"")</f>
        <v/>
      </c>
      <c r="E77" t="str">
        <f>IFERROR(VLOOKUP(A77,Sheet1!B:I,5,0),"")</f>
        <v/>
      </c>
      <c r="F77" t="str">
        <f>IFERROR(VLOOKUP(A77,Sheet1!B:I,8,0),"")</f>
        <v/>
      </c>
      <c r="G77" t="str">
        <f>IFERROR(VLOOKUP(A77,Sheet1!B:I,6,0),"")</f>
        <v/>
      </c>
      <c r="H77" t="str">
        <f>IFERROR(VLOOKUP(G77,Sheet5!A:B,2,0),"")</f>
        <v/>
      </c>
      <c r="I77" t="str">
        <f t="shared" si="11"/>
        <v/>
      </c>
      <c r="M77">
        <v>77</v>
      </c>
      <c r="N77">
        <f>Sheet9!D78</f>
        <v>178</v>
      </c>
      <c r="O77">
        <f>Sheet9!E78</f>
        <v>0</v>
      </c>
      <c r="P77" t="str">
        <f>IFERROR(VLOOKUP(O77,Sheet6!A:B,2,0),"")</f>
        <v/>
      </c>
      <c r="Q77" t="str">
        <f>Sheet9!A78</f>
        <v>自由形</v>
      </c>
      <c r="R77" t="str">
        <f t="shared" si="9"/>
        <v/>
      </c>
      <c r="S77" t="str">
        <f>Sheet9!B78</f>
        <v xml:space="preserve">  50m</v>
      </c>
      <c r="T77" t="s">
        <v>198</v>
      </c>
      <c r="U77" t="s">
        <v>199</v>
      </c>
      <c r="V77" t="str">
        <f t="shared" si="12"/>
        <v xml:space="preserve">  50m予選無差別</v>
      </c>
      <c r="Y77">
        <f t="shared" si="13"/>
        <v>178</v>
      </c>
      <c r="Z77" t="str">
        <f t="shared" si="10"/>
        <v/>
      </c>
      <c r="AA77" t="str">
        <f t="shared" si="14"/>
        <v xml:space="preserve">  50m予選無差別</v>
      </c>
    </row>
    <row r="78" spans="1:27" x14ac:dyDescent="0.15">
      <c r="A78">
        <v>78</v>
      </c>
      <c r="B78" t="str">
        <f>IFERROR(VLOOKUP(A78,Sheet1!B:I,7,0),"")</f>
        <v/>
      </c>
      <c r="C78" t="str">
        <f>IFERROR(VLOOKUP(B78,Sheet6!A:B,2,0),"")</f>
        <v/>
      </c>
      <c r="D78" t="str">
        <f>IFERROR(VLOOKUP(A78,Sheet1!B:I,4,0),"")</f>
        <v/>
      </c>
      <c r="E78" t="str">
        <f>IFERROR(VLOOKUP(A78,Sheet1!B:I,5,0),"")</f>
        <v/>
      </c>
      <c r="F78" t="str">
        <f>IFERROR(VLOOKUP(A78,Sheet1!B:I,8,0),"")</f>
        <v/>
      </c>
      <c r="G78" t="str">
        <f>IFERROR(VLOOKUP(A78,Sheet1!B:I,6,0),"")</f>
        <v/>
      </c>
      <c r="H78" t="str">
        <f>IFERROR(VLOOKUP(G78,Sheet5!A:B,2,0),"")</f>
        <v/>
      </c>
      <c r="I78" t="str">
        <f t="shared" si="11"/>
        <v/>
      </c>
      <c r="M78">
        <v>78</v>
      </c>
      <c r="N78">
        <f>Sheet9!D79</f>
        <v>179</v>
      </c>
      <c r="O78">
        <f>Sheet9!E79</f>
        <v>0</v>
      </c>
      <c r="P78" t="str">
        <f>IFERROR(VLOOKUP(O78,Sheet6!A:B,2,0),"")</f>
        <v/>
      </c>
      <c r="Q78" t="str">
        <f>Sheet9!A79</f>
        <v>自由形</v>
      </c>
      <c r="R78" t="str">
        <f t="shared" si="9"/>
        <v/>
      </c>
      <c r="S78" t="str">
        <f>Sheet9!B79</f>
        <v xml:space="preserve">  50m</v>
      </c>
      <c r="T78" t="s">
        <v>198</v>
      </c>
      <c r="U78" t="s">
        <v>199</v>
      </c>
      <c r="V78" t="str">
        <f t="shared" si="12"/>
        <v xml:space="preserve">  50m予選無差別</v>
      </c>
      <c r="Y78">
        <f t="shared" si="13"/>
        <v>179</v>
      </c>
      <c r="Z78" t="str">
        <f t="shared" si="10"/>
        <v/>
      </c>
      <c r="AA78" t="str">
        <f t="shared" si="14"/>
        <v xml:space="preserve">  50m予選無差別</v>
      </c>
    </row>
    <row r="79" spans="1:27" x14ac:dyDescent="0.15">
      <c r="A79">
        <v>79</v>
      </c>
      <c r="B79" t="str">
        <f>IFERROR(VLOOKUP(A79,Sheet1!B:I,7,0),"")</f>
        <v/>
      </c>
      <c r="C79" t="str">
        <f>IFERROR(VLOOKUP(B79,Sheet6!A:B,2,0),"")</f>
        <v/>
      </c>
      <c r="D79" t="str">
        <f>IFERROR(VLOOKUP(A79,Sheet1!B:I,4,0),"")</f>
        <v/>
      </c>
      <c r="E79" t="str">
        <f>IFERROR(VLOOKUP(A79,Sheet1!B:I,5,0),"")</f>
        <v/>
      </c>
      <c r="F79" t="str">
        <f>IFERROR(VLOOKUP(A79,Sheet1!B:I,8,0),"")</f>
        <v/>
      </c>
      <c r="G79" t="str">
        <f>IFERROR(VLOOKUP(A79,Sheet1!B:I,6,0),"")</f>
        <v/>
      </c>
      <c r="H79" t="str">
        <f>IFERROR(VLOOKUP(G79,Sheet5!A:B,2,0),"")</f>
        <v/>
      </c>
      <c r="I79" t="str">
        <f t="shared" si="11"/>
        <v/>
      </c>
      <c r="M79">
        <v>79</v>
      </c>
      <c r="N79">
        <f>Sheet9!D80</f>
        <v>180</v>
      </c>
      <c r="O79">
        <f>Sheet9!E80</f>
        <v>0</v>
      </c>
      <c r="P79" t="str">
        <f>IFERROR(VLOOKUP(O79,Sheet6!A:B,2,0),"")</f>
        <v/>
      </c>
      <c r="Q79" t="str">
        <f>Sheet9!A80</f>
        <v>自由形</v>
      </c>
      <c r="R79" t="str">
        <f t="shared" si="9"/>
        <v/>
      </c>
      <c r="S79" t="str">
        <f>Sheet9!B80</f>
        <v xml:space="preserve">  50m</v>
      </c>
      <c r="T79" t="s">
        <v>198</v>
      </c>
      <c r="U79" t="s">
        <v>199</v>
      </c>
      <c r="V79" t="str">
        <f t="shared" si="12"/>
        <v xml:space="preserve">  50m予選無差別</v>
      </c>
      <c r="Y79">
        <f t="shared" si="13"/>
        <v>180</v>
      </c>
      <c r="Z79" t="str">
        <f t="shared" si="10"/>
        <v/>
      </c>
      <c r="AA79" t="str">
        <f t="shared" si="14"/>
        <v xml:space="preserve">  50m予選無差別</v>
      </c>
    </row>
    <row r="80" spans="1:27" x14ac:dyDescent="0.15">
      <c r="A80">
        <v>80</v>
      </c>
      <c r="B80" t="str">
        <f>IFERROR(VLOOKUP(A80,Sheet1!B:I,7,0),"")</f>
        <v/>
      </c>
      <c r="C80" t="str">
        <f>IFERROR(VLOOKUP(B80,Sheet6!A:B,2,0),"")</f>
        <v/>
      </c>
      <c r="D80" t="str">
        <f>IFERROR(VLOOKUP(A80,Sheet1!B:I,4,0),"")</f>
        <v/>
      </c>
      <c r="E80" t="str">
        <f>IFERROR(VLOOKUP(A80,Sheet1!B:I,5,0),"")</f>
        <v/>
      </c>
      <c r="F80" t="str">
        <f>IFERROR(VLOOKUP(A80,Sheet1!B:I,8,0),"")</f>
        <v/>
      </c>
      <c r="G80" t="str">
        <f>IFERROR(VLOOKUP(A80,Sheet1!B:I,6,0),"")</f>
        <v/>
      </c>
      <c r="H80" t="str">
        <f>IFERROR(VLOOKUP(G80,Sheet5!A:B,2,0),"")</f>
        <v/>
      </c>
      <c r="I80" t="str">
        <f t="shared" si="11"/>
        <v/>
      </c>
      <c r="M80">
        <v>80</v>
      </c>
      <c r="N80">
        <f>Sheet9!D81</f>
        <v>181</v>
      </c>
      <c r="O80">
        <f>Sheet9!E81</f>
        <v>0</v>
      </c>
      <c r="P80" t="str">
        <f>IFERROR(VLOOKUP(O80,Sheet6!A:B,2,0),"")</f>
        <v/>
      </c>
      <c r="Q80" t="str">
        <f>Sheet9!A81</f>
        <v>自由形</v>
      </c>
      <c r="R80" t="str">
        <f t="shared" si="9"/>
        <v/>
      </c>
      <c r="S80" t="str">
        <f>Sheet9!B81</f>
        <v xml:space="preserve">  50m</v>
      </c>
      <c r="T80" t="s">
        <v>198</v>
      </c>
      <c r="U80" t="s">
        <v>199</v>
      </c>
      <c r="V80" t="str">
        <f t="shared" si="12"/>
        <v xml:space="preserve">  50m予選無差別</v>
      </c>
      <c r="Y80">
        <f t="shared" si="13"/>
        <v>181</v>
      </c>
      <c r="Z80" t="str">
        <f t="shared" si="10"/>
        <v/>
      </c>
      <c r="AA80" t="str">
        <f t="shared" si="14"/>
        <v xml:space="preserve">  50m予選無差別</v>
      </c>
    </row>
    <row r="81" spans="1:27" x14ac:dyDescent="0.15">
      <c r="A81">
        <v>81</v>
      </c>
      <c r="B81" t="str">
        <f>IFERROR(VLOOKUP(A81,Sheet1!B:I,7,0),"")</f>
        <v/>
      </c>
      <c r="C81" t="str">
        <f>IFERROR(VLOOKUP(B81,Sheet6!A:B,2,0),"")</f>
        <v/>
      </c>
      <c r="D81" t="str">
        <f>IFERROR(VLOOKUP(A81,Sheet1!B:I,4,0),"")</f>
        <v/>
      </c>
      <c r="E81" t="str">
        <f>IFERROR(VLOOKUP(A81,Sheet1!B:I,5,0),"")</f>
        <v/>
      </c>
      <c r="F81" t="str">
        <f>IFERROR(VLOOKUP(A81,Sheet1!B:I,8,0),"")</f>
        <v/>
      </c>
      <c r="G81" t="str">
        <f>IFERROR(VLOOKUP(A81,Sheet1!B:I,6,0),"")</f>
        <v/>
      </c>
      <c r="H81" t="str">
        <f>IFERROR(VLOOKUP(G81,Sheet5!A:B,2,0),"")</f>
        <v/>
      </c>
      <c r="I81" t="str">
        <f t="shared" si="11"/>
        <v/>
      </c>
      <c r="M81">
        <v>81</v>
      </c>
      <c r="N81">
        <f>Sheet9!D82</f>
        <v>184</v>
      </c>
      <c r="O81">
        <f>Sheet9!E82</f>
        <v>0</v>
      </c>
      <c r="P81" t="str">
        <f>IFERROR(VLOOKUP(O81,Sheet6!A:B,2,0),"")</f>
        <v/>
      </c>
      <c r="Q81" t="str">
        <f>Sheet9!A82</f>
        <v>自由形</v>
      </c>
      <c r="R81" t="str">
        <f t="shared" si="9"/>
        <v/>
      </c>
      <c r="S81" t="str">
        <f>Sheet9!B82</f>
        <v xml:space="preserve">  50m</v>
      </c>
      <c r="T81" t="s">
        <v>198</v>
      </c>
      <c r="U81" t="s">
        <v>199</v>
      </c>
      <c r="V81" t="str">
        <f t="shared" si="12"/>
        <v xml:space="preserve">  50m予選無差別</v>
      </c>
      <c r="Y81">
        <f t="shared" si="13"/>
        <v>184</v>
      </c>
      <c r="Z81" t="str">
        <f t="shared" si="10"/>
        <v/>
      </c>
      <c r="AA81" t="str">
        <f t="shared" si="14"/>
        <v xml:space="preserve">  50m予選無差別</v>
      </c>
    </row>
    <row r="82" spans="1:27" x14ac:dyDescent="0.15">
      <c r="A82">
        <v>82</v>
      </c>
      <c r="B82" t="str">
        <f>IFERROR(VLOOKUP(A82,Sheet1!B:I,7,0),"")</f>
        <v/>
      </c>
      <c r="C82" t="str">
        <f>IFERROR(VLOOKUP(B82,Sheet6!A:B,2,0),"")</f>
        <v/>
      </c>
      <c r="D82" t="str">
        <f>IFERROR(VLOOKUP(A82,Sheet1!B:I,4,0),"")</f>
        <v/>
      </c>
      <c r="E82" t="str">
        <f>IFERROR(VLOOKUP(A82,Sheet1!B:I,5,0),"")</f>
        <v/>
      </c>
      <c r="F82" t="str">
        <f>IFERROR(VLOOKUP(A82,Sheet1!B:I,8,0),"")</f>
        <v/>
      </c>
      <c r="G82" t="str">
        <f>IFERROR(VLOOKUP(A82,Sheet1!B:I,6,0),"")</f>
        <v/>
      </c>
      <c r="H82" t="str">
        <f>IFERROR(VLOOKUP(G82,Sheet5!A:B,2,0),"")</f>
        <v/>
      </c>
      <c r="I82" t="str">
        <f t="shared" si="11"/>
        <v/>
      </c>
      <c r="M82">
        <v>82</v>
      </c>
      <c r="N82">
        <f>Sheet9!D83</f>
        <v>185</v>
      </c>
      <c r="O82">
        <f>Sheet9!E83</f>
        <v>0</v>
      </c>
      <c r="P82" t="str">
        <f>IFERROR(VLOOKUP(O82,Sheet6!A:B,2,0),"")</f>
        <v/>
      </c>
      <c r="Q82" t="str">
        <f>Sheet9!A83</f>
        <v>自由形</v>
      </c>
      <c r="R82" t="str">
        <f t="shared" si="9"/>
        <v/>
      </c>
      <c r="S82" t="str">
        <f>Sheet9!B83</f>
        <v xml:space="preserve">  50m</v>
      </c>
      <c r="T82" t="s">
        <v>198</v>
      </c>
      <c r="U82" t="s">
        <v>199</v>
      </c>
      <c r="V82" t="str">
        <f t="shared" si="12"/>
        <v xml:space="preserve">  50m予選無差別</v>
      </c>
      <c r="Y82">
        <f t="shared" si="13"/>
        <v>185</v>
      </c>
      <c r="Z82" t="str">
        <f t="shared" si="10"/>
        <v/>
      </c>
      <c r="AA82" t="str">
        <f t="shared" si="14"/>
        <v xml:space="preserve">  50m予選無差別</v>
      </c>
    </row>
    <row r="83" spans="1:27" x14ac:dyDescent="0.15">
      <c r="A83">
        <v>83</v>
      </c>
      <c r="B83" t="str">
        <f>IFERROR(VLOOKUP(A83,Sheet1!B:I,7,0),"")</f>
        <v/>
      </c>
      <c r="C83" t="str">
        <f>IFERROR(VLOOKUP(B83,Sheet6!A:B,2,0),"")</f>
        <v/>
      </c>
      <c r="D83" t="str">
        <f>IFERROR(VLOOKUP(A83,Sheet1!B:I,4,0),"")</f>
        <v/>
      </c>
      <c r="E83" t="str">
        <f>IFERROR(VLOOKUP(A83,Sheet1!B:I,5,0),"")</f>
        <v/>
      </c>
      <c r="F83" t="str">
        <f>IFERROR(VLOOKUP(A83,Sheet1!B:I,8,0),"")</f>
        <v/>
      </c>
      <c r="G83" t="str">
        <f>IFERROR(VLOOKUP(A83,Sheet1!B:I,6,0),"")</f>
        <v/>
      </c>
      <c r="H83" t="str">
        <f>IFERROR(VLOOKUP(G83,Sheet5!A:B,2,0),"")</f>
        <v/>
      </c>
      <c r="I83" t="str">
        <f t="shared" si="11"/>
        <v/>
      </c>
      <c r="M83">
        <v>83</v>
      </c>
      <c r="N83">
        <f>Sheet9!D84</f>
        <v>186</v>
      </c>
      <c r="O83">
        <f>Sheet9!E84</f>
        <v>0</v>
      </c>
      <c r="P83" t="str">
        <f>IFERROR(VLOOKUP(O83,Sheet6!A:B,2,0),"")</f>
        <v/>
      </c>
      <c r="Q83" t="str">
        <f>Sheet9!A84</f>
        <v>自由形</v>
      </c>
      <c r="R83" t="str">
        <f t="shared" si="9"/>
        <v/>
      </c>
      <c r="S83" t="str">
        <f>Sheet9!B84</f>
        <v xml:space="preserve">  50m</v>
      </c>
      <c r="T83" t="s">
        <v>198</v>
      </c>
      <c r="U83" t="s">
        <v>199</v>
      </c>
      <c r="V83" t="str">
        <f t="shared" si="12"/>
        <v xml:space="preserve">  50m予選無差別</v>
      </c>
      <c r="Y83">
        <f t="shared" si="13"/>
        <v>186</v>
      </c>
      <c r="Z83" t="str">
        <f t="shared" si="10"/>
        <v/>
      </c>
      <c r="AA83" t="str">
        <f t="shared" si="14"/>
        <v xml:space="preserve">  50m予選無差別</v>
      </c>
    </row>
    <row r="84" spans="1:27" x14ac:dyDescent="0.15">
      <c r="A84">
        <v>84</v>
      </c>
      <c r="B84" t="str">
        <f>IFERROR(VLOOKUP(A84,Sheet1!B:I,7,0),"")</f>
        <v/>
      </c>
      <c r="C84" t="str">
        <f>IFERROR(VLOOKUP(B84,Sheet6!A:B,2,0),"")</f>
        <v/>
      </c>
      <c r="D84" t="str">
        <f>IFERROR(VLOOKUP(A84,Sheet1!B:I,4,0),"")</f>
        <v/>
      </c>
      <c r="E84" t="str">
        <f>IFERROR(VLOOKUP(A84,Sheet1!B:I,5,0),"")</f>
        <v/>
      </c>
      <c r="F84" t="str">
        <f>IFERROR(VLOOKUP(A84,Sheet1!B:I,8,0),"")</f>
        <v/>
      </c>
      <c r="G84" t="str">
        <f>IFERROR(VLOOKUP(A84,Sheet1!B:I,6,0),"")</f>
        <v/>
      </c>
      <c r="H84" t="str">
        <f>IFERROR(VLOOKUP(G84,Sheet5!A:B,2,0),"")</f>
        <v/>
      </c>
      <c r="I84" t="str">
        <f t="shared" si="11"/>
        <v/>
      </c>
      <c r="M84">
        <v>84</v>
      </c>
      <c r="N84">
        <f>Sheet9!D85</f>
        <v>192</v>
      </c>
      <c r="O84">
        <f>Sheet9!E85</f>
        <v>0</v>
      </c>
      <c r="P84" t="str">
        <f>IFERROR(VLOOKUP(O84,Sheet6!A:B,2,0),"")</f>
        <v/>
      </c>
      <c r="Q84" t="str">
        <f>Sheet9!A85</f>
        <v>自由形</v>
      </c>
      <c r="R84" t="str">
        <f t="shared" si="9"/>
        <v/>
      </c>
      <c r="S84" t="str">
        <f>Sheet9!B85</f>
        <v xml:space="preserve">  50m</v>
      </c>
      <c r="T84" t="s">
        <v>198</v>
      </c>
      <c r="U84" t="s">
        <v>199</v>
      </c>
      <c r="V84" t="str">
        <f t="shared" si="12"/>
        <v xml:space="preserve">  50m予選無差別</v>
      </c>
      <c r="Y84">
        <f t="shared" si="13"/>
        <v>192</v>
      </c>
      <c r="Z84" t="str">
        <f t="shared" si="10"/>
        <v/>
      </c>
      <c r="AA84" t="str">
        <f t="shared" si="14"/>
        <v xml:space="preserve">  50m予選無差別</v>
      </c>
    </row>
    <row r="85" spans="1:27" x14ac:dyDescent="0.15">
      <c r="A85">
        <v>85</v>
      </c>
      <c r="B85" t="str">
        <f>IFERROR(VLOOKUP(A85,Sheet1!B:I,7,0),"")</f>
        <v/>
      </c>
      <c r="C85" t="str">
        <f>IFERROR(VLOOKUP(B85,Sheet6!A:B,2,0),"")</f>
        <v/>
      </c>
      <c r="D85" t="str">
        <f>IFERROR(VLOOKUP(A85,Sheet1!B:I,4,0),"")</f>
        <v/>
      </c>
      <c r="E85" t="str">
        <f>IFERROR(VLOOKUP(A85,Sheet1!B:I,5,0),"")</f>
        <v/>
      </c>
      <c r="F85" t="str">
        <f>IFERROR(VLOOKUP(A85,Sheet1!B:I,8,0),"")</f>
        <v/>
      </c>
      <c r="G85" t="str">
        <f>IFERROR(VLOOKUP(A85,Sheet1!B:I,6,0),"")</f>
        <v/>
      </c>
      <c r="H85" t="str">
        <f>IFERROR(VLOOKUP(G85,Sheet5!A:B,2,0),"")</f>
        <v/>
      </c>
      <c r="I85" t="str">
        <f t="shared" si="11"/>
        <v/>
      </c>
      <c r="M85">
        <v>85</v>
      </c>
      <c r="N85">
        <f>Sheet9!D86</f>
        <v>193</v>
      </c>
      <c r="O85">
        <f>Sheet9!E86</f>
        <v>0</v>
      </c>
      <c r="P85" t="str">
        <f>IFERROR(VLOOKUP(O85,Sheet6!A:B,2,0),"")</f>
        <v/>
      </c>
      <c r="Q85" t="str">
        <f>Sheet9!A86</f>
        <v>自由形</v>
      </c>
      <c r="R85" t="str">
        <f t="shared" si="9"/>
        <v/>
      </c>
      <c r="S85" t="str">
        <f>Sheet9!B86</f>
        <v xml:space="preserve">  50m</v>
      </c>
      <c r="T85" t="s">
        <v>198</v>
      </c>
      <c r="U85" t="s">
        <v>199</v>
      </c>
      <c r="V85" t="str">
        <f t="shared" si="12"/>
        <v xml:space="preserve">  50m予選無差別</v>
      </c>
      <c r="Y85">
        <f t="shared" si="13"/>
        <v>193</v>
      </c>
      <c r="Z85" t="str">
        <f t="shared" si="10"/>
        <v/>
      </c>
      <c r="AA85" t="str">
        <f t="shared" si="14"/>
        <v xml:space="preserve">  50m予選無差別</v>
      </c>
    </row>
    <row r="86" spans="1:27" x14ac:dyDescent="0.15">
      <c r="A86">
        <v>86</v>
      </c>
      <c r="B86" t="str">
        <f>IFERROR(VLOOKUP(A86,Sheet1!B:I,7,0),"")</f>
        <v/>
      </c>
      <c r="C86" t="str">
        <f>IFERROR(VLOOKUP(B86,Sheet6!A:B,2,0),"")</f>
        <v/>
      </c>
      <c r="D86" t="str">
        <f>IFERROR(VLOOKUP(A86,Sheet1!B:I,4,0),"")</f>
        <v/>
      </c>
      <c r="E86" t="str">
        <f>IFERROR(VLOOKUP(A86,Sheet1!B:I,5,0),"")</f>
        <v/>
      </c>
      <c r="F86" t="str">
        <f>IFERROR(VLOOKUP(A86,Sheet1!B:I,8,0),"")</f>
        <v/>
      </c>
      <c r="G86" t="str">
        <f>IFERROR(VLOOKUP(A86,Sheet1!B:I,6,0),"")</f>
        <v/>
      </c>
      <c r="H86" t="str">
        <f>IFERROR(VLOOKUP(G86,Sheet5!A:B,2,0),"")</f>
        <v/>
      </c>
      <c r="I86" t="str">
        <f t="shared" si="11"/>
        <v/>
      </c>
      <c r="M86">
        <v>86</v>
      </c>
      <c r="N86">
        <f>Sheet9!D87</f>
        <v>194</v>
      </c>
      <c r="O86">
        <f>Sheet9!E87</f>
        <v>0</v>
      </c>
      <c r="P86" t="str">
        <f>IFERROR(VLOOKUP(O86,Sheet6!A:B,2,0),"")</f>
        <v/>
      </c>
      <c r="Q86" t="str">
        <f>Sheet9!A87</f>
        <v>自由形</v>
      </c>
      <c r="R86" t="str">
        <f t="shared" si="9"/>
        <v/>
      </c>
      <c r="S86" t="str">
        <f>Sheet9!B87</f>
        <v xml:space="preserve">  50m</v>
      </c>
      <c r="T86" t="s">
        <v>198</v>
      </c>
      <c r="U86" t="s">
        <v>199</v>
      </c>
      <c r="V86" t="str">
        <f t="shared" si="12"/>
        <v xml:space="preserve">  50m予選無差別</v>
      </c>
      <c r="Y86">
        <f t="shared" si="13"/>
        <v>194</v>
      </c>
      <c r="Z86" t="str">
        <f t="shared" si="10"/>
        <v/>
      </c>
      <c r="AA86" t="str">
        <f t="shared" si="14"/>
        <v xml:space="preserve">  50m予選無差別</v>
      </c>
    </row>
    <row r="87" spans="1:27" x14ac:dyDescent="0.15">
      <c r="A87">
        <v>87</v>
      </c>
      <c r="B87" t="str">
        <f>IFERROR(VLOOKUP(A87,Sheet1!B:I,7,0),"")</f>
        <v/>
      </c>
      <c r="C87" t="str">
        <f>IFERROR(VLOOKUP(B87,Sheet6!A:B,2,0),"")</f>
        <v/>
      </c>
      <c r="D87" t="str">
        <f>IFERROR(VLOOKUP(A87,Sheet1!B:I,4,0),"")</f>
        <v/>
      </c>
      <c r="E87" t="str">
        <f>IFERROR(VLOOKUP(A87,Sheet1!B:I,5,0),"")</f>
        <v/>
      </c>
      <c r="F87" t="str">
        <f>IFERROR(VLOOKUP(A87,Sheet1!B:I,8,0),"")</f>
        <v/>
      </c>
      <c r="G87" t="str">
        <f>IFERROR(VLOOKUP(A87,Sheet1!B:I,6,0),"")</f>
        <v/>
      </c>
      <c r="H87" t="str">
        <f>IFERROR(VLOOKUP(G87,Sheet5!A:B,2,0),"")</f>
        <v/>
      </c>
      <c r="I87" t="str">
        <f t="shared" si="11"/>
        <v/>
      </c>
      <c r="M87">
        <v>87</v>
      </c>
      <c r="N87">
        <f>Sheet9!D88</f>
        <v>195</v>
      </c>
      <c r="O87">
        <f>Sheet9!E88</f>
        <v>0</v>
      </c>
      <c r="P87" t="str">
        <f>IFERROR(VLOOKUP(O87,Sheet6!A:B,2,0),"")</f>
        <v/>
      </c>
      <c r="Q87" t="str">
        <f>Sheet9!A88</f>
        <v>自由形</v>
      </c>
      <c r="R87" t="str">
        <f t="shared" si="9"/>
        <v/>
      </c>
      <c r="S87" t="str">
        <f>Sheet9!B88</f>
        <v xml:space="preserve">  50m</v>
      </c>
      <c r="T87" t="s">
        <v>198</v>
      </c>
      <c r="U87" t="s">
        <v>199</v>
      </c>
      <c r="V87" t="str">
        <f t="shared" si="12"/>
        <v xml:space="preserve">  50m予選無差別</v>
      </c>
      <c r="Y87">
        <f t="shared" si="13"/>
        <v>195</v>
      </c>
      <c r="Z87" t="str">
        <f t="shared" si="10"/>
        <v/>
      </c>
      <c r="AA87" t="str">
        <f t="shared" si="14"/>
        <v xml:space="preserve">  50m予選無差別</v>
      </c>
    </row>
    <row r="88" spans="1:27" x14ac:dyDescent="0.15">
      <c r="A88">
        <v>88</v>
      </c>
      <c r="B88" t="str">
        <f>IFERROR(VLOOKUP(A88,Sheet1!B:I,7,0),"")</f>
        <v/>
      </c>
      <c r="C88" t="str">
        <f>IFERROR(VLOOKUP(B88,Sheet6!A:B,2,0),"")</f>
        <v/>
      </c>
      <c r="D88" t="str">
        <f>IFERROR(VLOOKUP(A88,Sheet1!B:I,4,0),"")</f>
        <v/>
      </c>
      <c r="E88" t="str">
        <f>IFERROR(VLOOKUP(A88,Sheet1!B:I,5,0),"")</f>
        <v/>
      </c>
      <c r="F88" t="str">
        <f>IFERROR(VLOOKUP(A88,Sheet1!B:I,8,0),"")</f>
        <v/>
      </c>
      <c r="G88" t="str">
        <f>IFERROR(VLOOKUP(A88,Sheet1!B:I,6,0),"")</f>
        <v/>
      </c>
      <c r="H88" t="str">
        <f>IFERROR(VLOOKUP(G88,Sheet5!A:B,2,0),"")</f>
        <v/>
      </c>
      <c r="I88" t="str">
        <f t="shared" si="11"/>
        <v/>
      </c>
      <c r="M88">
        <v>88</v>
      </c>
      <c r="N88">
        <f>Sheet9!D89</f>
        <v>196</v>
      </c>
      <c r="O88">
        <f>Sheet9!E89</f>
        <v>0</v>
      </c>
      <c r="P88" t="str">
        <f>IFERROR(VLOOKUP(O88,Sheet6!A:B,2,0),"")</f>
        <v/>
      </c>
      <c r="Q88" t="str">
        <f>Sheet9!A89</f>
        <v>自由形</v>
      </c>
      <c r="R88" t="str">
        <f t="shared" si="9"/>
        <v/>
      </c>
      <c r="S88" t="str">
        <f>Sheet9!B89</f>
        <v xml:space="preserve">  50m</v>
      </c>
      <c r="T88" t="s">
        <v>198</v>
      </c>
      <c r="U88" t="s">
        <v>199</v>
      </c>
      <c r="V88" t="str">
        <f t="shared" si="12"/>
        <v xml:space="preserve">  50m予選無差別</v>
      </c>
      <c r="Y88">
        <f t="shared" si="13"/>
        <v>196</v>
      </c>
      <c r="Z88" t="str">
        <f t="shared" si="10"/>
        <v/>
      </c>
      <c r="AA88" t="str">
        <f t="shared" si="14"/>
        <v xml:space="preserve">  50m予選無差別</v>
      </c>
    </row>
    <row r="89" spans="1:27" x14ac:dyDescent="0.15">
      <c r="A89">
        <v>89</v>
      </c>
      <c r="B89" t="str">
        <f>IFERROR(VLOOKUP(A89,Sheet1!B:I,7,0),"")</f>
        <v/>
      </c>
      <c r="C89" t="str">
        <f>IFERROR(VLOOKUP(B89,Sheet6!A:B,2,0),"")</f>
        <v/>
      </c>
      <c r="D89" t="str">
        <f>IFERROR(VLOOKUP(A89,Sheet1!B:I,4,0),"")</f>
        <v/>
      </c>
      <c r="E89" t="str">
        <f>IFERROR(VLOOKUP(A89,Sheet1!B:I,5,0),"")</f>
        <v/>
      </c>
      <c r="F89" t="str">
        <f>IFERROR(VLOOKUP(A89,Sheet1!B:I,8,0),"")</f>
        <v/>
      </c>
      <c r="G89" t="str">
        <f>IFERROR(VLOOKUP(A89,Sheet1!B:I,6,0),"")</f>
        <v/>
      </c>
      <c r="H89" t="str">
        <f>IFERROR(VLOOKUP(G89,Sheet5!A:B,2,0),"")</f>
        <v/>
      </c>
      <c r="I89" t="str">
        <f t="shared" si="11"/>
        <v/>
      </c>
      <c r="M89">
        <v>89</v>
      </c>
      <c r="N89">
        <f>Sheet9!D90</f>
        <v>198</v>
      </c>
      <c r="O89">
        <f>Sheet9!E90</f>
        <v>0</v>
      </c>
      <c r="P89" t="str">
        <f>IFERROR(VLOOKUP(O89,Sheet6!A:B,2,0),"")</f>
        <v/>
      </c>
      <c r="Q89" t="str">
        <f>Sheet9!A90</f>
        <v>自由形</v>
      </c>
      <c r="R89" t="str">
        <f t="shared" si="9"/>
        <v/>
      </c>
      <c r="S89" t="str">
        <f>Sheet9!B90</f>
        <v xml:space="preserve">  50m</v>
      </c>
      <c r="T89" t="s">
        <v>198</v>
      </c>
      <c r="U89" t="s">
        <v>199</v>
      </c>
      <c r="V89" t="str">
        <f t="shared" si="12"/>
        <v xml:space="preserve">  50m予選無差別</v>
      </c>
      <c r="Y89">
        <f t="shared" si="13"/>
        <v>198</v>
      </c>
      <c r="Z89" t="str">
        <f t="shared" si="10"/>
        <v/>
      </c>
      <c r="AA89" t="str">
        <f t="shared" si="14"/>
        <v xml:space="preserve">  50m予選無差別</v>
      </c>
    </row>
    <row r="90" spans="1:27" x14ac:dyDescent="0.15">
      <c r="A90">
        <v>90</v>
      </c>
      <c r="B90" t="str">
        <f>IFERROR(VLOOKUP(A90,Sheet1!B:I,7,0),"")</f>
        <v/>
      </c>
      <c r="C90" t="str">
        <f>IFERROR(VLOOKUP(B90,Sheet6!A:B,2,0),"")</f>
        <v/>
      </c>
      <c r="D90" t="str">
        <f>IFERROR(VLOOKUP(A90,Sheet1!B:I,4,0),"")</f>
        <v/>
      </c>
      <c r="E90" t="str">
        <f>IFERROR(VLOOKUP(A90,Sheet1!B:I,5,0),"")</f>
        <v/>
      </c>
      <c r="F90" t="str">
        <f>IFERROR(VLOOKUP(A90,Sheet1!B:I,8,0),"")</f>
        <v/>
      </c>
      <c r="G90" t="str">
        <f>IFERROR(VLOOKUP(A90,Sheet1!B:I,6,0),"")</f>
        <v/>
      </c>
      <c r="H90" t="str">
        <f>IFERROR(VLOOKUP(G90,Sheet5!A:B,2,0),"")</f>
        <v/>
      </c>
      <c r="I90" t="str">
        <f t="shared" si="11"/>
        <v/>
      </c>
      <c r="M90">
        <v>90</v>
      </c>
      <c r="N90">
        <f>Sheet9!D91</f>
        <v>199</v>
      </c>
      <c r="O90">
        <f>Sheet9!E91</f>
        <v>0</v>
      </c>
      <c r="P90" t="str">
        <f>IFERROR(VLOOKUP(O90,Sheet6!A:B,2,0),"")</f>
        <v/>
      </c>
      <c r="Q90" t="str">
        <f>Sheet9!A91</f>
        <v>自由形</v>
      </c>
      <c r="R90" t="str">
        <f t="shared" si="9"/>
        <v/>
      </c>
      <c r="S90" t="str">
        <f>Sheet9!B91</f>
        <v xml:space="preserve">  50m</v>
      </c>
      <c r="T90" t="s">
        <v>198</v>
      </c>
      <c r="U90" t="s">
        <v>199</v>
      </c>
      <c r="V90" t="str">
        <f t="shared" si="12"/>
        <v xml:space="preserve">  50m予選無差別</v>
      </c>
      <c r="Y90">
        <f t="shared" si="13"/>
        <v>199</v>
      </c>
      <c r="Z90" t="str">
        <f t="shared" si="10"/>
        <v/>
      </c>
      <c r="AA90" t="str">
        <f t="shared" si="14"/>
        <v xml:space="preserve">  50m予選無差別</v>
      </c>
    </row>
    <row r="91" spans="1:27" x14ac:dyDescent="0.15">
      <c r="A91">
        <v>91</v>
      </c>
      <c r="B91" t="str">
        <f>IFERROR(VLOOKUP(A91,Sheet1!B:I,7,0),"")</f>
        <v/>
      </c>
      <c r="C91" t="str">
        <f>IFERROR(VLOOKUP(B91,Sheet6!A:B,2,0),"")</f>
        <v/>
      </c>
      <c r="D91" t="str">
        <f>IFERROR(VLOOKUP(A91,Sheet1!B:I,4,0),"")</f>
        <v/>
      </c>
      <c r="E91" t="str">
        <f>IFERROR(VLOOKUP(A91,Sheet1!B:I,5,0),"")</f>
        <v/>
      </c>
      <c r="F91" t="str">
        <f>IFERROR(VLOOKUP(A91,Sheet1!B:I,8,0),"")</f>
        <v/>
      </c>
      <c r="G91" t="str">
        <f>IFERROR(VLOOKUP(A91,Sheet1!B:I,6,0),"")</f>
        <v/>
      </c>
      <c r="H91" t="str">
        <f>IFERROR(VLOOKUP(G91,Sheet5!A:B,2,0),"")</f>
        <v/>
      </c>
      <c r="I91" t="str">
        <f t="shared" si="11"/>
        <v/>
      </c>
      <c r="M91">
        <v>91</v>
      </c>
      <c r="N91">
        <f>Sheet9!D92</f>
        <v>200</v>
      </c>
      <c r="O91">
        <f>Sheet9!E92</f>
        <v>0</v>
      </c>
      <c r="P91" t="str">
        <f>IFERROR(VLOOKUP(O91,Sheet6!A:B,2,0),"")</f>
        <v/>
      </c>
      <c r="Q91" t="str">
        <f>Sheet9!A92</f>
        <v>自由形</v>
      </c>
      <c r="R91" t="str">
        <f t="shared" si="9"/>
        <v/>
      </c>
      <c r="S91" t="str">
        <f>Sheet9!B92</f>
        <v xml:space="preserve">  50m</v>
      </c>
      <c r="T91" t="s">
        <v>198</v>
      </c>
      <c r="U91" t="s">
        <v>199</v>
      </c>
      <c r="V91" t="str">
        <f t="shared" si="12"/>
        <v xml:space="preserve">  50m予選無差別</v>
      </c>
      <c r="Y91">
        <f t="shared" si="13"/>
        <v>200</v>
      </c>
      <c r="Z91" t="str">
        <f t="shared" si="10"/>
        <v/>
      </c>
      <c r="AA91" t="str">
        <f t="shared" si="14"/>
        <v xml:space="preserve">  50m予選無差別</v>
      </c>
    </row>
    <row r="92" spans="1:27" x14ac:dyDescent="0.15">
      <c r="A92">
        <v>92</v>
      </c>
      <c r="B92" t="str">
        <f>IFERROR(VLOOKUP(A92,Sheet1!B:I,7,0),"")</f>
        <v/>
      </c>
      <c r="C92" t="str">
        <f>IFERROR(VLOOKUP(B92,Sheet6!A:B,2,0),"")</f>
        <v/>
      </c>
      <c r="D92" t="str">
        <f>IFERROR(VLOOKUP(A92,Sheet1!B:I,4,0),"")</f>
        <v/>
      </c>
      <c r="E92" t="str">
        <f>IFERROR(VLOOKUP(A92,Sheet1!B:I,5,0),"")</f>
        <v/>
      </c>
      <c r="F92" t="str">
        <f>IFERROR(VLOOKUP(A92,Sheet1!B:I,8,0),"")</f>
        <v/>
      </c>
      <c r="G92" t="str">
        <f>IFERROR(VLOOKUP(A92,Sheet1!B:I,6,0),"")</f>
        <v/>
      </c>
      <c r="H92" t="str">
        <f>IFERROR(VLOOKUP(G92,Sheet5!A:B,2,0),"")</f>
        <v/>
      </c>
      <c r="I92" t="str">
        <f t="shared" si="11"/>
        <v/>
      </c>
      <c r="M92">
        <v>92</v>
      </c>
      <c r="N92">
        <f>Sheet9!D93</f>
        <v>201</v>
      </c>
      <c r="O92">
        <f>Sheet9!E93</f>
        <v>0</v>
      </c>
      <c r="P92" t="str">
        <f>IFERROR(VLOOKUP(O92,Sheet6!A:B,2,0),"")</f>
        <v/>
      </c>
      <c r="Q92" t="str">
        <f>Sheet9!A93</f>
        <v>自由形</v>
      </c>
      <c r="R92" t="str">
        <f t="shared" si="9"/>
        <v/>
      </c>
      <c r="S92" t="str">
        <f>Sheet9!B93</f>
        <v xml:space="preserve">  50m</v>
      </c>
      <c r="T92" t="s">
        <v>198</v>
      </c>
      <c r="U92" t="s">
        <v>199</v>
      </c>
      <c r="V92" t="str">
        <f t="shared" si="12"/>
        <v xml:space="preserve">  50m予選無差別</v>
      </c>
      <c r="Y92">
        <f t="shared" si="13"/>
        <v>201</v>
      </c>
      <c r="Z92" t="str">
        <f t="shared" si="10"/>
        <v/>
      </c>
      <c r="AA92" t="str">
        <f t="shared" si="14"/>
        <v xml:space="preserve">  50m予選無差別</v>
      </c>
    </row>
    <row r="93" spans="1:27" x14ac:dyDescent="0.15">
      <c r="A93">
        <v>93</v>
      </c>
      <c r="B93" t="str">
        <f>IFERROR(VLOOKUP(A93,Sheet1!B:I,7,0),"")</f>
        <v/>
      </c>
      <c r="C93" t="str">
        <f>IFERROR(VLOOKUP(B93,Sheet6!A:B,2,0),"")</f>
        <v/>
      </c>
      <c r="D93" t="str">
        <f>IFERROR(VLOOKUP(A93,Sheet1!B:I,4,0),"")</f>
        <v/>
      </c>
      <c r="E93" t="str">
        <f>IFERROR(VLOOKUP(A93,Sheet1!B:I,5,0),"")</f>
        <v/>
      </c>
      <c r="F93" t="str">
        <f>IFERROR(VLOOKUP(A93,Sheet1!B:I,8,0),"")</f>
        <v/>
      </c>
      <c r="G93" t="str">
        <f>IFERROR(VLOOKUP(A93,Sheet1!B:I,6,0),"")</f>
        <v/>
      </c>
      <c r="H93" t="str">
        <f>IFERROR(VLOOKUP(G93,Sheet5!A:B,2,0),"")</f>
        <v/>
      </c>
      <c r="I93" t="str">
        <f t="shared" si="11"/>
        <v/>
      </c>
      <c r="M93">
        <v>93</v>
      </c>
      <c r="N93">
        <f>Sheet9!D94</f>
        <v>203</v>
      </c>
      <c r="O93">
        <f>Sheet9!E94</f>
        <v>0</v>
      </c>
      <c r="P93" t="str">
        <f>IFERROR(VLOOKUP(O93,Sheet6!A:B,2,0),"")</f>
        <v/>
      </c>
      <c r="Q93" t="str">
        <f>Sheet9!A94</f>
        <v>自由形</v>
      </c>
      <c r="R93" t="str">
        <f t="shared" si="9"/>
        <v/>
      </c>
      <c r="S93" t="str">
        <f>Sheet9!B94</f>
        <v xml:space="preserve">  50m</v>
      </c>
      <c r="T93" t="s">
        <v>198</v>
      </c>
      <c r="U93" t="s">
        <v>199</v>
      </c>
      <c r="V93" t="str">
        <f t="shared" si="12"/>
        <v xml:space="preserve">  50m予選無差別</v>
      </c>
      <c r="Y93">
        <f t="shared" si="13"/>
        <v>203</v>
      </c>
      <c r="Z93" t="str">
        <f t="shared" si="10"/>
        <v/>
      </c>
      <c r="AA93" t="str">
        <f t="shared" si="14"/>
        <v xml:space="preserve">  50m予選無差別</v>
      </c>
    </row>
    <row r="94" spans="1:27" x14ac:dyDescent="0.15">
      <c r="A94">
        <v>94</v>
      </c>
      <c r="B94" t="str">
        <f>IFERROR(VLOOKUP(A94,Sheet1!B:I,7,0),"")</f>
        <v/>
      </c>
      <c r="C94" t="str">
        <f>IFERROR(VLOOKUP(B94,Sheet6!A:B,2,0),"")</f>
        <v/>
      </c>
      <c r="D94" t="str">
        <f>IFERROR(VLOOKUP(A94,Sheet1!B:I,4,0),"")</f>
        <v/>
      </c>
      <c r="E94" t="str">
        <f>IFERROR(VLOOKUP(A94,Sheet1!B:I,5,0),"")</f>
        <v/>
      </c>
      <c r="F94" t="str">
        <f>IFERROR(VLOOKUP(A94,Sheet1!B:I,8,0),"")</f>
        <v/>
      </c>
      <c r="G94" t="str">
        <f>IFERROR(VLOOKUP(A94,Sheet1!B:I,6,0),"")</f>
        <v/>
      </c>
      <c r="H94" t="str">
        <f>IFERROR(VLOOKUP(G94,Sheet5!A:B,2,0),"")</f>
        <v/>
      </c>
      <c r="I94" t="str">
        <f t="shared" si="11"/>
        <v/>
      </c>
      <c r="M94">
        <v>94</v>
      </c>
      <c r="N94">
        <f>Sheet9!D95</f>
        <v>206</v>
      </c>
      <c r="O94">
        <f>Sheet9!E95</f>
        <v>0</v>
      </c>
      <c r="P94" t="str">
        <f>IFERROR(VLOOKUP(O94,Sheet6!A:B,2,0),"")</f>
        <v/>
      </c>
      <c r="Q94" t="str">
        <f>Sheet9!A95</f>
        <v>自由形</v>
      </c>
      <c r="R94" t="str">
        <f t="shared" si="9"/>
        <v/>
      </c>
      <c r="S94" t="str">
        <f>Sheet9!B95</f>
        <v xml:space="preserve">  50m</v>
      </c>
      <c r="T94" t="s">
        <v>198</v>
      </c>
      <c r="U94" t="s">
        <v>199</v>
      </c>
      <c r="V94" t="str">
        <f t="shared" si="12"/>
        <v xml:space="preserve">  50m予選無差別</v>
      </c>
      <c r="Y94">
        <f t="shared" si="13"/>
        <v>206</v>
      </c>
      <c r="Z94" t="str">
        <f t="shared" si="10"/>
        <v/>
      </c>
      <c r="AA94" t="str">
        <f t="shared" si="14"/>
        <v xml:space="preserve">  50m予選無差別</v>
      </c>
    </row>
    <row r="95" spans="1:27" x14ac:dyDescent="0.15">
      <c r="A95">
        <v>95</v>
      </c>
      <c r="B95" t="str">
        <f>IFERROR(VLOOKUP(A95,Sheet1!B:I,7,0),"")</f>
        <v/>
      </c>
      <c r="C95" t="str">
        <f>IFERROR(VLOOKUP(B95,Sheet6!A:B,2,0),"")</f>
        <v/>
      </c>
      <c r="D95" t="str">
        <f>IFERROR(VLOOKUP(A95,Sheet1!B:I,4,0),"")</f>
        <v/>
      </c>
      <c r="E95" t="str">
        <f>IFERROR(VLOOKUP(A95,Sheet1!B:I,5,0),"")</f>
        <v/>
      </c>
      <c r="F95" t="str">
        <f>IFERROR(VLOOKUP(A95,Sheet1!B:I,8,0),"")</f>
        <v/>
      </c>
      <c r="G95" t="str">
        <f>IFERROR(VLOOKUP(A95,Sheet1!B:I,6,0),"")</f>
        <v/>
      </c>
      <c r="H95" t="str">
        <f>IFERROR(VLOOKUP(G95,Sheet5!A:B,2,0),"")</f>
        <v/>
      </c>
      <c r="I95" t="str">
        <f t="shared" si="11"/>
        <v/>
      </c>
      <c r="M95">
        <v>95</v>
      </c>
      <c r="N95">
        <f>Sheet9!D96</f>
        <v>209</v>
      </c>
      <c r="O95">
        <f>Sheet9!E96</f>
        <v>0</v>
      </c>
      <c r="P95" t="str">
        <f>IFERROR(VLOOKUP(O95,Sheet6!A:B,2,0),"")</f>
        <v/>
      </c>
      <c r="Q95" t="str">
        <f>Sheet9!A96</f>
        <v>自由形</v>
      </c>
      <c r="R95" t="str">
        <f t="shared" si="9"/>
        <v/>
      </c>
      <c r="S95" t="str">
        <f>Sheet9!B96</f>
        <v xml:space="preserve">  50m</v>
      </c>
      <c r="T95" t="s">
        <v>198</v>
      </c>
      <c r="U95" t="s">
        <v>199</v>
      </c>
      <c r="V95" t="str">
        <f t="shared" si="12"/>
        <v xml:space="preserve">  50m予選無差別</v>
      </c>
      <c r="Y95">
        <f t="shared" si="13"/>
        <v>209</v>
      </c>
      <c r="Z95" t="str">
        <f t="shared" si="10"/>
        <v/>
      </c>
      <c r="AA95" t="str">
        <f t="shared" si="14"/>
        <v xml:space="preserve">  50m予選無差別</v>
      </c>
    </row>
    <row r="96" spans="1:27" x14ac:dyDescent="0.15">
      <c r="A96">
        <v>96</v>
      </c>
      <c r="B96" t="str">
        <f>IFERROR(VLOOKUP(A96,Sheet1!B:I,7,0),"")</f>
        <v/>
      </c>
      <c r="C96" t="str">
        <f>IFERROR(VLOOKUP(B96,Sheet6!A:B,2,0),"")</f>
        <v/>
      </c>
      <c r="D96" t="str">
        <f>IFERROR(VLOOKUP(A96,Sheet1!B:I,4,0),"")</f>
        <v/>
      </c>
      <c r="E96" t="str">
        <f>IFERROR(VLOOKUP(A96,Sheet1!B:I,5,0),"")</f>
        <v/>
      </c>
      <c r="F96" t="str">
        <f>IFERROR(VLOOKUP(A96,Sheet1!B:I,8,0),"")</f>
        <v/>
      </c>
      <c r="G96" t="str">
        <f>IFERROR(VLOOKUP(A96,Sheet1!B:I,6,0),"")</f>
        <v/>
      </c>
      <c r="H96" t="str">
        <f>IFERROR(VLOOKUP(G96,Sheet5!A:B,2,0),"")</f>
        <v/>
      </c>
      <c r="I96" t="str">
        <f t="shared" si="11"/>
        <v/>
      </c>
      <c r="M96">
        <v>96</v>
      </c>
      <c r="N96">
        <f>Sheet9!D97</f>
        <v>211</v>
      </c>
      <c r="O96">
        <f>Sheet9!E97</f>
        <v>0</v>
      </c>
      <c r="P96" t="str">
        <f>IFERROR(VLOOKUP(O96,Sheet6!A:B,2,0),"")</f>
        <v/>
      </c>
      <c r="Q96" t="str">
        <f>Sheet9!A97</f>
        <v>自由形</v>
      </c>
      <c r="R96" t="str">
        <f t="shared" si="9"/>
        <v/>
      </c>
      <c r="S96" t="str">
        <f>Sheet9!B97</f>
        <v xml:space="preserve">  50m</v>
      </c>
      <c r="T96" t="s">
        <v>198</v>
      </c>
      <c r="U96" t="s">
        <v>199</v>
      </c>
      <c r="V96" t="str">
        <f t="shared" si="12"/>
        <v xml:space="preserve">  50m予選無差別</v>
      </c>
      <c r="Y96">
        <f t="shared" si="13"/>
        <v>211</v>
      </c>
      <c r="Z96" t="str">
        <f t="shared" si="10"/>
        <v/>
      </c>
      <c r="AA96" t="str">
        <f t="shared" si="14"/>
        <v xml:space="preserve">  50m予選無差別</v>
      </c>
    </row>
    <row r="97" spans="1:27" x14ac:dyDescent="0.15">
      <c r="A97">
        <v>97</v>
      </c>
      <c r="B97" t="str">
        <f>IFERROR(VLOOKUP(A97,Sheet1!B:I,7,0),"")</f>
        <v/>
      </c>
      <c r="C97" t="str">
        <f>IFERROR(VLOOKUP(B97,Sheet6!A:B,2,0),"")</f>
        <v/>
      </c>
      <c r="D97" t="str">
        <f>IFERROR(VLOOKUP(A97,Sheet1!B:I,4,0),"")</f>
        <v/>
      </c>
      <c r="E97" t="str">
        <f>IFERROR(VLOOKUP(A97,Sheet1!B:I,5,0),"")</f>
        <v/>
      </c>
      <c r="F97" t="str">
        <f>IFERROR(VLOOKUP(A97,Sheet1!B:I,8,0),"")</f>
        <v/>
      </c>
      <c r="G97" t="str">
        <f>IFERROR(VLOOKUP(A97,Sheet1!B:I,6,0),"")</f>
        <v/>
      </c>
      <c r="H97" t="str">
        <f>IFERROR(VLOOKUP(G97,Sheet5!A:B,2,0),"")</f>
        <v/>
      </c>
      <c r="I97" t="str">
        <f t="shared" si="11"/>
        <v/>
      </c>
      <c r="M97">
        <v>97</v>
      </c>
      <c r="N97">
        <f>Sheet9!D98</f>
        <v>212</v>
      </c>
      <c r="O97">
        <f>Sheet9!E98</f>
        <v>0</v>
      </c>
      <c r="P97" t="str">
        <f>IFERROR(VLOOKUP(O97,Sheet6!A:B,2,0),"")</f>
        <v/>
      </c>
      <c r="Q97" t="str">
        <f>Sheet9!A98</f>
        <v>自由形</v>
      </c>
      <c r="R97" t="str">
        <f t="shared" ref="R97:R128" si="15">IFERROR(VLOOKUP(Q97,AG:AH,2,0),"")</f>
        <v/>
      </c>
      <c r="S97" t="str">
        <f>Sheet9!B98</f>
        <v xml:space="preserve">  50m</v>
      </c>
      <c r="T97" t="s">
        <v>198</v>
      </c>
      <c r="U97" t="s">
        <v>199</v>
      </c>
      <c r="V97" t="str">
        <f t="shared" si="12"/>
        <v xml:space="preserve">  50m予選無差別</v>
      </c>
      <c r="Y97">
        <f t="shared" si="13"/>
        <v>212</v>
      </c>
      <c r="Z97" t="str">
        <f t="shared" si="10"/>
        <v/>
      </c>
      <c r="AA97" t="str">
        <f t="shared" si="14"/>
        <v xml:space="preserve">  50m予選無差別</v>
      </c>
    </row>
    <row r="98" spans="1:27" x14ac:dyDescent="0.15">
      <c r="A98">
        <v>98</v>
      </c>
      <c r="B98" t="str">
        <f>IFERROR(VLOOKUP(A98,Sheet1!B:I,7,0),"")</f>
        <v/>
      </c>
      <c r="C98" t="str">
        <f>IFERROR(VLOOKUP(B98,Sheet6!A:B,2,0),"")</f>
        <v/>
      </c>
      <c r="D98" t="str">
        <f>IFERROR(VLOOKUP(A98,Sheet1!B:I,4,0),"")</f>
        <v/>
      </c>
      <c r="E98" t="str">
        <f>IFERROR(VLOOKUP(A98,Sheet1!B:I,5,0),"")</f>
        <v/>
      </c>
      <c r="F98" t="str">
        <f>IFERROR(VLOOKUP(A98,Sheet1!B:I,8,0),"")</f>
        <v/>
      </c>
      <c r="G98" t="str">
        <f>IFERROR(VLOOKUP(A98,Sheet1!B:I,6,0),"")</f>
        <v/>
      </c>
      <c r="H98" t="str">
        <f>IFERROR(VLOOKUP(G98,Sheet5!A:B,2,0),"")</f>
        <v/>
      </c>
      <c r="I98" t="str">
        <f t="shared" si="11"/>
        <v/>
      </c>
      <c r="M98">
        <v>98</v>
      </c>
      <c r="N98">
        <f>Sheet9!D99</f>
        <v>213</v>
      </c>
      <c r="O98">
        <f>Sheet9!E99</f>
        <v>0</v>
      </c>
      <c r="P98" t="str">
        <f>IFERROR(VLOOKUP(O98,Sheet6!A:B,2,0),"")</f>
        <v/>
      </c>
      <c r="Q98" t="str">
        <f>Sheet9!A99</f>
        <v>自由形</v>
      </c>
      <c r="R98" t="str">
        <f t="shared" si="15"/>
        <v/>
      </c>
      <c r="S98" t="str">
        <f>Sheet9!B99</f>
        <v xml:space="preserve">  50m</v>
      </c>
      <c r="T98" t="s">
        <v>198</v>
      </c>
      <c r="U98" t="s">
        <v>199</v>
      </c>
      <c r="V98" t="str">
        <f t="shared" si="12"/>
        <v xml:space="preserve">  50m予選無差別</v>
      </c>
      <c r="Y98">
        <f t="shared" si="13"/>
        <v>213</v>
      </c>
      <c r="Z98" t="str">
        <f t="shared" si="10"/>
        <v/>
      </c>
      <c r="AA98" t="str">
        <f t="shared" si="14"/>
        <v xml:space="preserve">  50m予選無差別</v>
      </c>
    </row>
    <row r="99" spans="1:27" x14ac:dyDescent="0.15">
      <c r="A99">
        <v>99</v>
      </c>
      <c r="B99" t="str">
        <f>IFERROR(VLOOKUP(A99,Sheet1!B:I,7,0),"")</f>
        <v/>
      </c>
      <c r="C99" t="str">
        <f>IFERROR(VLOOKUP(B99,Sheet6!A:B,2,0),"")</f>
        <v/>
      </c>
      <c r="D99" t="str">
        <f>IFERROR(VLOOKUP(A99,Sheet1!B:I,4,0),"")</f>
        <v/>
      </c>
      <c r="E99" t="str">
        <f>IFERROR(VLOOKUP(A99,Sheet1!B:I,5,0),"")</f>
        <v/>
      </c>
      <c r="F99" t="str">
        <f>IFERROR(VLOOKUP(A99,Sheet1!B:I,8,0),"")</f>
        <v/>
      </c>
      <c r="G99" t="str">
        <f>IFERROR(VLOOKUP(A99,Sheet1!B:I,6,0),"")</f>
        <v/>
      </c>
      <c r="H99" t="str">
        <f>IFERROR(VLOOKUP(G99,Sheet5!A:B,2,0),"")</f>
        <v/>
      </c>
      <c r="I99" t="str">
        <f t="shared" si="11"/>
        <v/>
      </c>
      <c r="M99">
        <v>99</v>
      </c>
      <c r="N99">
        <f>Sheet9!D100</f>
        <v>214</v>
      </c>
      <c r="O99">
        <f>Sheet9!E100</f>
        <v>0</v>
      </c>
      <c r="P99" t="str">
        <f>IFERROR(VLOOKUP(O99,Sheet6!A:B,2,0),"")</f>
        <v/>
      </c>
      <c r="Q99" t="str">
        <f>Sheet9!A100</f>
        <v>自由形</v>
      </c>
      <c r="R99" t="str">
        <f t="shared" si="15"/>
        <v/>
      </c>
      <c r="S99" t="str">
        <f>Sheet9!B100</f>
        <v xml:space="preserve">  50m</v>
      </c>
      <c r="T99" t="s">
        <v>198</v>
      </c>
      <c r="U99" t="s">
        <v>199</v>
      </c>
      <c r="V99" t="str">
        <f t="shared" si="12"/>
        <v xml:space="preserve">  50m予選無差別</v>
      </c>
      <c r="Y99">
        <f t="shared" si="13"/>
        <v>214</v>
      </c>
      <c r="Z99" t="str">
        <f t="shared" si="10"/>
        <v/>
      </c>
      <c r="AA99" t="str">
        <f t="shared" si="14"/>
        <v xml:space="preserve">  50m予選無差別</v>
      </c>
    </row>
    <row r="100" spans="1:27" x14ac:dyDescent="0.15">
      <c r="A100">
        <v>100</v>
      </c>
      <c r="B100" t="str">
        <f>IFERROR(VLOOKUP(A100,Sheet1!B:I,7,0),"")</f>
        <v/>
      </c>
      <c r="C100" t="str">
        <f>IFERROR(VLOOKUP(B100,Sheet6!A:B,2,0),"")</f>
        <v/>
      </c>
      <c r="D100" t="str">
        <f>IFERROR(VLOOKUP(A100,Sheet1!B:I,4,0),"")</f>
        <v/>
      </c>
      <c r="E100" t="str">
        <f>IFERROR(VLOOKUP(A100,Sheet1!B:I,5,0),"")</f>
        <v/>
      </c>
      <c r="F100" t="str">
        <f>IFERROR(VLOOKUP(A100,Sheet1!B:I,8,0),"")</f>
        <v/>
      </c>
      <c r="G100" t="str">
        <f>IFERROR(VLOOKUP(A100,Sheet1!B:I,6,0),"")</f>
        <v/>
      </c>
      <c r="H100" t="str">
        <f>IFERROR(VLOOKUP(G100,Sheet5!A:B,2,0),"")</f>
        <v/>
      </c>
      <c r="I100" t="str">
        <f t="shared" si="11"/>
        <v/>
      </c>
      <c r="M100">
        <v>100</v>
      </c>
      <c r="N100">
        <f>Sheet9!D101</f>
        <v>217</v>
      </c>
      <c r="O100">
        <f>Sheet9!E101</f>
        <v>0</v>
      </c>
      <c r="P100" t="str">
        <f>IFERROR(VLOOKUP(O100,Sheet6!A:B,2,0),"")</f>
        <v/>
      </c>
      <c r="Q100" t="str">
        <f>Sheet9!A101</f>
        <v>自由形</v>
      </c>
      <c r="R100" t="str">
        <f t="shared" si="15"/>
        <v/>
      </c>
      <c r="S100" t="str">
        <f>Sheet9!B101</f>
        <v xml:space="preserve">  50m</v>
      </c>
      <c r="T100" t="s">
        <v>198</v>
      </c>
      <c r="U100" t="s">
        <v>199</v>
      </c>
      <c r="V100" t="str">
        <f t="shared" si="12"/>
        <v xml:space="preserve">  50m予選無差別</v>
      </c>
      <c r="Y100">
        <f t="shared" si="13"/>
        <v>217</v>
      </c>
      <c r="Z100" t="str">
        <f t="shared" si="10"/>
        <v/>
      </c>
      <c r="AA100" t="str">
        <f t="shared" si="14"/>
        <v xml:space="preserve">  50m予選無差別</v>
      </c>
    </row>
    <row r="101" spans="1:27" x14ac:dyDescent="0.15">
      <c r="A101">
        <v>101</v>
      </c>
      <c r="B101" t="str">
        <f>IFERROR(VLOOKUP(A101,Sheet1!B:I,7,0),"")</f>
        <v/>
      </c>
      <c r="C101" t="str">
        <f>IFERROR(VLOOKUP(B101,Sheet6!A:B,2,0),"")</f>
        <v/>
      </c>
      <c r="D101" t="str">
        <f>IFERROR(VLOOKUP(A101,Sheet1!B:I,4,0),"")</f>
        <v/>
      </c>
      <c r="E101" t="str">
        <f>IFERROR(VLOOKUP(A101,Sheet1!B:I,5,0),"")</f>
        <v/>
      </c>
      <c r="F101" t="str">
        <f>IFERROR(VLOOKUP(A101,Sheet1!B:I,8,0),"")</f>
        <v/>
      </c>
      <c r="G101" t="str">
        <f>IFERROR(VLOOKUP(A101,Sheet1!B:I,6,0),"")</f>
        <v/>
      </c>
      <c r="H101" t="str">
        <f>IFERROR(VLOOKUP(G101,Sheet5!A:B,2,0),"")</f>
        <v/>
      </c>
      <c r="I101" t="str">
        <f t="shared" si="11"/>
        <v/>
      </c>
      <c r="M101">
        <v>101</v>
      </c>
      <c r="N101">
        <f>Sheet9!D102</f>
        <v>218</v>
      </c>
      <c r="O101">
        <f>Sheet9!E102</f>
        <v>0</v>
      </c>
      <c r="P101" t="str">
        <f>IFERROR(VLOOKUP(O101,Sheet6!A:B,2,0),"")</f>
        <v/>
      </c>
      <c r="Q101" t="str">
        <f>Sheet9!A102</f>
        <v>自由形</v>
      </c>
      <c r="R101" t="str">
        <f t="shared" si="15"/>
        <v/>
      </c>
      <c r="S101" t="str">
        <f>Sheet9!B102</f>
        <v xml:space="preserve">  50m</v>
      </c>
      <c r="T101" t="s">
        <v>198</v>
      </c>
      <c r="U101" t="s">
        <v>199</v>
      </c>
      <c r="V101" t="str">
        <f t="shared" si="12"/>
        <v xml:space="preserve">  50m予選無差別</v>
      </c>
      <c r="Y101">
        <f t="shared" si="13"/>
        <v>218</v>
      </c>
      <c r="Z101" t="str">
        <f t="shared" si="10"/>
        <v/>
      </c>
      <c r="AA101" t="str">
        <f t="shared" si="14"/>
        <v xml:space="preserve">  50m予選無差別</v>
      </c>
    </row>
    <row r="102" spans="1:27" x14ac:dyDescent="0.15">
      <c r="A102">
        <v>102</v>
      </c>
      <c r="B102" t="str">
        <f>IFERROR(VLOOKUP(A102,Sheet1!B:I,7,0),"")</f>
        <v/>
      </c>
      <c r="C102" t="str">
        <f>IFERROR(VLOOKUP(B102,Sheet6!A:B,2,0),"")</f>
        <v/>
      </c>
      <c r="D102" t="str">
        <f>IFERROR(VLOOKUP(A102,Sheet1!B:I,4,0),"")</f>
        <v/>
      </c>
      <c r="E102" t="str">
        <f>IFERROR(VLOOKUP(A102,Sheet1!B:I,5,0),"")</f>
        <v/>
      </c>
      <c r="F102" t="str">
        <f>IFERROR(VLOOKUP(A102,Sheet1!B:I,8,0),"")</f>
        <v/>
      </c>
      <c r="G102" t="str">
        <f>IFERROR(VLOOKUP(A102,Sheet1!B:I,6,0),"")</f>
        <v/>
      </c>
      <c r="H102" t="str">
        <f>IFERROR(VLOOKUP(G102,Sheet5!A:B,2,0),"")</f>
        <v/>
      </c>
      <c r="I102" t="str">
        <f t="shared" si="11"/>
        <v/>
      </c>
      <c r="M102">
        <v>102</v>
      </c>
      <c r="N102">
        <f>Sheet9!D103</f>
        <v>219</v>
      </c>
      <c r="O102">
        <f>Sheet9!E103</f>
        <v>0</v>
      </c>
      <c r="P102" t="str">
        <f>IFERROR(VLOOKUP(O102,Sheet6!A:B,2,0),"")</f>
        <v/>
      </c>
      <c r="Q102" t="str">
        <f>Sheet9!A103</f>
        <v>自由形</v>
      </c>
      <c r="R102" t="str">
        <f t="shared" si="15"/>
        <v/>
      </c>
      <c r="S102" t="str">
        <f>Sheet9!B103</f>
        <v xml:space="preserve">  50m</v>
      </c>
      <c r="T102" t="s">
        <v>198</v>
      </c>
      <c r="U102" t="s">
        <v>199</v>
      </c>
      <c r="V102" t="str">
        <f t="shared" si="12"/>
        <v xml:space="preserve">  50m予選無差別</v>
      </c>
      <c r="Y102">
        <f t="shared" si="13"/>
        <v>219</v>
      </c>
      <c r="Z102" t="str">
        <f t="shared" si="10"/>
        <v/>
      </c>
      <c r="AA102" t="str">
        <f t="shared" si="14"/>
        <v xml:space="preserve">  50m予選無差別</v>
      </c>
    </row>
    <row r="103" spans="1:27" x14ac:dyDescent="0.15">
      <c r="A103">
        <v>103</v>
      </c>
      <c r="B103" t="str">
        <f>IFERROR(VLOOKUP(A103,Sheet1!B:I,7,0),"")</f>
        <v/>
      </c>
      <c r="C103" t="str">
        <f>IFERROR(VLOOKUP(B103,Sheet6!A:B,2,0),"")</f>
        <v/>
      </c>
      <c r="D103" t="str">
        <f>IFERROR(VLOOKUP(A103,Sheet1!B:I,4,0),"")</f>
        <v/>
      </c>
      <c r="E103" t="str">
        <f>IFERROR(VLOOKUP(A103,Sheet1!B:I,5,0),"")</f>
        <v/>
      </c>
      <c r="F103" t="str">
        <f>IFERROR(VLOOKUP(A103,Sheet1!B:I,8,0),"")</f>
        <v/>
      </c>
      <c r="G103" t="str">
        <f>IFERROR(VLOOKUP(A103,Sheet1!B:I,6,0),"")</f>
        <v/>
      </c>
      <c r="H103" t="str">
        <f>IFERROR(VLOOKUP(G103,Sheet5!A:B,2,0),"")</f>
        <v/>
      </c>
      <c r="I103" t="str">
        <f t="shared" si="11"/>
        <v/>
      </c>
      <c r="M103">
        <v>103</v>
      </c>
      <c r="N103">
        <f>Sheet9!D104</f>
        <v>221</v>
      </c>
      <c r="O103">
        <f>Sheet9!E104</f>
        <v>0</v>
      </c>
      <c r="P103" t="str">
        <f>IFERROR(VLOOKUP(O103,Sheet6!A:B,2,0),"")</f>
        <v/>
      </c>
      <c r="Q103" t="str">
        <f>Sheet9!A104</f>
        <v>自由形</v>
      </c>
      <c r="R103" t="str">
        <f t="shared" si="15"/>
        <v/>
      </c>
      <c r="S103" t="str">
        <f>Sheet9!B104</f>
        <v xml:space="preserve">  50m</v>
      </c>
      <c r="T103" t="s">
        <v>198</v>
      </c>
      <c r="U103" t="s">
        <v>199</v>
      </c>
      <c r="V103" t="str">
        <f t="shared" si="12"/>
        <v xml:space="preserve">  50m予選無差別</v>
      </c>
      <c r="Y103">
        <f t="shared" si="13"/>
        <v>221</v>
      </c>
      <c r="Z103" t="str">
        <f t="shared" si="10"/>
        <v/>
      </c>
      <c r="AA103" t="str">
        <f t="shared" si="14"/>
        <v xml:space="preserve">  50m予選無差別</v>
      </c>
    </row>
    <row r="104" spans="1:27" x14ac:dyDescent="0.15">
      <c r="A104">
        <v>104</v>
      </c>
      <c r="B104" t="str">
        <f>IFERROR(VLOOKUP(A104,Sheet1!B:I,7,0),"")</f>
        <v/>
      </c>
      <c r="C104" t="str">
        <f>IFERROR(VLOOKUP(B104,Sheet6!A:B,2,0),"")</f>
        <v/>
      </c>
      <c r="D104" t="str">
        <f>IFERROR(VLOOKUP(A104,Sheet1!B:I,4,0),"")</f>
        <v/>
      </c>
      <c r="E104" t="str">
        <f>IFERROR(VLOOKUP(A104,Sheet1!B:I,5,0),"")</f>
        <v/>
      </c>
      <c r="F104" t="str">
        <f>IFERROR(VLOOKUP(A104,Sheet1!B:I,8,0),"")</f>
        <v/>
      </c>
      <c r="G104" t="str">
        <f>IFERROR(VLOOKUP(A104,Sheet1!B:I,6,0),"")</f>
        <v/>
      </c>
      <c r="H104" t="str">
        <f>IFERROR(VLOOKUP(G104,Sheet5!A:B,2,0),"")</f>
        <v/>
      </c>
      <c r="I104" t="str">
        <f t="shared" si="11"/>
        <v/>
      </c>
      <c r="M104">
        <v>104</v>
      </c>
      <c r="N104">
        <f>Sheet9!D105</f>
        <v>223</v>
      </c>
      <c r="O104">
        <f>Sheet9!E105</f>
        <v>0</v>
      </c>
      <c r="P104" t="str">
        <f>IFERROR(VLOOKUP(O104,Sheet6!A:B,2,0),"")</f>
        <v/>
      </c>
      <c r="Q104" t="str">
        <f>Sheet9!A105</f>
        <v>自由形</v>
      </c>
      <c r="R104" t="str">
        <f t="shared" si="15"/>
        <v/>
      </c>
      <c r="S104" t="str">
        <f>Sheet9!B105</f>
        <v xml:space="preserve">  50m</v>
      </c>
      <c r="T104" t="s">
        <v>198</v>
      </c>
      <c r="U104" t="s">
        <v>199</v>
      </c>
      <c r="V104" t="str">
        <f t="shared" si="12"/>
        <v xml:space="preserve">  50m予選無差別</v>
      </c>
      <c r="Y104">
        <f t="shared" si="13"/>
        <v>223</v>
      </c>
      <c r="Z104" t="str">
        <f t="shared" si="10"/>
        <v/>
      </c>
      <c r="AA104" t="str">
        <f t="shared" si="14"/>
        <v xml:space="preserve">  50m予選無差別</v>
      </c>
    </row>
    <row r="105" spans="1:27" x14ac:dyDescent="0.15">
      <c r="A105">
        <v>105</v>
      </c>
      <c r="B105" t="str">
        <f>IFERROR(VLOOKUP(A105,Sheet1!B:I,7,0),"")</f>
        <v/>
      </c>
      <c r="C105" t="str">
        <f>IFERROR(VLOOKUP(B105,Sheet6!A:B,2,0),"")</f>
        <v/>
      </c>
      <c r="D105" t="str">
        <f>IFERROR(VLOOKUP(A105,Sheet1!B:I,4,0),"")</f>
        <v/>
      </c>
      <c r="E105" t="str">
        <f>IFERROR(VLOOKUP(A105,Sheet1!B:I,5,0),"")</f>
        <v/>
      </c>
      <c r="F105" t="str">
        <f>IFERROR(VLOOKUP(A105,Sheet1!B:I,8,0),"")</f>
        <v/>
      </c>
      <c r="G105" t="str">
        <f>IFERROR(VLOOKUP(A105,Sheet1!B:I,6,0),"")</f>
        <v/>
      </c>
      <c r="H105" t="str">
        <f>IFERROR(VLOOKUP(G105,Sheet5!A:B,2,0),"")</f>
        <v/>
      </c>
      <c r="I105" t="str">
        <f t="shared" si="11"/>
        <v/>
      </c>
      <c r="M105">
        <v>105</v>
      </c>
      <c r="N105">
        <f>Sheet9!D106</f>
        <v>224</v>
      </c>
      <c r="O105">
        <f>Sheet9!E106</f>
        <v>0</v>
      </c>
      <c r="P105" t="str">
        <f>IFERROR(VLOOKUP(O105,Sheet6!A:B,2,0),"")</f>
        <v/>
      </c>
      <c r="Q105" t="str">
        <f>Sheet9!A106</f>
        <v>自由形</v>
      </c>
      <c r="R105" t="str">
        <f t="shared" si="15"/>
        <v/>
      </c>
      <c r="S105" t="str">
        <f>Sheet9!B106</f>
        <v xml:space="preserve">  50m</v>
      </c>
      <c r="T105" t="s">
        <v>198</v>
      </c>
      <c r="U105" t="s">
        <v>199</v>
      </c>
      <c r="V105" t="str">
        <f t="shared" si="12"/>
        <v xml:space="preserve">  50m予選無差別</v>
      </c>
      <c r="Y105">
        <f t="shared" si="13"/>
        <v>224</v>
      </c>
      <c r="Z105" t="str">
        <f t="shared" si="10"/>
        <v/>
      </c>
      <c r="AA105" t="str">
        <f t="shared" si="14"/>
        <v xml:space="preserve">  50m予選無差別</v>
      </c>
    </row>
    <row r="106" spans="1:27" x14ac:dyDescent="0.15">
      <c r="A106">
        <v>106</v>
      </c>
      <c r="B106" t="str">
        <f>IFERROR(VLOOKUP(A106,Sheet1!B:I,7,0),"")</f>
        <v/>
      </c>
      <c r="C106" t="str">
        <f>IFERROR(VLOOKUP(B106,Sheet6!A:B,2,0),"")</f>
        <v/>
      </c>
      <c r="D106" t="str">
        <f>IFERROR(VLOOKUP(A106,Sheet1!B:I,4,0),"")</f>
        <v/>
      </c>
      <c r="E106" t="str">
        <f>IFERROR(VLOOKUP(A106,Sheet1!B:I,5,0),"")</f>
        <v/>
      </c>
      <c r="F106" t="str">
        <f>IFERROR(VLOOKUP(A106,Sheet1!B:I,8,0),"")</f>
        <v/>
      </c>
      <c r="G106" t="str">
        <f>IFERROR(VLOOKUP(A106,Sheet1!B:I,6,0),"")</f>
        <v/>
      </c>
      <c r="H106" t="str">
        <f>IFERROR(VLOOKUP(G106,Sheet5!A:B,2,0),"")</f>
        <v/>
      </c>
      <c r="I106" t="str">
        <f t="shared" si="11"/>
        <v/>
      </c>
      <c r="M106">
        <v>106</v>
      </c>
      <c r="N106">
        <f>Sheet9!D107</f>
        <v>225</v>
      </c>
      <c r="O106">
        <f>Sheet9!E107</f>
        <v>0</v>
      </c>
      <c r="P106" t="str">
        <f>IFERROR(VLOOKUP(O106,Sheet6!A:B,2,0),"")</f>
        <v/>
      </c>
      <c r="Q106" t="str">
        <f>Sheet9!A107</f>
        <v>自由形</v>
      </c>
      <c r="R106" t="str">
        <f t="shared" si="15"/>
        <v/>
      </c>
      <c r="S106" t="str">
        <f>Sheet9!B107</f>
        <v xml:space="preserve">  50m</v>
      </c>
      <c r="T106" t="s">
        <v>198</v>
      </c>
      <c r="U106" t="s">
        <v>199</v>
      </c>
      <c r="V106" t="str">
        <f t="shared" si="12"/>
        <v xml:space="preserve">  50m予選無差別</v>
      </c>
      <c r="Y106">
        <f t="shared" si="13"/>
        <v>225</v>
      </c>
      <c r="Z106" t="str">
        <f t="shared" si="10"/>
        <v/>
      </c>
      <c r="AA106" t="str">
        <f t="shared" si="14"/>
        <v xml:space="preserve">  50m予選無差別</v>
      </c>
    </row>
    <row r="107" spans="1:27" x14ac:dyDescent="0.15">
      <c r="A107">
        <v>107</v>
      </c>
      <c r="B107" t="str">
        <f>IFERROR(VLOOKUP(A107,Sheet1!B:I,7,0),"")</f>
        <v/>
      </c>
      <c r="C107" t="str">
        <f>IFERROR(VLOOKUP(B107,Sheet6!A:B,2,0),"")</f>
        <v/>
      </c>
      <c r="D107" t="str">
        <f>IFERROR(VLOOKUP(A107,Sheet1!B:I,4,0),"")</f>
        <v/>
      </c>
      <c r="E107" t="str">
        <f>IFERROR(VLOOKUP(A107,Sheet1!B:I,5,0),"")</f>
        <v/>
      </c>
      <c r="F107" t="str">
        <f>IFERROR(VLOOKUP(A107,Sheet1!B:I,8,0),"")</f>
        <v/>
      </c>
      <c r="G107" t="str">
        <f>IFERROR(VLOOKUP(A107,Sheet1!B:I,6,0),"")</f>
        <v/>
      </c>
      <c r="H107" t="str">
        <f>IFERROR(VLOOKUP(G107,Sheet5!A:B,2,0),"")</f>
        <v/>
      </c>
      <c r="I107" t="str">
        <f t="shared" si="11"/>
        <v/>
      </c>
      <c r="M107">
        <v>107</v>
      </c>
      <c r="N107">
        <f>Sheet9!D108</f>
        <v>226</v>
      </c>
      <c r="O107">
        <f>Sheet9!E108</f>
        <v>0</v>
      </c>
      <c r="P107" t="str">
        <f>IFERROR(VLOOKUP(O107,Sheet6!A:B,2,0),"")</f>
        <v/>
      </c>
      <c r="Q107" t="str">
        <f>Sheet9!A108</f>
        <v>自由形</v>
      </c>
      <c r="R107" t="str">
        <f t="shared" si="15"/>
        <v/>
      </c>
      <c r="S107" t="str">
        <f>Sheet9!B108</f>
        <v xml:space="preserve">  50m</v>
      </c>
      <c r="T107" t="s">
        <v>198</v>
      </c>
      <c r="U107" t="s">
        <v>199</v>
      </c>
      <c r="V107" t="str">
        <f t="shared" si="12"/>
        <v xml:space="preserve">  50m予選無差別</v>
      </c>
      <c r="Y107">
        <f t="shared" si="13"/>
        <v>226</v>
      </c>
      <c r="Z107" t="str">
        <f t="shared" si="10"/>
        <v/>
      </c>
      <c r="AA107" t="str">
        <f t="shared" si="14"/>
        <v xml:space="preserve">  50m予選無差別</v>
      </c>
    </row>
    <row r="108" spans="1:27" x14ac:dyDescent="0.15">
      <c r="A108">
        <v>108</v>
      </c>
      <c r="B108" t="str">
        <f>IFERROR(VLOOKUP(A108,Sheet1!B:I,7,0),"")</f>
        <v/>
      </c>
      <c r="C108" t="str">
        <f>IFERROR(VLOOKUP(B108,Sheet6!A:B,2,0),"")</f>
        <v/>
      </c>
      <c r="D108" t="str">
        <f>IFERROR(VLOOKUP(A108,Sheet1!B:I,4,0),"")</f>
        <v/>
      </c>
      <c r="E108" t="str">
        <f>IFERROR(VLOOKUP(A108,Sheet1!B:I,5,0),"")</f>
        <v/>
      </c>
      <c r="F108" t="str">
        <f>IFERROR(VLOOKUP(A108,Sheet1!B:I,8,0),"")</f>
        <v/>
      </c>
      <c r="G108" t="str">
        <f>IFERROR(VLOOKUP(A108,Sheet1!B:I,6,0),"")</f>
        <v/>
      </c>
      <c r="H108" t="str">
        <f>IFERROR(VLOOKUP(G108,Sheet5!A:B,2,0),"")</f>
        <v/>
      </c>
      <c r="I108" t="str">
        <f t="shared" si="11"/>
        <v/>
      </c>
      <c r="M108">
        <v>108</v>
      </c>
      <c r="N108">
        <f>Sheet9!D109</f>
        <v>227</v>
      </c>
      <c r="O108">
        <f>Sheet9!E109</f>
        <v>0</v>
      </c>
      <c r="P108" t="str">
        <f>IFERROR(VLOOKUP(O108,Sheet6!A:B,2,0),"")</f>
        <v/>
      </c>
      <c r="Q108" t="str">
        <f>Sheet9!A109</f>
        <v>自由形</v>
      </c>
      <c r="R108" t="str">
        <f t="shared" si="15"/>
        <v/>
      </c>
      <c r="S108" t="str">
        <f>Sheet9!B109</f>
        <v xml:space="preserve">  50m</v>
      </c>
      <c r="T108" t="s">
        <v>198</v>
      </c>
      <c r="U108" t="s">
        <v>199</v>
      </c>
      <c r="V108" t="str">
        <f t="shared" si="12"/>
        <v xml:space="preserve">  50m予選無差別</v>
      </c>
      <c r="Y108">
        <f t="shared" si="13"/>
        <v>227</v>
      </c>
      <c r="Z108" t="str">
        <f t="shared" si="10"/>
        <v/>
      </c>
      <c r="AA108" t="str">
        <f t="shared" si="14"/>
        <v xml:space="preserve">  50m予選無差別</v>
      </c>
    </row>
    <row r="109" spans="1:27" x14ac:dyDescent="0.15">
      <c r="A109">
        <v>109</v>
      </c>
      <c r="B109" t="str">
        <f>IFERROR(VLOOKUP(A109,Sheet1!B:I,7,0),"")</f>
        <v/>
      </c>
      <c r="C109" t="str">
        <f>IFERROR(VLOOKUP(B109,Sheet6!A:B,2,0),"")</f>
        <v/>
      </c>
      <c r="D109" t="str">
        <f>IFERROR(VLOOKUP(A109,Sheet1!B:I,4,0),"")</f>
        <v/>
      </c>
      <c r="E109" t="str">
        <f>IFERROR(VLOOKUP(A109,Sheet1!B:I,5,0),"")</f>
        <v/>
      </c>
      <c r="F109" t="str">
        <f>IFERROR(VLOOKUP(A109,Sheet1!B:I,8,0),"")</f>
        <v/>
      </c>
      <c r="G109" t="str">
        <f>IFERROR(VLOOKUP(A109,Sheet1!B:I,6,0),"")</f>
        <v/>
      </c>
      <c r="H109" t="str">
        <f>IFERROR(VLOOKUP(G109,Sheet5!A:B,2,0),"")</f>
        <v/>
      </c>
      <c r="I109" t="str">
        <f t="shared" si="11"/>
        <v/>
      </c>
      <c r="M109">
        <v>109</v>
      </c>
      <c r="N109">
        <f>Sheet9!D110</f>
        <v>230</v>
      </c>
      <c r="O109">
        <f>Sheet9!E110</f>
        <v>0</v>
      </c>
      <c r="P109" t="str">
        <f>IFERROR(VLOOKUP(O109,Sheet6!A:B,2,0),"")</f>
        <v/>
      </c>
      <c r="Q109" t="str">
        <f>Sheet9!A110</f>
        <v>自由形</v>
      </c>
      <c r="R109" t="str">
        <f t="shared" si="15"/>
        <v/>
      </c>
      <c r="S109" t="str">
        <f>Sheet9!B110</f>
        <v xml:space="preserve">  50m</v>
      </c>
      <c r="T109" t="s">
        <v>198</v>
      </c>
      <c r="U109" t="s">
        <v>199</v>
      </c>
      <c r="V109" t="str">
        <f t="shared" si="12"/>
        <v xml:space="preserve">  50m予選無差別</v>
      </c>
      <c r="Y109">
        <f t="shared" si="13"/>
        <v>230</v>
      </c>
      <c r="Z109" t="str">
        <f t="shared" si="10"/>
        <v/>
      </c>
      <c r="AA109" t="str">
        <f t="shared" si="14"/>
        <v xml:space="preserve">  50m予選無差別</v>
      </c>
    </row>
    <row r="110" spans="1:27" x14ac:dyDescent="0.15">
      <c r="A110">
        <v>110</v>
      </c>
      <c r="B110" t="str">
        <f>IFERROR(VLOOKUP(A110,Sheet1!B:I,7,0),"")</f>
        <v/>
      </c>
      <c r="C110" t="str">
        <f>IFERROR(VLOOKUP(B110,Sheet6!A:B,2,0),"")</f>
        <v/>
      </c>
      <c r="D110" t="str">
        <f>IFERROR(VLOOKUP(A110,Sheet1!B:I,4,0),"")</f>
        <v/>
      </c>
      <c r="E110" t="str">
        <f>IFERROR(VLOOKUP(A110,Sheet1!B:I,5,0),"")</f>
        <v/>
      </c>
      <c r="F110" t="str">
        <f>IFERROR(VLOOKUP(A110,Sheet1!B:I,8,0),"")</f>
        <v/>
      </c>
      <c r="G110" t="str">
        <f>IFERROR(VLOOKUP(A110,Sheet1!B:I,6,0),"")</f>
        <v/>
      </c>
      <c r="H110" t="str">
        <f>IFERROR(VLOOKUP(G110,Sheet5!A:B,2,0),"")</f>
        <v/>
      </c>
      <c r="I110" t="str">
        <f t="shared" si="11"/>
        <v/>
      </c>
      <c r="M110">
        <v>110</v>
      </c>
      <c r="N110">
        <f>Sheet9!D111</f>
        <v>240</v>
      </c>
      <c r="O110">
        <f>Sheet9!E111</f>
        <v>0</v>
      </c>
      <c r="P110" t="str">
        <f>IFERROR(VLOOKUP(O110,Sheet6!A:B,2,0),"")</f>
        <v/>
      </c>
      <c r="Q110" t="str">
        <f>Sheet9!A111</f>
        <v>自由形</v>
      </c>
      <c r="R110" t="str">
        <f t="shared" si="15"/>
        <v/>
      </c>
      <c r="S110" t="str">
        <f>Sheet9!B111</f>
        <v xml:space="preserve">  50m</v>
      </c>
      <c r="T110" t="s">
        <v>198</v>
      </c>
      <c r="U110" t="s">
        <v>199</v>
      </c>
      <c r="V110" t="str">
        <f t="shared" si="12"/>
        <v xml:space="preserve">  50m予選無差別</v>
      </c>
      <c r="Y110">
        <f t="shared" si="13"/>
        <v>240</v>
      </c>
      <c r="Z110" t="str">
        <f t="shared" si="10"/>
        <v/>
      </c>
      <c r="AA110" t="str">
        <f t="shared" si="14"/>
        <v xml:space="preserve">  50m予選無差別</v>
      </c>
    </row>
    <row r="111" spans="1:27" x14ac:dyDescent="0.15">
      <c r="A111">
        <v>111</v>
      </c>
      <c r="B111" t="str">
        <f>IFERROR(VLOOKUP(A111,Sheet1!B:I,7,0),"")</f>
        <v/>
      </c>
      <c r="C111" t="str">
        <f>IFERROR(VLOOKUP(B111,Sheet6!A:B,2,0),"")</f>
        <v/>
      </c>
      <c r="D111" t="str">
        <f>IFERROR(VLOOKUP(A111,Sheet1!B:I,4,0),"")</f>
        <v/>
      </c>
      <c r="E111" t="str">
        <f>IFERROR(VLOOKUP(A111,Sheet1!B:I,5,0),"")</f>
        <v/>
      </c>
      <c r="F111" t="str">
        <f>IFERROR(VLOOKUP(A111,Sheet1!B:I,8,0),"")</f>
        <v/>
      </c>
      <c r="G111" t="str">
        <f>IFERROR(VLOOKUP(A111,Sheet1!B:I,6,0),"")</f>
        <v/>
      </c>
      <c r="H111" t="str">
        <f>IFERROR(VLOOKUP(G111,Sheet5!A:B,2,0),"")</f>
        <v/>
      </c>
      <c r="I111" t="str">
        <f t="shared" si="11"/>
        <v/>
      </c>
      <c r="M111">
        <v>111</v>
      </c>
      <c r="N111">
        <f>Sheet9!D112</f>
        <v>244</v>
      </c>
      <c r="O111">
        <f>Sheet9!E112</f>
        <v>0</v>
      </c>
      <c r="P111" t="str">
        <f>IFERROR(VLOOKUP(O111,Sheet6!A:B,2,0),"")</f>
        <v/>
      </c>
      <c r="Q111" t="str">
        <f>Sheet9!A112</f>
        <v>自由形</v>
      </c>
      <c r="R111" t="str">
        <f t="shared" si="15"/>
        <v/>
      </c>
      <c r="S111" t="str">
        <f>Sheet9!B112</f>
        <v xml:space="preserve">  50m</v>
      </c>
      <c r="T111" t="s">
        <v>198</v>
      </c>
      <c r="U111" t="s">
        <v>199</v>
      </c>
      <c r="V111" t="str">
        <f t="shared" si="12"/>
        <v xml:space="preserve">  50m予選無差別</v>
      </c>
      <c r="Y111">
        <f t="shared" si="13"/>
        <v>244</v>
      </c>
      <c r="Z111" t="str">
        <f t="shared" si="10"/>
        <v/>
      </c>
      <c r="AA111" t="str">
        <f t="shared" si="14"/>
        <v xml:space="preserve">  50m予選無差別</v>
      </c>
    </row>
    <row r="112" spans="1:27" x14ac:dyDescent="0.15">
      <c r="A112">
        <v>112</v>
      </c>
      <c r="B112" t="str">
        <f>IFERROR(VLOOKUP(A112,Sheet1!B:I,7,0),"")</f>
        <v/>
      </c>
      <c r="C112" t="str">
        <f>IFERROR(VLOOKUP(B112,Sheet6!A:B,2,0),"")</f>
        <v/>
      </c>
      <c r="D112" t="str">
        <f>IFERROR(VLOOKUP(A112,Sheet1!B:I,4,0),"")</f>
        <v/>
      </c>
      <c r="E112" t="str">
        <f>IFERROR(VLOOKUP(A112,Sheet1!B:I,5,0),"")</f>
        <v/>
      </c>
      <c r="F112" t="str">
        <f>IFERROR(VLOOKUP(A112,Sheet1!B:I,8,0),"")</f>
        <v/>
      </c>
      <c r="G112" t="str">
        <f>IFERROR(VLOOKUP(A112,Sheet1!B:I,6,0),"")</f>
        <v/>
      </c>
      <c r="H112" t="str">
        <f>IFERROR(VLOOKUP(G112,Sheet5!A:B,2,0),"")</f>
        <v/>
      </c>
      <c r="I112" t="str">
        <f t="shared" si="11"/>
        <v/>
      </c>
      <c r="M112">
        <v>112</v>
      </c>
      <c r="N112">
        <f>Sheet9!D113</f>
        <v>245</v>
      </c>
      <c r="O112">
        <f>Sheet9!E113</f>
        <v>0</v>
      </c>
      <c r="P112" t="str">
        <f>IFERROR(VLOOKUP(O112,Sheet6!A:B,2,0),"")</f>
        <v/>
      </c>
      <c r="Q112" t="str">
        <f>Sheet9!A113</f>
        <v>自由形</v>
      </c>
      <c r="R112" t="str">
        <f t="shared" si="15"/>
        <v/>
      </c>
      <c r="S112" t="str">
        <f>Sheet9!B113</f>
        <v xml:space="preserve">  50m</v>
      </c>
      <c r="T112" t="s">
        <v>198</v>
      </c>
      <c r="U112" t="s">
        <v>199</v>
      </c>
      <c r="V112" t="str">
        <f t="shared" si="12"/>
        <v xml:space="preserve">  50m予選無差別</v>
      </c>
      <c r="Y112">
        <f t="shared" si="13"/>
        <v>245</v>
      </c>
      <c r="Z112" t="str">
        <f t="shared" si="10"/>
        <v/>
      </c>
      <c r="AA112" t="str">
        <f t="shared" si="14"/>
        <v xml:space="preserve">  50m予選無差別</v>
      </c>
    </row>
    <row r="113" spans="1:27" x14ac:dyDescent="0.15">
      <c r="A113">
        <v>113</v>
      </c>
      <c r="B113" t="str">
        <f>IFERROR(VLOOKUP(A113,Sheet1!B:I,7,0),"")</f>
        <v/>
      </c>
      <c r="C113" t="str">
        <f>IFERROR(VLOOKUP(B113,Sheet6!A:B,2,0),"")</f>
        <v/>
      </c>
      <c r="D113" t="str">
        <f>IFERROR(VLOOKUP(A113,Sheet1!B:I,4,0),"")</f>
        <v/>
      </c>
      <c r="E113" t="str">
        <f>IFERROR(VLOOKUP(A113,Sheet1!B:I,5,0),"")</f>
        <v/>
      </c>
      <c r="F113" t="str">
        <f>IFERROR(VLOOKUP(A113,Sheet1!B:I,8,0),"")</f>
        <v/>
      </c>
      <c r="G113" t="str">
        <f>IFERROR(VLOOKUP(A113,Sheet1!B:I,6,0),"")</f>
        <v/>
      </c>
      <c r="H113" t="str">
        <f>IFERROR(VLOOKUP(G113,Sheet5!A:B,2,0),"")</f>
        <v/>
      </c>
      <c r="I113" t="str">
        <f t="shared" si="11"/>
        <v/>
      </c>
      <c r="M113">
        <v>113</v>
      </c>
      <c r="N113">
        <f>Sheet9!D114</f>
        <v>246</v>
      </c>
      <c r="O113">
        <f>Sheet9!E114</f>
        <v>0</v>
      </c>
      <c r="P113" t="str">
        <f>IFERROR(VLOOKUP(O113,Sheet6!A:B,2,0),"")</f>
        <v/>
      </c>
      <c r="Q113" t="str">
        <f>Sheet9!A114</f>
        <v>自由形</v>
      </c>
      <c r="R113" t="str">
        <f t="shared" si="15"/>
        <v/>
      </c>
      <c r="S113" t="str">
        <f>Sheet9!B114</f>
        <v xml:space="preserve">  50m</v>
      </c>
      <c r="T113" t="s">
        <v>198</v>
      </c>
      <c r="U113" t="s">
        <v>199</v>
      </c>
      <c r="V113" t="str">
        <f t="shared" si="12"/>
        <v xml:space="preserve">  50m予選無差別</v>
      </c>
      <c r="Y113">
        <f t="shared" si="13"/>
        <v>246</v>
      </c>
      <c r="Z113" t="str">
        <f t="shared" si="10"/>
        <v/>
      </c>
      <c r="AA113" t="str">
        <f t="shared" si="14"/>
        <v xml:space="preserve">  50m予選無差別</v>
      </c>
    </row>
    <row r="114" spans="1:27" x14ac:dyDescent="0.15">
      <c r="A114">
        <v>114</v>
      </c>
      <c r="B114" t="str">
        <f>IFERROR(VLOOKUP(A114,Sheet1!B:I,7,0),"")</f>
        <v/>
      </c>
      <c r="C114" t="str">
        <f>IFERROR(VLOOKUP(B114,Sheet6!A:B,2,0),"")</f>
        <v/>
      </c>
      <c r="D114" t="str">
        <f>IFERROR(VLOOKUP(A114,Sheet1!B:I,4,0),"")</f>
        <v/>
      </c>
      <c r="E114" t="str">
        <f>IFERROR(VLOOKUP(A114,Sheet1!B:I,5,0),"")</f>
        <v/>
      </c>
      <c r="F114" t="str">
        <f>IFERROR(VLOOKUP(A114,Sheet1!B:I,8,0),"")</f>
        <v/>
      </c>
      <c r="G114" t="str">
        <f>IFERROR(VLOOKUP(A114,Sheet1!B:I,6,0),"")</f>
        <v/>
      </c>
      <c r="H114" t="str">
        <f>IFERROR(VLOOKUP(G114,Sheet5!A:B,2,0),"")</f>
        <v/>
      </c>
      <c r="I114" t="str">
        <f t="shared" si="11"/>
        <v/>
      </c>
      <c r="M114">
        <v>114</v>
      </c>
      <c r="N114">
        <f>Sheet9!D115</f>
        <v>247</v>
      </c>
      <c r="O114">
        <f>Sheet9!E115</f>
        <v>0</v>
      </c>
      <c r="P114" t="str">
        <f>IFERROR(VLOOKUP(O114,Sheet6!A:B,2,0),"")</f>
        <v/>
      </c>
      <c r="Q114" t="str">
        <f>Sheet9!A115</f>
        <v>自由形</v>
      </c>
      <c r="R114" t="str">
        <f t="shared" si="15"/>
        <v/>
      </c>
      <c r="S114" t="str">
        <f>Sheet9!B115</f>
        <v xml:space="preserve">  50m</v>
      </c>
      <c r="T114" t="s">
        <v>198</v>
      </c>
      <c r="U114" t="s">
        <v>199</v>
      </c>
      <c r="V114" t="str">
        <f t="shared" si="12"/>
        <v xml:space="preserve">  50m予選無差別</v>
      </c>
      <c r="Y114">
        <f t="shared" si="13"/>
        <v>247</v>
      </c>
      <c r="Z114" t="str">
        <f t="shared" si="10"/>
        <v/>
      </c>
      <c r="AA114" t="str">
        <f t="shared" si="14"/>
        <v xml:space="preserve">  50m予選無差別</v>
      </c>
    </row>
    <row r="115" spans="1:27" x14ac:dyDescent="0.15">
      <c r="A115">
        <v>115</v>
      </c>
      <c r="B115" t="str">
        <f>IFERROR(VLOOKUP(A115,Sheet1!B:I,7,0),"")</f>
        <v/>
      </c>
      <c r="C115" t="str">
        <f>IFERROR(VLOOKUP(B115,Sheet6!A:B,2,0),"")</f>
        <v/>
      </c>
      <c r="D115" t="str">
        <f>IFERROR(VLOOKUP(A115,Sheet1!B:I,4,0),"")</f>
        <v/>
      </c>
      <c r="E115" t="str">
        <f>IFERROR(VLOOKUP(A115,Sheet1!B:I,5,0),"")</f>
        <v/>
      </c>
      <c r="F115" t="str">
        <f>IFERROR(VLOOKUP(A115,Sheet1!B:I,8,0),"")</f>
        <v/>
      </c>
      <c r="G115" t="str">
        <f>IFERROR(VLOOKUP(A115,Sheet1!B:I,6,0),"")</f>
        <v/>
      </c>
      <c r="H115" t="str">
        <f>IFERROR(VLOOKUP(G115,Sheet5!A:B,2,0),"")</f>
        <v/>
      </c>
      <c r="I115" t="str">
        <f t="shared" si="11"/>
        <v/>
      </c>
      <c r="M115">
        <v>115</v>
      </c>
      <c r="N115">
        <f>Sheet9!D116</f>
        <v>248</v>
      </c>
      <c r="O115">
        <f>Sheet9!E116</f>
        <v>0</v>
      </c>
      <c r="P115" t="str">
        <f>IFERROR(VLOOKUP(O115,Sheet6!A:B,2,0),"")</f>
        <v/>
      </c>
      <c r="Q115" t="str">
        <f>Sheet9!A116</f>
        <v>自由形</v>
      </c>
      <c r="R115" t="str">
        <f t="shared" si="15"/>
        <v/>
      </c>
      <c r="S115" t="str">
        <f>Sheet9!B116</f>
        <v xml:space="preserve">  50m</v>
      </c>
      <c r="T115" t="s">
        <v>198</v>
      </c>
      <c r="U115" t="s">
        <v>199</v>
      </c>
      <c r="V115" t="str">
        <f t="shared" si="12"/>
        <v xml:space="preserve">  50m予選無差別</v>
      </c>
      <c r="Y115">
        <f t="shared" si="13"/>
        <v>248</v>
      </c>
      <c r="Z115" t="str">
        <f t="shared" si="10"/>
        <v/>
      </c>
      <c r="AA115" t="str">
        <f t="shared" si="14"/>
        <v xml:space="preserve">  50m予選無差別</v>
      </c>
    </row>
    <row r="116" spans="1:27" x14ac:dyDescent="0.15">
      <c r="A116">
        <v>116</v>
      </c>
      <c r="B116" t="str">
        <f>IFERROR(VLOOKUP(A116,Sheet1!B:I,7,0),"")</f>
        <v/>
      </c>
      <c r="C116" t="str">
        <f>IFERROR(VLOOKUP(B116,Sheet6!A:B,2,0),"")</f>
        <v/>
      </c>
      <c r="D116" t="str">
        <f>IFERROR(VLOOKUP(A116,Sheet1!B:I,4,0),"")</f>
        <v/>
      </c>
      <c r="E116" t="str">
        <f>IFERROR(VLOOKUP(A116,Sheet1!B:I,5,0),"")</f>
        <v/>
      </c>
      <c r="F116" t="str">
        <f>IFERROR(VLOOKUP(A116,Sheet1!B:I,8,0),"")</f>
        <v/>
      </c>
      <c r="G116" t="str">
        <f>IFERROR(VLOOKUP(A116,Sheet1!B:I,6,0),"")</f>
        <v/>
      </c>
      <c r="H116" t="str">
        <f>IFERROR(VLOOKUP(G116,Sheet5!A:B,2,0),"")</f>
        <v/>
      </c>
      <c r="I116" t="str">
        <f t="shared" si="11"/>
        <v/>
      </c>
      <c r="M116">
        <v>116</v>
      </c>
      <c r="N116">
        <f>Sheet9!D117</f>
        <v>249</v>
      </c>
      <c r="O116">
        <f>Sheet9!E117</f>
        <v>0</v>
      </c>
      <c r="P116" t="str">
        <f>IFERROR(VLOOKUP(O116,Sheet6!A:B,2,0),"")</f>
        <v/>
      </c>
      <c r="Q116" t="str">
        <f>Sheet9!A117</f>
        <v>自由形</v>
      </c>
      <c r="R116" t="str">
        <f t="shared" si="15"/>
        <v/>
      </c>
      <c r="S116" t="str">
        <f>Sheet9!B117</f>
        <v xml:space="preserve">  50m</v>
      </c>
      <c r="T116" t="s">
        <v>198</v>
      </c>
      <c r="U116" t="s">
        <v>199</v>
      </c>
      <c r="V116" t="str">
        <f t="shared" si="12"/>
        <v xml:space="preserve">  50m予選無差別</v>
      </c>
      <c r="Y116">
        <f t="shared" si="13"/>
        <v>249</v>
      </c>
      <c r="Z116" t="str">
        <f t="shared" si="10"/>
        <v/>
      </c>
      <c r="AA116" t="str">
        <f t="shared" si="14"/>
        <v xml:space="preserve">  50m予選無差別</v>
      </c>
    </row>
    <row r="117" spans="1:27" x14ac:dyDescent="0.15">
      <c r="A117">
        <v>117</v>
      </c>
      <c r="B117" t="str">
        <f>IFERROR(VLOOKUP(A117,Sheet1!B:I,7,0),"")</f>
        <v/>
      </c>
      <c r="C117" t="str">
        <f>IFERROR(VLOOKUP(B117,Sheet6!A:B,2,0),"")</f>
        <v/>
      </c>
      <c r="D117" t="str">
        <f>IFERROR(VLOOKUP(A117,Sheet1!B:I,4,0),"")</f>
        <v/>
      </c>
      <c r="E117" t="str">
        <f>IFERROR(VLOOKUP(A117,Sheet1!B:I,5,0),"")</f>
        <v/>
      </c>
      <c r="F117" t="str">
        <f>IFERROR(VLOOKUP(A117,Sheet1!B:I,8,0),"")</f>
        <v/>
      </c>
      <c r="G117" t="str">
        <f>IFERROR(VLOOKUP(A117,Sheet1!B:I,6,0),"")</f>
        <v/>
      </c>
      <c r="H117" t="str">
        <f>IFERROR(VLOOKUP(G117,Sheet5!A:B,2,0),"")</f>
        <v/>
      </c>
      <c r="I117" t="str">
        <f t="shared" si="11"/>
        <v/>
      </c>
      <c r="M117">
        <v>117</v>
      </c>
      <c r="N117">
        <f>Sheet9!D118</f>
        <v>254</v>
      </c>
      <c r="O117">
        <f>Sheet9!E118</f>
        <v>0</v>
      </c>
      <c r="P117" t="str">
        <f>IFERROR(VLOOKUP(O117,Sheet6!A:B,2,0),"")</f>
        <v/>
      </c>
      <c r="Q117" t="str">
        <f>Sheet9!A118</f>
        <v>自由形</v>
      </c>
      <c r="R117" t="str">
        <f t="shared" si="15"/>
        <v/>
      </c>
      <c r="S117" t="str">
        <f>Sheet9!B118</f>
        <v xml:space="preserve">  50m</v>
      </c>
      <c r="T117" t="s">
        <v>198</v>
      </c>
      <c r="U117" t="s">
        <v>199</v>
      </c>
      <c r="V117" t="str">
        <f t="shared" si="12"/>
        <v xml:space="preserve">  50m予選無差別</v>
      </c>
      <c r="Y117">
        <f t="shared" si="13"/>
        <v>254</v>
      </c>
      <c r="Z117" t="str">
        <f t="shared" si="10"/>
        <v/>
      </c>
      <c r="AA117" t="str">
        <f t="shared" si="14"/>
        <v xml:space="preserve">  50m予選無差別</v>
      </c>
    </row>
    <row r="118" spans="1:27" x14ac:dyDescent="0.15">
      <c r="A118">
        <v>118</v>
      </c>
      <c r="B118" t="str">
        <f>IFERROR(VLOOKUP(A118,Sheet1!B:I,7,0),"")</f>
        <v/>
      </c>
      <c r="C118" t="str">
        <f>IFERROR(VLOOKUP(B118,Sheet6!A:B,2,0),"")</f>
        <v/>
      </c>
      <c r="D118" t="str">
        <f>IFERROR(VLOOKUP(A118,Sheet1!B:I,4,0),"")</f>
        <v/>
      </c>
      <c r="E118" t="str">
        <f>IFERROR(VLOOKUP(A118,Sheet1!B:I,5,0),"")</f>
        <v/>
      </c>
      <c r="F118" t="str">
        <f>IFERROR(VLOOKUP(A118,Sheet1!B:I,8,0),"")</f>
        <v/>
      </c>
      <c r="G118" t="str">
        <f>IFERROR(VLOOKUP(A118,Sheet1!B:I,6,0),"")</f>
        <v/>
      </c>
      <c r="H118" t="str">
        <f>IFERROR(VLOOKUP(G118,Sheet5!A:B,2,0),"")</f>
        <v/>
      </c>
      <c r="I118" t="str">
        <f t="shared" si="11"/>
        <v/>
      </c>
      <c r="M118">
        <v>118</v>
      </c>
      <c r="N118">
        <f>Sheet9!D119</f>
        <v>257</v>
      </c>
      <c r="O118">
        <f>Sheet9!E119</f>
        <v>0</v>
      </c>
      <c r="P118" t="str">
        <f>IFERROR(VLOOKUP(O118,Sheet6!A:B,2,0),"")</f>
        <v/>
      </c>
      <c r="Q118" t="str">
        <f>Sheet9!A119</f>
        <v>自由形</v>
      </c>
      <c r="R118" t="str">
        <f t="shared" si="15"/>
        <v/>
      </c>
      <c r="S118" t="str">
        <f>Sheet9!B119</f>
        <v xml:space="preserve">  50m</v>
      </c>
      <c r="T118" t="s">
        <v>198</v>
      </c>
      <c r="U118" t="s">
        <v>199</v>
      </c>
      <c r="V118" t="str">
        <f t="shared" si="12"/>
        <v xml:space="preserve">  50m予選無差別</v>
      </c>
      <c r="Y118">
        <f t="shared" si="13"/>
        <v>257</v>
      </c>
      <c r="Z118" t="str">
        <f t="shared" si="10"/>
        <v/>
      </c>
      <c r="AA118" t="str">
        <f t="shared" si="14"/>
        <v xml:space="preserve">  50m予選無差別</v>
      </c>
    </row>
    <row r="119" spans="1:27" x14ac:dyDescent="0.15">
      <c r="A119">
        <v>119</v>
      </c>
      <c r="B119" t="str">
        <f>IFERROR(VLOOKUP(A119,Sheet1!B:I,7,0),"")</f>
        <v/>
      </c>
      <c r="C119" t="str">
        <f>IFERROR(VLOOKUP(B119,Sheet6!A:B,2,0),"")</f>
        <v/>
      </c>
      <c r="D119" t="str">
        <f>IFERROR(VLOOKUP(A119,Sheet1!B:I,4,0),"")</f>
        <v/>
      </c>
      <c r="E119" t="str">
        <f>IFERROR(VLOOKUP(A119,Sheet1!B:I,5,0),"")</f>
        <v/>
      </c>
      <c r="F119" t="str">
        <f>IFERROR(VLOOKUP(A119,Sheet1!B:I,8,0),"")</f>
        <v/>
      </c>
      <c r="G119" t="str">
        <f>IFERROR(VLOOKUP(A119,Sheet1!B:I,6,0),"")</f>
        <v/>
      </c>
      <c r="H119" t="str">
        <f>IFERROR(VLOOKUP(G119,Sheet5!A:B,2,0),"")</f>
        <v/>
      </c>
      <c r="I119" t="str">
        <f t="shared" si="11"/>
        <v/>
      </c>
      <c r="M119">
        <v>119</v>
      </c>
      <c r="N119">
        <f>Sheet9!D120</f>
        <v>261</v>
      </c>
      <c r="O119">
        <f>Sheet9!E120</f>
        <v>0</v>
      </c>
      <c r="P119" t="str">
        <f>IFERROR(VLOOKUP(O119,Sheet6!A:B,2,0),"")</f>
        <v/>
      </c>
      <c r="Q119" t="str">
        <f>Sheet9!A120</f>
        <v>自由形</v>
      </c>
      <c r="R119" t="str">
        <f t="shared" si="15"/>
        <v/>
      </c>
      <c r="S119" t="str">
        <f>Sheet9!B120</f>
        <v xml:space="preserve">  50m</v>
      </c>
      <c r="T119" t="s">
        <v>198</v>
      </c>
      <c r="U119" t="s">
        <v>199</v>
      </c>
      <c r="V119" t="str">
        <f t="shared" si="12"/>
        <v xml:space="preserve">  50m予選無差別</v>
      </c>
      <c r="Y119">
        <f t="shared" si="13"/>
        <v>261</v>
      </c>
      <c r="Z119" t="str">
        <f t="shared" si="10"/>
        <v/>
      </c>
      <c r="AA119" t="str">
        <f t="shared" si="14"/>
        <v xml:space="preserve">  50m予選無差別</v>
      </c>
    </row>
    <row r="120" spans="1:27" x14ac:dyDescent="0.15">
      <c r="A120">
        <v>120</v>
      </c>
      <c r="B120" t="str">
        <f>IFERROR(VLOOKUP(A120,Sheet1!B:I,7,0),"")</f>
        <v/>
      </c>
      <c r="C120" t="str">
        <f>IFERROR(VLOOKUP(B120,Sheet6!A:B,2,0),"")</f>
        <v/>
      </c>
      <c r="D120" t="str">
        <f>IFERROR(VLOOKUP(A120,Sheet1!B:I,4,0),"")</f>
        <v/>
      </c>
      <c r="E120" t="str">
        <f>IFERROR(VLOOKUP(A120,Sheet1!B:I,5,0),"")</f>
        <v/>
      </c>
      <c r="F120" t="str">
        <f>IFERROR(VLOOKUP(A120,Sheet1!B:I,8,0),"")</f>
        <v/>
      </c>
      <c r="G120" t="str">
        <f>IFERROR(VLOOKUP(A120,Sheet1!B:I,6,0),"")</f>
        <v/>
      </c>
      <c r="H120" t="str">
        <f>IFERROR(VLOOKUP(G120,Sheet5!A:B,2,0),"")</f>
        <v/>
      </c>
      <c r="I120" t="str">
        <f t="shared" si="11"/>
        <v/>
      </c>
      <c r="M120">
        <v>120</v>
      </c>
      <c r="N120">
        <f>Sheet9!D121</f>
        <v>263</v>
      </c>
      <c r="O120">
        <f>Sheet9!E121</f>
        <v>0</v>
      </c>
      <c r="P120" t="str">
        <f>IFERROR(VLOOKUP(O120,Sheet6!A:B,2,0),"")</f>
        <v/>
      </c>
      <c r="Q120" t="str">
        <f>Sheet9!A121</f>
        <v>自由形</v>
      </c>
      <c r="R120" t="str">
        <f t="shared" si="15"/>
        <v/>
      </c>
      <c r="S120" t="str">
        <f>Sheet9!B121</f>
        <v xml:space="preserve">  50m</v>
      </c>
      <c r="T120" t="s">
        <v>198</v>
      </c>
      <c r="U120" t="s">
        <v>199</v>
      </c>
      <c r="V120" t="str">
        <f t="shared" si="12"/>
        <v xml:space="preserve">  50m予選無差別</v>
      </c>
      <c r="Y120">
        <f t="shared" si="13"/>
        <v>263</v>
      </c>
      <c r="Z120" t="str">
        <f t="shared" si="10"/>
        <v/>
      </c>
      <c r="AA120" t="str">
        <f t="shared" si="14"/>
        <v xml:space="preserve">  50m予選無差別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265</v>
      </c>
      <c r="O121">
        <f>Sheet9!E122</f>
        <v>0</v>
      </c>
      <c r="P121" t="str">
        <f>IFERROR(VLOOKUP(O121,Sheet6!A:B,2,0),"")</f>
        <v/>
      </c>
      <c r="Q121" t="str">
        <f>Sheet9!A122</f>
        <v>自由形</v>
      </c>
      <c r="R121" t="str">
        <f t="shared" si="15"/>
        <v/>
      </c>
      <c r="S121" t="str">
        <f>Sheet9!B122</f>
        <v xml:space="preserve">  50m</v>
      </c>
      <c r="T121" t="s">
        <v>198</v>
      </c>
      <c r="U121" t="s">
        <v>199</v>
      </c>
      <c r="V121" t="str">
        <f t="shared" si="12"/>
        <v xml:space="preserve">  50m予選無差別</v>
      </c>
      <c r="Y121">
        <f t="shared" si="13"/>
        <v>265</v>
      </c>
      <c r="Z121" t="str">
        <f t="shared" si="10"/>
        <v/>
      </c>
      <c r="AA121" t="str">
        <f t="shared" si="14"/>
        <v xml:space="preserve">  50m予選無差別</v>
      </c>
    </row>
    <row r="122" spans="1:27" x14ac:dyDescent="0.15">
      <c r="A122">
        <v>122</v>
      </c>
      <c r="B122" t="str">
        <f>IFERROR(VLOOKUP(A122,Sheet1!B:I,7,0),"")</f>
        <v/>
      </c>
      <c r="C122" t="str">
        <f>IFERROR(VLOOKUP(B122,Sheet6!A:B,2,0),"")</f>
        <v/>
      </c>
      <c r="D122" t="str">
        <f>IFERROR(VLOOKUP(A122,Sheet1!B:I,4,0),"")</f>
        <v/>
      </c>
      <c r="E122" t="str">
        <f>IFERROR(VLOOKUP(A122,Sheet1!B:I,5,0),"")</f>
        <v/>
      </c>
      <c r="F122" t="str">
        <f>IFERROR(VLOOKUP(A122,Sheet1!B:I,8,0),"")</f>
        <v/>
      </c>
      <c r="G122" t="str">
        <f>IFERROR(VLOOKUP(A122,Sheet1!B:I,6,0),"")</f>
        <v/>
      </c>
      <c r="H122" t="str">
        <f>IFERROR(VLOOKUP(G122,Sheet5!A:B,2,0),"")</f>
        <v/>
      </c>
      <c r="I122" t="str">
        <f t="shared" si="11"/>
        <v/>
      </c>
      <c r="M122">
        <v>122</v>
      </c>
      <c r="N122">
        <f>Sheet9!D123</f>
        <v>266</v>
      </c>
      <c r="O122">
        <f>Sheet9!E123</f>
        <v>0</v>
      </c>
      <c r="P122" t="str">
        <f>IFERROR(VLOOKUP(O122,Sheet6!A:B,2,0),"")</f>
        <v/>
      </c>
      <c r="Q122" t="str">
        <f>Sheet9!A123</f>
        <v>自由形</v>
      </c>
      <c r="R122" t="str">
        <f t="shared" si="15"/>
        <v/>
      </c>
      <c r="S122" t="str">
        <f>Sheet9!B123</f>
        <v xml:space="preserve">  50m</v>
      </c>
      <c r="T122" t="s">
        <v>198</v>
      </c>
      <c r="U122" t="s">
        <v>199</v>
      </c>
      <c r="V122" t="str">
        <f t="shared" si="12"/>
        <v xml:space="preserve">  50m予選無差別</v>
      </c>
      <c r="Y122">
        <f t="shared" si="13"/>
        <v>266</v>
      </c>
      <c r="Z122" t="str">
        <f t="shared" si="10"/>
        <v/>
      </c>
      <c r="AA122" t="str">
        <f t="shared" si="14"/>
        <v xml:space="preserve">  50m予選無差別</v>
      </c>
    </row>
    <row r="123" spans="1:27" x14ac:dyDescent="0.15">
      <c r="A123">
        <v>123</v>
      </c>
      <c r="B123" t="str">
        <f>IFERROR(VLOOKUP(A123,Sheet1!B:I,7,0),"")</f>
        <v/>
      </c>
      <c r="C123" t="str">
        <f>IFERROR(VLOOKUP(B123,Sheet6!A:B,2,0),"")</f>
        <v/>
      </c>
      <c r="D123" t="str">
        <f>IFERROR(VLOOKUP(A123,Sheet1!B:I,4,0),"")</f>
        <v/>
      </c>
      <c r="E123" t="str">
        <f>IFERROR(VLOOKUP(A123,Sheet1!B:I,5,0),"")</f>
        <v/>
      </c>
      <c r="F123" t="str">
        <f>IFERROR(VLOOKUP(A123,Sheet1!B:I,8,0),"")</f>
        <v/>
      </c>
      <c r="G123" t="str">
        <f>IFERROR(VLOOKUP(A123,Sheet1!B:I,6,0),"")</f>
        <v/>
      </c>
      <c r="H123" t="str">
        <f>IFERROR(VLOOKUP(G123,Sheet5!A:B,2,0),"")</f>
        <v/>
      </c>
      <c r="I123" t="str">
        <f t="shared" si="11"/>
        <v/>
      </c>
      <c r="M123">
        <v>123</v>
      </c>
      <c r="N123">
        <f>Sheet9!D124</f>
        <v>267</v>
      </c>
      <c r="O123">
        <f>Sheet9!E124</f>
        <v>0</v>
      </c>
      <c r="P123" t="str">
        <f>IFERROR(VLOOKUP(O123,Sheet6!A:B,2,0),"")</f>
        <v/>
      </c>
      <c r="Q123" t="str">
        <f>Sheet9!A124</f>
        <v>自由形</v>
      </c>
      <c r="R123" t="str">
        <f t="shared" si="15"/>
        <v/>
      </c>
      <c r="S123" t="str">
        <f>Sheet9!B124</f>
        <v xml:space="preserve">  50m</v>
      </c>
      <c r="T123" t="s">
        <v>198</v>
      </c>
      <c r="U123" t="s">
        <v>199</v>
      </c>
      <c r="V123" t="str">
        <f t="shared" si="12"/>
        <v xml:space="preserve">  50m予選無差別</v>
      </c>
      <c r="Y123">
        <f t="shared" si="13"/>
        <v>267</v>
      </c>
      <c r="Z123" t="str">
        <f t="shared" si="10"/>
        <v/>
      </c>
      <c r="AA123" t="str">
        <f t="shared" si="14"/>
        <v xml:space="preserve">  50m予選無差別</v>
      </c>
    </row>
    <row r="124" spans="1:27" x14ac:dyDescent="0.15">
      <c r="A124">
        <v>124</v>
      </c>
      <c r="B124" t="str">
        <f>IFERROR(VLOOKUP(A124,Sheet1!B:I,7,0),"")</f>
        <v/>
      </c>
      <c r="C124" t="str">
        <f>IFERROR(VLOOKUP(B124,Sheet6!A:B,2,0),"")</f>
        <v/>
      </c>
      <c r="D124" t="str">
        <f>IFERROR(VLOOKUP(A124,Sheet1!B:I,4,0),"")</f>
        <v/>
      </c>
      <c r="E124" t="str">
        <f>IFERROR(VLOOKUP(A124,Sheet1!B:I,5,0),"")</f>
        <v/>
      </c>
      <c r="F124" t="str">
        <f>IFERROR(VLOOKUP(A124,Sheet1!B:I,8,0),"")</f>
        <v/>
      </c>
      <c r="G124" t="str">
        <f>IFERROR(VLOOKUP(A124,Sheet1!B:I,6,0),"")</f>
        <v/>
      </c>
      <c r="H124" t="str">
        <f>IFERROR(VLOOKUP(G124,Sheet5!A:B,2,0),"")</f>
        <v/>
      </c>
      <c r="I124" t="str">
        <f t="shared" si="11"/>
        <v/>
      </c>
      <c r="M124">
        <v>124</v>
      </c>
      <c r="N124">
        <f>Sheet9!D125</f>
        <v>268</v>
      </c>
      <c r="O124">
        <f>Sheet9!E125</f>
        <v>0</v>
      </c>
      <c r="P124" t="str">
        <f>IFERROR(VLOOKUP(O124,Sheet6!A:B,2,0),"")</f>
        <v/>
      </c>
      <c r="Q124" t="str">
        <f>Sheet9!A125</f>
        <v>自由形</v>
      </c>
      <c r="R124" t="str">
        <f t="shared" si="15"/>
        <v/>
      </c>
      <c r="S124" t="str">
        <f>Sheet9!B125</f>
        <v xml:space="preserve">  50m</v>
      </c>
      <c r="T124" t="s">
        <v>198</v>
      </c>
      <c r="U124" t="s">
        <v>199</v>
      </c>
      <c r="V124" t="str">
        <f t="shared" si="12"/>
        <v xml:space="preserve">  50m予選無差別</v>
      </c>
      <c r="Y124">
        <f t="shared" si="13"/>
        <v>268</v>
      </c>
      <c r="Z124" t="str">
        <f t="shared" si="10"/>
        <v/>
      </c>
      <c r="AA124" t="str">
        <f t="shared" si="14"/>
        <v xml:space="preserve">  50m予選無差別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269</v>
      </c>
      <c r="O125">
        <f>Sheet9!E126</f>
        <v>0</v>
      </c>
      <c r="P125" t="str">
        <f>IFERROR(VLOOKUP(O125,Sheet6!A:B,2,0),"")</f>
        <v/>
      </c>
      <c r="Q125" t="str">
        <f>Sheet9!A126</f>
        <v>自由形</v>
      </c>
      <c r="R125" t="str">
        <f t="shared" si="15"/>
        <v/>
      </c>
      <c r="S125" t="str">
        <f>Sheet9!B126</f>
        <v xml:space="preserve">  50m</v>
      </c>
      <c r="T125" t="s">
        <v>198</v>
      </c>
      <c r="U125" t="s">
        <v>199</v>
      </c>
      <c r="V125" t="str">
        <f t="shared" si="12"/>
        <v xml:space="preserve">  50m予選無差別</v>
      </c>
      <c r="Y125">
        <f t="shared" si="13"/>
        <v>269</v>
      </c>
      <c r="Z125" t="str">
        <f t="shared" si="10"/>
        <v/>
      </c>
      <c r="AA125" t="str">
        <f t="shared" si="14"/>
        <v xml:space="preserve">  50m予選無差別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270</v>
      </c>
      <c r="O126">
        <f>Sheet9!E127</f>
        <v>0</v>
      </c>
      <c r="P126" t="str">
        <f>IFERROR(VLOOKUP(O126,Sheet6!A:B,2,0),"")</f>
        <v/>
      </c>
      <c r="Q126" t="str">
        <f>Sheet9!A127</f>
        <v>自由形</v>
      </c>
      <c r="R126" t="str">
        <f t="shared" si="15"/>
        <v/>
      </c>
      <c r="S126" t="str">
        <f>Sheet9!B127</f>
        <v xml:space="preserve">  50m</v>
      </c>
      <c r="T126" t="s">
        <v>198</v>
      </c>
      <c r="U126" t="s">
        <v>199</v>
      </c>
      <c r="V126" t="str">
        <f t="shared" si="12"/>
        <v xml:space="preserve">  50m予選無差別</v>
      </c>
      <c r="Y126">
        <f t="shared" si="13"/>
        <v>270</v>
      </c>
      <c r="Z126" t="str">
        <f t="shared" si="10"/>
        <v/>
      </c>
      <c r="AA126" t="str">
        <f t="shared" si="14"/>
        <v xml:space="preserve">  50m予選無差別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272</v>
      </c>
      <c r="O127">
        <f>Sheet9!E128</f>
        <v>0</v>
      </c>
      <c r="P127" t="str">
        <f>IFERROR(VLOOKUP(O127,Sheet6!A:B,2,0),"")</f>
        <v/>
      </c>
      <c r="Q127" t="str">
        <f>Sheet9!A128</f>
        <v>自由形</v>
      </c>
      <c r="R127" t="str">
        <f t="shared" si="15"/>
        <v/>
      </c>
      <c r="S127" t="str">
        <f>Sheet9!B128</f>
        <v xml:space="preserve">  50m</v>
      </c>
      <c r="T127" t="s">
        <v>198</v>
      </c>
      <c r="U127" t="s">
        <v>199</v>
      </c>
      <c r="V127" t="str">
        <f t="shared" si="12"/>
        <v xml:space="preserve">  50m予選無差別</v>
      </c>
      <c r="Y127">
        <f t="shared" si="13"/>
        <v>272</v>
      </c>
      <c r="Z127" t="str">
        <f t="shared" si="10"/>
        <v/>
      </c>
      <c r="AA127" t="str">
        <f t="shared" si="14"/>
        <v xml:space="preserve">  50m予選無差別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273</v>
      </c>
      <c r="O128">
        <f>Sheet9!E129</f>
        <v>0</v>
      </c>
      <c r="P128" t="str">
        <f>IFERROR(VLOOKUP(O128,Sheet6!A:B,2,0),"")</f>
        <v/>
      </c>
      <c r="Q128" t="str">
        <f>Sheet9!A129</f>
        <v>自由形</v>
      </c>
      <c r="R128" t="str">
        <f t="shared" si="15"/>
        <v/>
      </c>
      <c r="S128" t="str">
        <f>Sheet9!B129</f>
        <v xml:space="preserve">  50m</v>
      </c>
      <c r="T128" t="s">
        <v>198</v>
      </c>
      <c r="U128" t="s">
        <v>199</v>
      </c>
      <c r="V128" t="str">
        <f t="shared" si="12"/>
        <v xml:space="preserve">  50m予選無差別</v>
      </c>
      <c r="Y128">
        <f t="shared" si="13"/>
        <v>273</v>
      </c>
      <c r="Z128" t="str">
        <f t="shared" si="10"/>
        <v/>
      </c>
      <c r="AA128" t="str">
        <f t="shared" si="14"/>
        <v xml:space="preserve">  50m予選無差別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274</v>
      </c>
      <c r="O129">
        <f>Sheet9!E130</f>
        <v>0</v>
      </c>
      <c r="P129" t="str">
        <f>IFERROR(VLOOKUP(O129,Sheet6!A:B,2,0),"")</f>
        <v/>
      </c>
      <c r="Q129" t="str">
        <f>Sheet9!A130</f>
        <v>自由形</v>
      </c>
      <c r="R129" t="str">
        <f t="shared" ref="R129:R152" si="16">IFERROR(VLOOKUP(Q129,AG:AH,2,0),"")</f>
        <v/>
      </c>
      <c r="S129" t="str">
        <f>Sheet9!B130</f>
        <v xml:space="preserve">  50m</v>
      </c>
      <c r="T129" t="s">
        <v>198</v>
      </c>
      <c r="U129" t="s">
        <v>199</v>
      </c>
      <c r="V129" t="str">
        <f t="shared" si="12"/>
        <v xml:space="preserve">  50m予選無差別</v>
      </c>
      <c r="Y129">
        <f t="shared" si="13"/>
        <v>274</v>
      </c>
      <c r="Z129" t="str">
        <f t="shared" ref="Z129:Z192" si="17">IFERROR(VLOOKUP(V129,I:M,5,0),"")</f>
        <v/>
      </c>
      <c r="AA129" t="str">
        <f t="shared" si="14"/>
        <v xml:space="preserve">  50m予選無差別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275</v>
      </c>
      <c r="O130">
        <f>Sheet9!E131</f>
        <v>0</v>
      </c>
      <c r="P130" t="str">
        <f>IFERROR(VLOOKUP(O130,Sheet6!A:B,2,0),"")</f>
        <v/>
      </c>
      <c r="Q130" t="str">
        <f>Sheet9!A131</f>
        <v>自由形</v>
      </c>
      <c r="R130" t="str">
        <f t="shared" si="16"/>
        <v/>
      </c>
      <c r="S130" t="str">
        <f>Sheet9!B131</f>
        <v xml:space="preserve">  50m</v>
      </c>
      <c r="T130" t="s">
        <v>198</v>
      </c>
      <c r="U130" t="s">
        <v>199</v>
      </c>
      <c r="V130" t="str">
        <f t="shared" ref="V130:V193" si="19">CONCATENATE(P130,R130,S130,T130,U130)</f>
        <v xml:space="preserve">  50m予選無差別</v>
      </c>
      <c r="Y130">
        <f t="shared" ref="Y130:Y193" si="20">N130</f>
        <v>275</v>
      </c>
      <c r="Z130" t="str">
        <f t="shared" si="17"/>
        <v/>
      </c>
      <c r="AA130" t="str">
        <f t="shared" ref="AA130:AA193" si="21">V130</f>
        <v xml:space="preserve">  50m予選無差別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276</v>
      </c>
      <c r="O131">
        <f>Sheet9!E132</f>
        <v>0</v>
      </c>
      <c r="P131" t="str">
        <f>IFERROR(VLOOKUP(O131,Sheet6!A:B,2,0),"")</f>
        <v/>
      </c>
      <c r="Q131" t="str">
        <f>Sheet9!A132</f>
        <v>自由形</v>
      </c>
      <c r="R131" t="str">
        <f t="shared" si="16"/>
        <v/>
      </c>
      <c r="S131" t="str">
        <f>Sheet9!B132</f>
        <v xml:space="preserve">  50m</v>
      </c>
      <c r="T131" t="s">
        <v>198</v>
      </c>
      <c r="U131" t="s">
        <v>199</v>
      </c>
      <c r="V131" t="str">
        <f t="shared" si="19"/>
        <v xml:space="preserve">  50m予選無差別</v>
      </c>
      <c r="Y131">
        <f t="shared" si="20"/>
        <v>276</v>
      </c>
      <c r="Z131" t="str">
        <f t="shared" si="17"/>
        <v/>
      </c>
      <c r="AA131" t="str">
        <f t="shared" si="21"/>
        <v xml:space="preserve">  50m予選無差別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278</v>
      </c>
      <c r="O132">
        <f>Sheet9!E133</f>
        <v>0</v>
      </c>
      <c r="P132" t="str">
        <f>IFERROR(VLOOKUP(O132,Sheet6!A:B,2,0),"")</f>
        <v/>
      </c>
      <c r="Q132" t="str">
        <f>Sheet9!A133</f>
        <v>自由形</v>
      </c>
      <c r="R132" t="str">
        <f t="shared" si="16"/>
        <v/>
      </c>
      <c r="S132" t="str">
        <f>Sheet9!B133</f>
        <v xml:space="preserve">  50m</v>
      </c>
      <c r="T132" t="s">
        <v>198</v>
      </c>
      <c r="U132" t="s">
        <v>199</v>
      </c>
      <c r="V132" t="str">
        <f t="shared" si="19"/>
        <v xml:space="preserve">  50m予選無差別</v>
      </c>
      <c r="Y132">
        <f t="shared" si="20"/>
        <v>278</v>
      </c>
      <c r="Z132" t="str">
        <f t="shared" si="17"/>
        <v/>
      </c>
      <c r="AA132" t="str">
        <f t="shared" si="21"/>
        <v xml:space="preserve">  50m予選無差別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280</v>
      </c>
      <c r="O133">
        <f>Sheet9!E134</f>
        <v>0</v>
      </c>
      <c r="P133" t="str">
        <f>IFERROR(VLOOKUP(O133,Sheet6!A:B,2,0),"")</f>
        <v/>
      </c>
      <c r="Q133" t="str">
        <f>Sheet9!A134</f>
        <v>自由形</v>
      </c>
      <c r="R133" t="str">
        <f t="shared" si="16"/>
        <v/>
      </c>
      <c r="S133" t="str">
        <f>Sheet9!B134</f>
        <v xml:space="preserve">  50m</v>
      </c>
      <c r="T133" t="s">
        <v>198</v>
      </c>
      <c r="U133" t="s">
        <v>199</v>
      </c>
      <c r="V133" t="str">
        <f t="shared" si="19"/>
        <v xml:space="preserve">  50m予選無差別</v>
      </c>
      <c r="Y133">
        <f t="shared" si="20"/>
        <v>280</v>
      </c>
      <c r="Z133" t="str">
        <f t="shared" si="17"/>
        <v/>
      </c>
      <c r="AA133" t="str">
        <f t="shared" si="21"/>
        <v xml:space="preserve">  50m予選無差別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281</v>
      </c>
      <c r="O134">
        <f>Sheet9!E135</f>
        <v>0</v>
      </c>
      <c r="P134" t="str">
        <f>IFERROR(VLOOKUP(O134,Sheet6!A:B,2,0),"")</f>
        <v/>
      </c>
      <c r="Q134" t="str">
        <f>Sheet9!A135</f>
        <v>自由形</v>
      </c>
      <c r="R134" t="str">
        <f t="shared" si="16"/>
        <v/>
      </c>
      <c r="S134" t="str">
        <f>Sheet9!B135</f>
        <v xml:space="preserve">  50m</v>
      </c>
      <c r="T134" t="s">
        <v>198</v>
      </c>
      <c r="U134" t="s">
        <v>199</v>
      </c>
      <c r="V134" t="str">
        <f t="shared" si="19"/>
        <v xml:space="preserve">  50m予選無差別</v>
      </c>
      <c r="Y134">
        <f t="shared" si="20"/>
        <v>281</v>
      </c>
      <c r="Z134" t="str">
        <f t="shared" si="17"/>
        <v/>
      </c>
      <c r="AA134" t="str">
        <f t="shared" si="21"/>
        <v xml:space="preserve">  50m予選無差別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292</v>
      </c>
      <c r="O135">
        <f>Sheet9!E136</f>
        <v>0</v>
      </c>
      <c r="P135" t="str">
        <f>IFERROR(VLOOKUP(O135,Sheet6!A:B,2,0),"")</f>
        <v/>
      </c>
      <c r="Q135" t="str">
        <f>Sheet9!A136</f>
        <v>自由形</v>
      </c>
      <c r="R135" t="str">
        <f t="shared" si="16"/>
        <v/>
      </c>
      <c r="S135" t="str">
        <f>Sheet9!B136</f>
        <v xml:space="preserve">  50m</v>
      </c>
      <c r="T135" t="s">
        <v>198</v>
      </c>
      <c r="U135" t="s">
        <v>199</v>
      </c>
      <c r="V135" t="str">
        <f t="shared" si="19"/>
        <v xml:space="preserve">  50m予選無差別</v>
      </c>
      <c r="Y135">
        <f t="shared" si="20"/>
        <v>292</v>
      </c>
      <c r="Z135" t="str">
        <f t="shared" si="17"/>
        <v/>
      </c>
      <c r="AA135" t="str">
        <f t="shared" si="21"/>
        <v xml:space="preserve">  50m予選無差別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293</v>
      </c>
      <c r="O136">
        <f>Sheet9!E137</f>
        <v>0</v>
      </c>
      <c r="P136" t="str">
        <f>IFERROR(VLOOKUP(O136,Sheet6!A:B,2,0),"")</f>
        <v/>
      </c>
      <c r="Q136" t="str">
        <f>Sheet9!A137</f>
        <v>自由形</v>
      </c>
      <c r="R136" t="str">
        <f t="shared" si="16"/>
        <v/>
      </c>
      <c r="S136" t="str">
        <f>Sheet9!B137</f>
        <v xml:space="preserve">  50m</v>
      </c>
      <c r="T136" t="s">
        <v>198</v>
      </c>
      <c r="U136" t="s">
        <v>199</v>
      </c>
      <c r="V136" t="str">
        <f t="shared" si="19"/>
        <v xml:space="preserve">  50m予選無差別</v>
      </c>
      <c r="Y136">
        <f t="shared" si="20"/>
        <v>293</v>
      </c>
      <c r="Z136" t="str">
        <f t="shared" si="17"/>
        <v/>
      </c>
      <c r="AA136" t="str">
        <f t="shared" si="21"/>
        <v xml:space="preserve">  50m予選無差別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295</v>
      </c>
      <c r="O137">
        <f>Sheet9!E138</f>
        <v>0</v>
      </c>
      <c r="P137" t="str">
        <f>IFERROR(VLOOKUP(O137,Sheet6!A:B,2,0),"")</f>
        <v/>
      </c>
      <c r="Q137" t="str">
        <f>Sheet9!A138</f>
        <v>自由形</v>
      </c>
      <c r="R137" t="str">
        <f t="shared" si="16"/>
        <v/>
      </c>
      <c r="S137" t="str">
        <f>Sheet9!B138</f>
        <v xml:space="preserve">  50m</v>
      </c>
      <c r="T137" t="s">
        <v>198</v>
      </c>
      <c r="U137" t="s">
        <v>199</v>
      </c>
      <c r="V137" t="str">
        <f t="shared" si="19"/>
        <v xml:space="preserve">  50m予選無差別</v>
      </c>
      <c r="Y137">
        <f t="shared" si="20"/>
        <v>295</v>
      </c>
      <c r="Z137" t="str">
        <f t="shared" si="17"/>
        <v/>
      </c>
      <c r="AA137" t="str">
        <f t="shared" si="21"/>
        <v xml:space="preserve">  50m予選無差別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297</v>
      </c>
      <c r="O138">
        <f>Sheet9!E139</f>
        <v>0</v>
      </c>
      <c r="P138" t="str">
        <f>IFERROR(VLOOKUP(O138,Sheet6!A:B,2,0),"")</f>
        <v/>
      </c>
      <c r="Q138" t="str">
        <f>Sheet9!A139</f>
        <v>自由形</v>
      </c>
      <c r="R138" t="str">
        <f t="shared" si="16"/>
        <v/>
      </c>
      <c r="S138" t="str">
        <f>Sheet9!B139</f>
        <v xml:space="preserve">  50m</v>
      </c>
      <c r="T138" t="s">
        <v>198</v>
      </c>
      <c r="U138" t="s">
        <v>199</v>
      </c>
      <c r="V138" t="str">
        <f t="shared" si="19"/>
        <v xml:space="preserve">  50m予選無差別</v>
      </c>
      <c r="Y138">
        <f t="shared" si="20"/>
        <v>297</v>
      </c>
      <c r="Z138" t="str">
        <f t="shared" si="17"/>
        <v/>
      </c>
      <c r="AA138" t="str">
        <f t="shared" si="21"/>
        <v xml:space="preserve">  50m予選無差別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299</v>
      </c>
      <c r="O139">
        <f>Sheet9!E140</f>
        <v>0</v>
      </c>
      <c r="P139" t="str">
        <f>IFERROR(VLOOKUP(O139,Sheet6!A:B,2,0),"")</f>
        <v/>
      </c>
      <c r="Q139" t="str">
        <f>Sheet9!A140</f>
        <v>自由形</v>
      </c>
      <c r="R139" t="str">
        <f t="shared" si="16"/>
        <v/>
      </c>
      <c r="S139" t="str">
        <f>Sheet9!B140</f>
        <v xml:space="preserve">  50m</v>
      </c>
      <c r="T139" t="s">
        <v>198</v>
      </c>
      <c r="U139" t="s">
        <v>199</v>
      </c>
      <c r="V139" t="str">
        <f t="shared" si="19"/>
        <v xml:space="preserve">  50m予選無差別</v>
      </c>
      <c r="Y139">
        <f t="shared" si="20"/>
        <v>299</v>
      </c>
      <c r="Z139" t="str">
        <f t="shared" si="17"/>
        <v/>
      </c>
      <c r="AA139" t="str">
        <f t="shared" si="21"/>
        <v xml:space="preserve">  50m予選無差別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300</v>
      </c>
      <c r="O140">
        <f>Sheet9!E141</f>
        <v>0</v>
      </c>
      <c r="P140" t="str">
        <f>IFERROR(VLOOKUP(O140,Sheet6!A:B,2,0),"")</f>
        <v/>
      </c>
      <c r="Q140" t="str">
        <f>Sheet9!A141</f>
        <v>自由形</v>
      </c>
      <c r="R140" t="str">
        <f t="shared" si="16"/>
        <v/>
      </c>
      <c r="S140" t="str">
        <f>Sheet9!B141</f>
        <v xml:space="preserve">  50m</v>
      </c>
      <c r="T140" t="s">
        <v>198</v>
      </c>
      <c r="U140" t="s">
        <v>199</v>
      </c>
      <c r="V140" t="str">
        <f t="shared" si="19"/>
        <v xml:space="preserve">  50m予選無差別</v>
      </c>
      <c r="Y140">
        <f t="shared" si="20"/>
        <v>300</v>
      </c>
      <c r="Z140" t="str">
        <f t="shared" si="17"/>
        <v/>
      </c>
      <c r="AA140" t="str">
        <f t="shared" si="21"/>
        <v xml:space="preserve">  50m予選無差別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301</v>
      </c>
      <c r="O141">
        <f>Sheet9!E142</f>
        <v>0</v>
      </c>
      <c r="P141" t="str">
        <f>IFERROR(VLOOKUP(O141,Sheet6!A:B,2,0),"")</f>
        <v/>
      </c>
      <c r="Q141" t="str">
        <f>Sheet9!A142</f>
        <v>自由形</v>
      </c>
      <c r="R141" t="str">
        <f t="shared" si="16"/>
        <v/>
      </c>
      <c r="S141" t="str">
        <f>Sheet9!B142</f>
        <v xml:space="preserve">  50m</v>
      </c>
      <c r="T141" t="s">
        <v>198</v>
      </c>
      <c r="U141" t="s">
        <v>199</v>
      </c>
      <c r="V141" t="str">
        <f t="shared" si="19"/>
        <v xml:space="preserve">  50m予選無差別</v>
      </c>
      <c r="Y141">
        <f t="shared" si="20"/>
        <v>301</v>
      </c>
      <c r="Z141" t="str">
        <f t="shared" si="17"/>
        <v/>
      </c>
      <c r="AA141" t="str">
        <f t="shared" si="21"/>
        <v xml:space="preserve">  50m予選無差別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302</v>
      </c>
      <c r="O142">
        <f>Sheet9!E143</f>
        <v>0</v>
      </c>
      <c r="P142" t="str">
        <f>IFERROR(VLOOKUP(O142,Sheet6!A:B,2,0),"")</f>
        <v/>
      </c>
      <c r="Q142" t="str">
        <f>Sheet9!A143</f>
        <v>自由形</v>
      </c>
      <c r="R142" t="str">
        <f t="shared" si="16"/>
        <v/>
      </c>
      <c r="S142" t="str">
        <f>Sheet9!B143</f>
        <v xml:space="preserve">  50m</v>
      </c>
      <c r="T142" t="s">
        <v>198</v>
      </c>
      <c r="U142" t="s">
        <v>199</v>
      </c>
      <c r="V142" t="str">
        <f t="shared" si="19"/>
        <v xml:space="preserve">  50m予選無差別</v>
      </c>
      <c r="Y142">
        <f t="shared" si="20"/>
        <v>302</v>
      </c>
      <c r="Z142" t="str">
        <f t="shared" si="17"/>
        <v/>
      </c>
      <c r="AA142" t="str">
        <f t="shared" si="21"/>
        <v xml:space="preserve">  50m予選無差別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303</v>
      </c>
      <c r="O143">
        <f>Sheet9!E144</f>
        <v>0</v>
      </c>
      <c r="P143" t="str">
        <f>IFERROR(VLOOKUP(O143,Sheet6!A:B,2,0),"")</f>
        <v/>
      </c>
      <c r="Q143" t="str">
        <f>Sheet9!A144</f>
        <v>自由形</v>
      </c>
      <c r="R143" t="str">
        <f t="shared" si="16"/>
        <v/>
      </c>
      <c r="S143" t="str">
        <f>Sheet9!B144</f>
        <v xml:space="preserve">  50m</v>
      </c>
      <c r="T143" t="s">
        <v>198</v>
      </c>
      <c r="U143" t="s">
        <v>199</v>
      </c>
      <c r="V143" t="str">
        <f t="shared" si="19"/>
        <v xml:space="preserve">  50m予選無差別</v>
      </c>
      <c r="Y143">
        <f t="shared" si="20"/>
        <v>303</v>
      </c>
      <c r="Z143" t="str">
        <f t="shared" si="17"/>
        <v/>
      </c>
      <c r="AA143" t="str">
        <f t="shared" si="21"/>
        <v xml:space="preserve">  50m予選無差別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307</v>
      </c>
      <c r="O144">
        <f>Sheet9!E145</f>
        <v>0</v>
      </c>
      <c r="P144" t="str">
        <f>IFERROR(VLOOKUP(O144,Sheet6!A:B,2,0),"")</f>
        <v/>
      </c>
      <c r="Q144" t="str">
        <f>Sheet9!A145</f>
        <v>自由形</v>
      </c>
      <c r="R144" t="str">
        <f t="shared" si="16"/>
        <v/>
      </c>
      <c r="S144" t="str">
        <f>Sheet9!B145</f>
        <v xml:space="preserve">  50m</v>
      </c>
      <c r="T144" t="s">
        <v>198</v>
      </c>
      <c r="U144" t="s">
        <v>199</v>
      </c>
      <c r="V144" t="str">
        <f t="shared" si="19"/>
        <v xml:space="preserve">  50m予選無差別</v>
      </c>
      <c r="Y144">
        <f t="shared" si="20"/>
        <v>307</v>
      </c>
      <c r="Z144" t="str">
        <f t="shared" si="17"/>
        <v/>
      </c>
      <c r="AA144" t="str">
        <f t="shared" si="21"/>
        <v xml:space="preserve">  50m予選無差別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308</v>
      </c>
      <c r="O145">
        <f>Sheet9!E146</f>
        <v>0</v>
      </c>
      <c r="P145" t="str">
        <f>IFERROR(VLOOKUP(O145,Sheet6!A:B,2,0),"")</f>
        <v/>
      </c>
      <c r="Q145" t="str">
        <f>Sheet9!A146</f>
        <v>自由形</v>
      </c>
      <c r="R145" t="str">
        <f t="shared" si="16"/>
        <v/>
      </c>
      <c r="S145" t="str">
        <f>Sheet9!B146</f>
        <v xml:space="preserve">  50m</v>
      </c>
      <c r="T145" t="s">
        <v>198</v>
      </c>
      <c r="U145" t="s">
        <v>199</v>
      </c>
      <c r="V145" t="str">
        <f t="shared" si="19"/>
        <v xml:space="preserve">  50m予選無差別</v>
      </c>
      <c r="Y145">
        <f t="shared" si="20"/>
        <v>308</v>
      </c>
      <c r="Z145" t="str">
        <f t="shared" si="17"/>
        <v/>
      </c>
      <c r="AA145" t="str">
        <f t="shared" si="21"/>
        <v xml:space="preserve">  50m予選無差別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310</v>
      </c>
      <c r="O146">
        <f>Sheet9!E147</f>
        <v>0</v>
      </c>
      <c r="P146" t="str">
        <f>IFERROR(VLOOKUP(O146,Sheet6!A:B,2,0),"")</f>
        <v/>
      </c>
      <c r="Q146" t="str">
        <f>Sheet9!A147</f>
        <v>自由形</v>
      </c>
      <c r="R146" t="str">
        <f t="shared" si="16"/>
        <v/>
      </c>
      <c r="S146" t="str">
        <f>Sheet9!B147</f>
        <v xml:space="preserve">  50m</v>
      </c>
      <c r="T146" t="s">
        <v>198</v>
      </c>
      <c r="U146" t="s">
        <v>199</v>
      </c>
      <c r="V146" t="str">
        <f t="shared" si="19"/>
        <v xml:space="preserve">  50m予選無差別</v>
      </c>
      <c r="Y146">
        <f t="shared" si="20"/>
        <v>310</v>
      </c>
      <c r="Z146" t="str">
        <f t="shared" si="17"/>
        <v/>
      </c>
      <c r="AA146" t="str">
        <f t="shared" si="21"/>
        <v xml:space="preserve">  50m予選無差別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311</v>
      </c>
      <c r="O147">
        <f>Sheet9!E148</f>
        <v>0</v>
      </c>
      <c r="P147" t="str">
        <f>IFERROR(VLOOKUP(O147,Sheet6!A:B,2,0),"")</f>
        <v/>
      </c>
      <c r="Q147" t="str">
        <f>Sheet9!A148</f>
        <v>自由形</v>
      </c>
      <c r="R147" t="str">
        <f t="shared" si="16"/>
        <v/>
      </c>
      <c r="S147" t="str">
        <f>Sheet9!B148</f>
        <v xml:space="preserve">  50m</v>
      </c>
      <c r="T147" t="s">
        <v>198</v>
      </c>
      <c r="U147" t="s">
        <v>199</v>
      </c>
      <c r="V147" t="str">
        <f t="shared" si="19"/>
        <v xml:space="preserve">  50m予選無差別</v>
      </c>
      <c r="Y147">
        <f t="shared" si="20"/>
        <v>311</v>
      </c>
      <c r="Z147" t="str">
        <f t="shared" si="17"/>
        <v/>
      </c>
      <c r="AA147" t="str">
        <f t="shared" si="21"/>
        <v xml:space="preserve">  50m予選無差別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312</v>
      </c>
      <c r="O148">
        <f>Sheet9!E149</f>
        <v>0</v>
      </c>
      <c r="P148" t="str">
        <f>IFERROR(VLOOKUP(O148,Sheet6!A:B,2,0),"")</f>
        <v/>
      </c>
      <c r="Q148" t="str">
        <f>Sheet9!A149</f>
        <v>自由形</v>
      </c>
      <c r="R148" t="str">
        <f t="shared" si="16"/>
        <v/>
      </c>
      <c r="S148" t="str">
        <f>Sheet9!B149</f>
        <v xml:space="preserve">  50m</v>
      </c>
      <c r="T148" t="s">
        <v>198</v>
      </c>
      <c r="U148" t="s">
        <v>199</v>
      </c>
      <c r="V148" t="str">
        <f t="shared" si="19"/>
        <v xml:space="preserve">  50m予選無差別</v>
      </c>
      <c r="Y148">
        <f t="shared" si="20"/>
        <v>312</v>
      </c>
      <c r="Z148" t="str">
        <f t="shared" si="17"/>
        <v/>
      </c>
      <c r="AA148" t="str">
        <f t="shared" si="21"/>
        <v xml:space="preserve">  50m予選無差別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313</v>
      </c>
      <c r="O149">
        <f>Sheet9!E150</f>
        <v>0</v>
      </c>
      <c r="P149" t="str">
        <f>IFERROR(VLOOKUP(O149,Sheet6!A:B,2,0),"")</f>
        <v/>
      </c>
      <c r="Q149" t="str">
        <f>Sheet9!A150</f>
        <v>自由形</v>
      </c>
      <c r="R149" t="str">
        <f t="shared" si="16"/>
        <v/>
      </c>
      <c r="S149" t="str">
        <f>Sheet9!B150</f>
        <v xml:space="preserve">  50m</v>
      </c>
      <c r="T149" t="s">
        <v>198</v>
      </c>
      <c r="U149" t="s">
        <v>199</v>
      </c>
      <c r="V149" t="str">
        <f t="shared" si="19"/>
        <v xml:space="preserve">  50m予選無差別</v>
      </c>
      <c r="Y149">
        <f t="shared" si="20"/>
        <v>313</v>
      </c>
      <c r="Z149" t="str">
        <f t="shared" si="17"/>
        <v/>
      </c>
      <c r="AA149" t="str">
        <f t="shared" si="21"/>
        <v xml:space="preserve">  50m予選無差別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315</v>
      </c>
      <c r="O150">
        <f>Sheet9!E151</f>
        <v>0</v>
      </c>
      <c r="P150" t="str">
        <f>IFERROR(VLOOKUP(O150,Sheet6!A:B,2,0),"")</f>
        <v/>
      </c>
      <c r="Q150" t="str">
        <f>Sheet9!A151</f>
        <v>自由形</v>
      </c>
      <c r="R150" t="str">
        <f t="shared" si="16"/>
        <v/>
      </c>
      <c r="S150" t="str">
        <f>Sheet9!B151</f>
        <v xml:space="preserve">  50m</v>
      </c>
      <c r="T150" t="s">
        <v>198</v>
      </c>
      <c r="U150" t="s">
        <v>199</v>
      </c>
      <c r="V150" t="str">
        <f t="shared" si="19"/>
        <v xml:space="preserve">  50m予選無差別</v>
      </c>
      <c r="Y150">
        <f t="shared" si="20"/>
        <v>315</v>
      </c>
      <c r="Z150" t="str">
        <f t="shared" si="17"/>
        <v/>
      </c>
      <c r="AA150" t="str">
        <f t="shared" si="21"/>
        <v xml:space="preserve">  50m予選無差別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316</v>
      </c>
      <c r="O151">
        <f>Sheet9!E152</f>
        <v>0</v>
      </c>
      <c r="P151" t="str">
        <f>IFERROR(VLOOKUP(O151,Sheet6!A:B,2,0),"")</f>
        <v/>
      </c>
      <c r="Q151" t="str">
        <f>Sheet9!A152</f>
        <v>自由形</v>
      </c>
      <c r="R151" t="str">
        <f t="shared" si="16"/>
        <v/>
      </c>
      <c r="S151" t="str">
        <f>Sheet9!B152</f>
        <v xml:space="preserve">  50m</v>
      </c>
      <c r="T151" t="s">
        <v>198</v>
      </c>
      <c r="U151" t="s">
        <v>199</v>
      </c>
      <c r="V151" t="str">
        <f t="shared" si="19"/>
        <v xml:space="preserve">  50m予選無差別</v>
      </c>
      <c r="Y151">
        <f t="shared" si="20"/>
        <v>316</v>
      </c>
      <c r="Z151" t="str">
        <f t="shared" si="17"/>
        <v/>
      </c>
      <c r="AA151" t="str">
        <f t="shared" si="21"/>
        <v xml:space="preserve">  50m予選無差別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317</v>
      </c>
      <c r="O152">
        <f>Sheet9!E153</f>
        <v>0</v>
      </c>
      <c r="P152" t="str">
        <f>IFERROR(VLOOKUP(O152,Sheet6!A:B,2,0),"")</f>
        <v/>
      </c>
      <c r="Q152" t="str">
        <f>Sheet9!A153</f>
        <v>自由形</v>
      </c>
      <c r="R152" t="str">
        <f t="shared" si="16"/>
        <v/>
      </c>
      <c r="S152" t="str">
        <f>Sheet9!B153</f>
        <v xml:space="preserve">  50m</v>
      </c>
      <c r="T152" t="s">
        <v>198</v>
      </c>
      <c r="U152" t="s">
        <v>199</v>
      </c>
      <c r="V152" t="str">
        <f t="shared" si="19"/>
        <v xml:space="preserve">  50m予選無差別</v>
      </c>
      <c r="Y152">
        <f t="shared" si="20"/>
        <v>317</v>
      </c>
      <c r="Z152" t="str">
        <f t="shared" si="17"/>
        <v/>
      </c>
      <c r="AA152" t="str">
        <f t="shared" si="21"/>
        <v xml:space="preserve">  50m予選無差別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318</v>
      </c>
      <c r="O153">
        <f>Sheet9!E154</f>
        <v>0</v>
      </c>
      <c r="P153" t="str">
        <f>IFERROR(VLOOKUP(O153,Sheet6!A:B,2,0),"")</f>
        <v/>
      </c>
      <c r="Q153" t="str">
        <f>Sheet9!A154</f>
        <v>自由形</v>
      </c>
      <c r="R153" t="s">
        <v>201</v>
      </c>
      <c r="S153" t="str">
        <f>Sheet9!B154</f>
        <v xml:space="preserve">  50m</v>
      </c>
      <c r="T153" t="s">
        <v>198</v>
      </c>
      <c r="U153" t="s">
        <v>199</v>
      </c>
      <c r="V153" t="str">
        <f t="shared" si="19"/>
        <v>自由形  50m予選無差別</v>
      </c>
      <c r="Y153">
        <f t="shared" si="20"/>
        <v>318</v>
      </c>
      <c r="Z153" t="str">
        <f t="shared" si="17"/>
        <v/>
      </c>
      <c r="AA153" t="str">
        <f t="shared" si="21"/>
        <v>自由形  50m予選無差別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319</v>
      </c>
      <c r="O154">
        <f>Sheet9!E155</f>
        <v>0</v>
      </c>
      <c r="P154" t="str">
        <f>IFERROR(VLOOKUP(O154,Sheet6!A:B,2,0),"")</f>
        <v/>
      </c>
      <c r="Q154" t="str">
        <f>Sheet9!A155</f>
        <v>自由形</v>
      </c>
      <c r="R154" t="s">
        <v>201</v>
      </c>
      <c r="S154" t="str">
        <f>Sheet9!B155</f>
        <v xml:space="preserve">  50m</v>
      </c>
      <c r="T154" t="s">
        <v>198</v>
      </c>
      <c r="U154" t="s">
        <v>199</v>
      </c>
      <c r="V154" t="str">
        <f t="shared" si="19"/>
        <v>自由形  50m予選無差別</v>
      </c>
      <c r="Y154">
        <f t="shared" si="20"/>
        <v>319</v>
      </c>
      <c r="Z154" t="str">
        <f t="shared" si="17"/>
        <v/>
      </c>
      <c r="AA154" t="str">
        <f t="shared" si="21"/>
        <v>自由形  50m予選無差別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321</v>
      </c>
      <c r="O155">
        <f>Sheet9!E156</f>
        <v>0</v>
      </c>
      <c r="P155" t="str">
        <f>IFERROR(VLOOKUP(O155,Sheet6!A:B,2,0),"")</f>
        <v/>
      </c>
      <c r="Q155" t="str">
        <f>Sheet9!A156</f>
        <v>自由形</v>
      </c>
      <c r="R155" t="s">
        <v>201</v>
      </c>
      <c r="S155" t="str">
        <f>Sheet9!B156</f>
        <v xml:space="preserve">  50m</v>
      </c>
      <c r="T155" t="s">
        <v>198</v>
      </c>
      <c r="U155" t="s">
        <v>199</v>
      </c>
      <c r="V155" t="str">
        <f t="shared" si="19"/>
        <v>自由形  50m予選無差別</v>
      </c>
      <c r="Y155">
        <f t="shared" si="20"/>
        <v>321</v>
      </c>
      <c r="Z155" t="str">
        <f t="shared" si="17"/>
        <v/>
      </c>
      <c r="AA155" t="str">
        <f t="shared" si="21"/>
        <v>自由形  50m予選無差別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322</v>
      </c>
      <c r="O156">
        <f>Sheet9!E157</f>
        <v>0</v>
      </c>
      <c r="P156" t="str">
        <f>IFERROR(VLOOKUP(O156,Sheet6!A:B,2,0),"")</f>
        <v/>
      </c>
      <c r="Q156" t="str">
        <f>Sheet9!A157</f>
        <v>自由形</v>
      </c>
      <c r="R156" t="s">
        <v>202</v>
      </c>
      <c r="S156" t="str">
        <f>Sheet9!B157</f>
        <v xml:space="preserve">  50m</v>
      </c>
      <c r="T156" t="s">
        <v>198</v>
      </c>
      <c r="U156" t="s">
        <v>199</v>
      </c>
      <c r="V156" t="str">
        <f t="shared" si="19"/>
        <v>背泳ぎ  50m予選無差別</v>
      </c>
      <c r="Y156">
        <f t="shared" si="20"/>
        <v>322</v>
      </c>
      <c r="Z156" t="str">
        <f t="shared" si="17"/>
        <v/>
      </c>
      <c r="AA156" t="str">
        <f t="shared" si="21"/>
        <v>背泳ぎ  50m予選無差別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323</v>
      </c>
      <c r="O157">
        <f>Sheet9!E158</f>
        <v>0</v>
      </c>
      <c r="P157" t="str">
        <f>IFERROR(VLOOKUP(O157,Sheet6!A:B,2,0),"")</f>
        <v/>
      </c>
      <c r="Q157" t="str">
        <f>Sheet9!A158</f>
        <v>自由形</v>
      </c>
      <c r="R157" t="str">
        <f t="shared" ref="R157:R188" si="22">IFERROR(VLOOKUP(Q157,AG:AH,2,0),"")</f>
        <v/>
      </c>
      <c r="S157" t="str">
        <f>Sheet9!B158</f>
        <v xml:space="preserve">  50m</v>
      </c>
      <c r="T157" t="s">
        <v>198</v>
      </c>
      <c r="U157" t="s">
        <v>199</v>
      </c>
      <c r="V157" t="str">
        <f t="shared" si="19"/>
        <v xml:space="preserve">  50m予選無差別</v>
      </c>
      <c r="Y157">
        <f t="shared" si="20"/>
        <v>323</v>
      </c>
      <c r="Z157" t="str">
        <f t="shared" si="17"/>
        <v/>
      </c>
      <c r="AA157" t="str">
        <f t="shared" si="21"/>
        <v xml:space="preserve">  50m予選無差別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324</v>
      </c>
      <c r="O158">
        <f>Sheet9!E159</f>
        <v>0</v>
      </c>
      <c r="P158" t="str">
        <f>IFERROR(VLOOKUP(O158,Sheet6!A:B,2,0),"")</f>
        <v/>
      </c>
      <c r="Q158" t="str">
        <f>Sheet9!A159</f>
        <v>自由形</v>
      </c>
      <c r="R158" t="str">
        <f t="shared" si="22"/>
        <v/>
      </c>
      <c r="S158" t="str">
        <f>Sheet9!B159</f>
        <v xml:space="preserve">  50m</v>
      </c>
      <c r="T158" t="s">
        <v>198</v>
      </c>
      <c r="U158" t="s">
        <v>199</v>
      </c>
      <c r="V158" t="str">
        <f t="shared" si="19"/>
        <v xml:space="preserve">  50m予選無差別</v>
      </c>
      <c r="Y158">
        <f t="shared" si="20"/>
        <v>324</v>
      </c>
      <c r="Z158" t="str">
        <f t="shared" si="17"/>
        <v/>
      </c>
      <c r="AA158" t="str">
        <f t="shared" si="21"/>
        <v xml:space="preserve">  50m予選無差別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325</v>
      </c>
      <c r="O159">
        <f>Sheet9!E160</f>
        <v>0</v>
      </c>
      <c r="P159" t="str">
        <f>IFERROR(VLOOKUP(O159,Sheet6!A:B,2,0),"")</f>
        <v/>
      </c>
      <c r="Q159" t="str">
        <f>Sheet9!A160</f>
        <v>自由形</v>
      </c>
      <c r="R159" t="str">
        <f t="shared" si="22"/>
        <v/>
      </c>
      <c r="S159" t="str">
        <f>Sheet9!B160</f>
        <v xml:space="preserve">  50m</v>
      </c>
      <c r="T159" t="s">
        <v>198</v>
      </c>
      <c r="U159" t="s">
        <v>199</v>
      </c>
      <c r="V159" t="str">
        <f t="shared" si="19"/>
        <v xml:space="preserve">  50m予選無差別</v>
      </c>
      <c r="Y159">
        <f t="shared" si="20"/>
        <v>325</v>
      </c>
      <c r="Z159" t="str">
        <f t="shared" si="17"/>
        <v/>
      </c>
      <c r="AA159" t="str">
        <f t="shared" si="21"/>
        <v xml:space="preserve">  50m予選無差別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328</v>
      </c>
      <c r="O160">
        <f>Sheet9!E161</f>
        <v>0</v>
      </c>
      <c r="P160" t="str">
        <f>IFERROR(VLOOKUP(O160,Sheet6!A:B,2,0),"")</f>
        <v/>
      </c>
      <c r="Q160" t="str">
        <f>Sheet9!A161</f>
        <v>自由形</v>
      </c>
      <c r="R160" t="str">
        <f t="shared" si="22"/>
        <v/>
      </c>
      <c r="S160" t="str">
        <f>Sheet9!B161</f>
        <v xml:space="preserve">  50m</v>
      </c>
      <c r="T160" t="s">
        <v>198</v>
      </c>
      <c r="U160" t="s">
        <v>199</v>
      </c>
      <c r="V160" t="str">
        <f t="shared" si="19"/>
        <v xml:space="preserve">  50m予選無差別</v>
      </c>
      <c r="Y160">
        <f t="shared" si="20"/>
        <v>328</v>
      </c>
      <c r="Z160" t="str">
        <f t="shared" si="17"/>
        <v/>
      </c>
      <c r="AA160" t="str">
        <f t="shared" si="21"/>
        <v xml:space="preserve">  50m予選無差別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331</v>
      </c>
      <c r="O161">
        <f>Sheet9!E162</f>
        <v>0</v>
      </c>
      <c r="P161" t="str">
        <f>IFERROR(VLOOKUP(O161,Sheet6!A:B,2,0),"")</f>
        <v/>
      </c>
      <c r="Q161" t="str">
        <f>Sheet9!A162</f>
        <v>自由形</v>
      </c>
      <c r="R161" t="str">
        <f t="shared" si="22"/>
        <v/>
      </c>
      <c r="S161" t="str">
        <f>Sheet9!B162</f>
        <v xml:space="preserve">  50m</v>
      </c>
      <c r="T161" t="s">
        <v>198</v>
      </c>
      <c r="U161" t="s">
        <v>199</v>
      </c>
      <c r="V161" t="str">
        <f t="shared" si="19"/>
        <v xml:space="preserve">  50m予選無差別</v>
      </c>
      <c r="Y161">
        <f t="shared" si="20"/>
        <v>331</v>
      </c>
      <c r="Z161" t="str">
        <f t="shared" si="17"/>
        <v/>
      </c>
      <c r="AA161" t="str">
        <f t="shared" si="21"/>
        <v xml:space="preserve">  50m予選無差別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332</v>
      </c>
      <c r="O162">
        <f>Sheet9!E163</f>
        <v>0</v>
      </c>
      <c r="P162" t="str">
        <f>IFERROR(VLOOKUP(O162,Sheet6!A:B,2,0),"")</f>
        <v/>
      </c>
      <c r="Q162" t="str">
        <f>Sheet9!A163</f>
        <v>自由形</v>
      </c>
      <c r="R162" t="str">
        <f t="shared" si="22"/>
        <v/>
      </c>
      <c r="S162" t="str">
        <f>Sheet9!B163</f>
        <v xml:space="preserve">  50m</v>
      </c>
      <c r="T162" t="s">
        <v>198</v>
      </c>
      <c r="U162" t="s">
        <v>199</v>
      </c>
      <c r="V162" t="str">
        <f t="shared" si="19"/>
        <v xml:space="preserve">  50m予選無差別</v>
      </c>
      <c r="Y162">
        <f t="shared" si="20"/>
        <v>332</v>
      </c>
      <c r="Z162" t="str">
        <f t="shared" si="17"/>
        <v/>
      </c>
      <c r="AA162" t="str">
        <f t="shared" si="21"/>
        <v xml:space="preserve">  50m予選無差別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335</v>
      </c>
      <c r="O163">
        <f>Sheet9!E164</f>
        <v>0</v>
      </c>
      <c r="P163" t="str">
        <f>IFERROR(VLOOKUP(O163,Sheet6!A:B,2,0),"")</f>
        <v/>
      </c>
      <c r="Q163" t="str">
        <f>Sheet9!A164</f>
        <v>自由形</v>
      </c>
      <c r="R163" t="str">
        <f t="shared" si="22"/>
        <v/>
      </c>
      <c r="S163" t="str">
        <f>Sheet9!B164</f>
        <v xml:space="preserve">  50m</v>
      </c>
      <c r="T163" t="s">
        <v>198</v>
      </c>
      <c r="U163" t="s">
        <v>199</v>
      </c>
      <c r="V163" t="str">
        <f t="shared" si="19"/>
        <v xml:space="preserve">  50m予選無差別</v>
      </c>
      <c r="Y163">
        <f t="shared" si="20"/>
        <v>335</v>
      </c>
      <c r="Z163" t="str">
        <f t="shared" si="17"/>
        <v/>
      </c>
      <c r="AA163" t="str">
        <f t="shared" si="21"/>
        <v xml:space="preserve">  50m予選無差別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339</v>
      </c>
      <c r="O164">
        <f>Sheet9!E165</f>
        <v>0</v>
      </c>
      <c r="P164" t="str">
        <f>IFERROR(VLOOKUP(O164,Sheet6!A:B,2,0),"")</f>
        <v/>
      </c>
      <c r="Q164" t="str">
        <f>Sheet9!A165</f>
        <v>自由形</v>
      </c>
      <c r="R164" t="str">
        <f t="shared" si="22"/>
        <v/>
      </c>
      <c r="S164" t="str">
        <f>Sheet9!B165</f>
        <v xml:space="preserve">  50m</v>
      </c>
      <c r="T164" t="s">
        <v>198</v>
      </c>
      <c r="U164" t="s">
        <v>199</v>
      </c>
      <c r="V164" t="str">
        <f t="shared" si="19"/>
        <v xml:space="preserve">  50m予選無差別</v>
      </c>
      <c r="Y164">
        <f t="shared" si="20"/>
        <v>339</v>
      </c>
      <c r="Z164" t="str">
        <f t="shared" si="17"/>
        <v/>
      </c>
      <c r="AA164" t="str">
        <f t="shared" si="21"/>
        <v xml:space="preserve">  50m予選無差別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340</v>
      </c>
      <c r="O165">
        <f>Sheet9!E166</f>
        <v>0</v>
      </c>
      <c r="P165" t="str">
        <f>IFERROR(VLOOKUP(O165,Sheet6!A:B,2,0),"")</f>
        <v/>
      </c>
      <c r="Q165" t="str">
        <f>Sheet9!A166</f>
        <v>自由形</v>
      </c>
      <c r="R165" t="str">
        <f t="shared" si="22"/>
        <v/>
      </c>
      <c r="S165" t="str">
        <f>Sheet9!B166</f>
        <v xml:space="preserve">  50m</v>
      </c>
      <c r="T165" t="s">
        <v>198</v>
      </c>
      <c r="U165" t="s">
        <v>199</v>
      </c>
      <c r="V165" t="str">
        <f t="shared" si="19"/>
        <v xml:space="preserve">  50m予選無差別</v>
      </c>
      <c r="Y165">
        <f t="shared" si="20"/>
        <v>340</v>
      </c>
      <c r="Z165" t="str">
        <f t="shared" si="17"/>
        <v/>
      </c>
      <c r="AA165" t="str">
        <f t="shared" si="21"/>
        <v xml:space="preserve">  50m予選無差別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342</v>
      </c>
      <c r="O166">
        <f>Sheet9!E167</f>
        <v>0</v>
      </c>
      <c r="P166" t="str">
        <f>IFERROR(VLOOKUP(O166,Sheet6!A:B,2,0),"")</f>
        <v/>
      </c>
      <c r="Q166" t="str">
        <f>Sheet9!A167</f>
        <v>自由形</v>
      </c>
      <c r="R166" t="str">
        <f t="shared" si="22"/>
        <v/>
      </c>
      <c r="S166" t="str">
        <f>Sheet9!B167</f>
        <v xml:space="preserve">  50m</v>
      </c>
      <c r="T166" t="s">
        <v>198</v>
      </c>
      <c r="U166" t="s">
        <v>199</v>
      </c>
      <c r="V166" t="str">
        <f t="shared" si="19"/>
        <v xml:space="preserve">  50m予選無差別</v>
      </c>
      <c r="Y166">
        <f t="shared" si="20"/>
        <v>342</v>
      </c>
      <c r="Z166" t="str">
        <f t="shared" si="17"/>
        <v/>
      </c>
      <c r="AA166" t="str">
        <f t="shared" si="21"/>
        <v xml:space="preserve">  50m予選無差別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349</v>
      </c>
      <c r="O167">
        <f>Sheet9!E168</f>
        <v>0</v>
      </c>
      <c r="P167" t="str">
        <f>IFERROR(VLOOKUP(O167,Sheet6!A:B,2,0),"")</f>
        <v/>
      </c>
      <c r="Q167" t="str">
        <f>Sheet9!A168</f>
        <v>自由形</v>
      </c>
      <c r="R167" t="str">
        <f t="shared" si="22"/>
        <v/>
      </c>
      <c r="S167" t="str">
        <f>Sheet9!B168</f>
        <v xml:space="preserve">  50m</v>
      </c>
      <c r="T167" t="s">
        <v>198</v>
      </c>
      <c r="U167" t="s">
        <v>199</v>
      </c>
      <c r="V167" t="str">
        <f t="shared" si="19"/>
        <v xml:space="preserve">  50m予選無差別</v>
      </c>
      <c r="Y167">
        <f t="shared" si="20"/>
        <v>349</v>
      </c>
      <c r="Z167" t="str">
        <f t="shared" si="17"/>
        <v/>
      </c>
      <c r="AA167" t="str">
        <f t="shared" si="21"/>
        <v xml:space="preserve">  50m予選無差別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352</v>
      </c>
      <c r="O168">
        <f>Sheet9!E169</f>
        <v>0</v>
      </c>
      <c r="P168" t="str">
        <f>IFERROR(VLOOKUP(O168,Sheet6!A:B,2,0),"")</f>
        <v/>
      </c>
      <c r="Q168" t="str">
        <f>Sheet9!A169</f>
        <v>自由形</v>
      </c>
      <c r="R168" t="str">
        <f t="shared" si="22"/>
        <v/>
      </c>
      <c r="S168" t="str">
        <f>Sheet9!B169</f>
        <v xml:space="preserve">  50m</v>
      </c>
      <c r="T168" t="s">
        <v>198</v>
      </c>
      <c r="U168" t="s">
        <v>199</v>
      </c>
      <c r="V168" t="str">
        <f t="shared" si="19"/>
        <v xml:space="preserve">  50m予選無差別</v>
      </c>
      <c r="Y168">
        <f t="shared" si="20"/>
        <v>352</v>
      </c>
      <c r="Z168" t="str">
        <f t="shared" si="17"/>
        <v/>
      </c>
      <c r="AA168" t="str">
        <f t="shared" si="21"/>
        <v xml:space="preserve">  50m予選無差別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354</v>
      </c>
      <c r="O169">
        <f>Sheet9!E170</f>
        <v>0</v>
      </c>
      <c r="P169" t="str">
        <f>IFERROR(VLOOKUP(O169,Sheet6!A:B,2,0),"")</f>
        <v/>
      </c>
      <c r="Q169" t="str">
        <f>Sheet9!A170</f>
        <v>自由形</v>
      </c>
      <c r="R169" t="str">
        <f t="shared" si="22"/>
        <v/>
      </c>
      <c r="S169" t="str">
        <f>Sheet9!B170</f>
        <v xml:space="preserve">  50m</v>
      </c>
      <c r="T169" t="s">
        <v>198</v>
      </c>
      <c r="U169" t="s">
        <v>199</v>
      </c>
      <c r="V169" t="str">
        <f t="shared" si="19"/>
        <v xml:space="preserve">  50m予選無差別</v>
      </c>
      <c r="Y169">
        <f t="shared" si="20"/>
        <v>354</v>
      </c>
      <c r="Z169" t="str">
        <f t="shared" si="17"/>
        <v/>
      </c>
      <c r="AA169" t="str">
        <f t="shared" si="21"/>
        <v xml:space="preserve">  50m予選無差別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355</v>
      </c>
      <c r="O170">
        <f>Sheet9!E171</f>
        <v>0</v>
      </c>
      <c r="P170" t="str">
        <f>IFERROR(VLOOKUP(O170,Sheet6!A:B,2,0),"")</f>
        <v/>
      </c>
      <c r="Q170" t="str">
        <f>Sheet9!A171</f>
        <v>自由形</v>
      </c>
      <c r="R170" t="str">
        <f t="shared" si="22"/>
        <v/>
      </c>
      <c r="S170" t="str">
        <f>Sheet9!B171</f>
        <v xml:space="preserve">  50m</v>
      </c>
      <c r="T170" t="s">
        <v>198</v>
      </c>
      <c r="U170" t="s">
        <v>199</v>
      </c>
      <c r="V170" t="str">
        <f t="shared" si="19"/>
        <v xml:space="preserve">  50m予選無差別</v>
      </c>
      <c r="Y170">
        <f t="shared" si="20"/>
        <v>355</v>
      </c>
      <c r="Z170" t="str">
        <f t="shared" si="17"/>
        <v/>
      </c>
      <c r="AA170" t="str">
        <f t="shared" si="21"/>
        <v xml:space="preserve">  50m予選無差別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358</v>
      </c>
      <c r="O171">
        <f>Sheet9!E172</f>
        <v>0</v>
      </c>
      <c r="P171" t="str">
        <f>IFERROR(VLOOKUP(O171,Sheet6!A:B,2,0),"")</f>
        <v/>
      </c>
      <c r="Q171" t="str">
        <f>Sheet9!A172</f>
        <v>自由形</v>
      </c>
      <c r="R171" t="str">
        <f t="shared" si="22"/>
        <v/>
      </c>
      <c r="S171" t="str">
        <f>Sheet9!B172</f>
        <v xml:space="preserve">  50m</v>
      </c>
      <c r="T171" t="s">
        <v>198</v>
      </c>
      <c r="U171" t="s">
        <v>199</v>
      </c>
      <c r="V171" t="str">
        <f t="shared" si="19"/>
        <v xml:space="preserve">  50m予選無差別</v>
      </c>
      <c r="Y171">
        <f t="shared" si="20"/>
        <v>358</v>
      </c>
      <c r="Z171" t="str">
        <f t="shared" si="17"/>
        <v/>
      </c>
      <c r="AA171" t="str">
        <f t="shared" si="21"/>
        <v xml:space="preserve">  50m予選無差別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360</v>
      </c>
      <c r="O172">
        <f>Sheet9!E173</f>
        <v>0</v>
      </c>
      <c r="P172" t="str">
        <f>IFERROR(VLOOKUP(O172,Sheet6!A:B,2,0),"")</f>
        <v/>
      </c>
      <c r="Q172" t="str">
        <f>Sheet9!A173</f>
        <v>自由形</v>
      </c>
      <c r="R172" t="str">
        <f t="shared" si="22"/>
        <v/>
      </c>
      <c r="S172" t="str">
        <f>Sheet9!B173</f>
        <v xml:space="preserve">  50m</v>
      </c>
      <c r="T172" t="s">
        <v>198</v>
      </c>
      <c r="U172" t="s">
        <v>199</v>
      </c>
      <c r="V172" t="str">
        <f t="shared" si="19"/>
        <v xml:space="preserve">  50m予選無差別</v>
      </c>
      <c r="Y172">
        <f t="shared" si="20"/>
        <v>360</v>
      </c>
      <c r="Z172" t="str">
        <f t="shared" si="17"/>
        <v/>
      </c>
      <c r="AA172" t="str">
        <f t="shared" si="21"/>
        <v xml:space="preserve">  50m予選無差別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15</v>
      </c>
      <c r="O173">
        <f>Sheet9!E174</f>
        <v>0</v>
      </c>
      <c r="P173" t="str">
        <f>IFERROR(VLOOKUP(O173,Sheet6!A:B,2,0),"")</f>
        <v/>
      </c>
      <c r="Q173" t="str">
        <f>Sheet9!A174</f>
        <v>自由形</v>
      </c>
      <c r="R173" t="str">
        <f t="shared" si="22"/>
        <v/>
      </c>
      <c r="S173" t="str">
        <f>Sheet9!B174</f>
        <v xml:space="preserve"> 100m</v>
      </c>
      <c r="T173" t="s">
        <v>198</v>
      </c>
      <c r="U173" t="s">
        <v>199</v>
      </c>
      <c r="V173" t="str">
        <f t="shared" si="19"/>
        <v xml:space="preserve"> 100m予選無差別</v>
      </c>
      <c r="Y173">
        <f t="shared" si="20"/>
        <v>15</v>
      </c>
      <c r="Z173" t="str">
        <f t="shared" si="17"/>
        <v/>
      </c>
      <c r="AA173" t="str">
        <f t="shared" si="21"/>
        <v xml:space="preserve"> 100m予選無差別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20</v>
      </c>
      <c r="O174">
        <f>Sheet9!E175</f>
        <v>0</v>
      </c>
      <c r="P174" t="str">
        <f>IFERROR(VLOOKUP(O174,Sheet6!A:B,2,0),"")</f>
        <v/>
      </c>
      <c r="Q174" t="str">
        <f>Sheet9!A175</f>
        <v>自由形</v>
      </c>
      <c r="R174" t="str">
        <f t="shared" si="22"/>
        <v/>
      </c>
      <c r="S174" t="str">
        <f>Sheet9!B175</f>
        <v xml:space="preserve"> 100m</v>
      </c>
      <c r="T174" t="s">
        <v>198</v>
      </c>
      <c r="U174" t="s">
        <v>199</v>
      </c>
      <c r="V174" t="str">
        <f t="shared" si="19"/>
        <v xml:space="preserve"> 100m予選無差別</v>
      </c>
      <c r="Y174">
        <f t="shared" si="20"/>
        <v>20</v>
      </c>
      <c r="Z174" t="str">
        <f t="shared" si="17"/>
        <v/>
      </c>
      <c r="AA174" t="str">
        <f t="shared" si="21"/>
        <v xml:space="preserve"> 100m予選無差別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24</v>
      </c>
      <c r="O175">
        <f>Sheet9!E176</f>
        <v>0</v>
      </c>
      <c r="P175" t="str">
        <f>IFERROR(VLOOKUP(O175,Sheet6!A:B,2,0),"")</f>
        <v/>
      </c>
      <c r="Q175" t="str">
        <f>Sheet9!A176</f>
        <v>自由形</v>
      </c>
      <c r="R175" t="str">
        <f t="shared" si="22"/>
        <v/>
      </c>
      <c r="S175" t="str">
        <f>Sheet9!B176</f>
        <v xml:space="preserve"> 100m</v>
      </c>
      <c r="T175" t="s">
        <v>198</v>
      </c>
      <c r="U175" t="s">
        <v>199</v>
      </c>
      <c r="V175" t="str">
        <f t="shared" si="19"/>
        <v xml:space="preserve"> 100m予選無差別</v>
      </c>
      <c r="Y175">
        <f t="shared" si="20"/>
        <v>24</v>
      </c>
      <c r="Z175" t="str">
        <f t="shared" si="17"/>
        <v/>
      </c>
      <c r="AA175" t="str">
        <f t="shared" si="21"/>
        <v xml:space="preserve"> 100m予選無差別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28</v>
      </c>
      <c r="O176">
        <f>Sheet9!E177</f>
        <v>0</v>
      </c>
      <c r="P176" t="str">
        <f>IFERROR(VLOOKUP(O176,Sheet6!A:B,2,0),"")</f>
        <v/>
      </c>
      <c r="Q176" t="str">
        <f>Sheet9!A177</f>
        <v>自由形</v>
      </c>
      <c r="R176" t="str">
        <f t="shared" si="22"/>
        <v/>
      </c>
      <c r="S176" t="str">
        <f>Sheet9!B177</f>
        <v xml:space="preserve"> 100m</v>
      </c>
      <c r="T176" t="s">
        <v>198</v>
      </c>
      <c r="U176" t="s">
        <v>199</v>
      </c>
      <c r="V176" t="str">
        <f t="shared" si="19"/>
        <v xml:space="preserve"> 100m予選無差別</v>
      </c>
      <c r="Y176">
        <f t="shared" si="20"/>
        <v>28</v>
      </c>
      <c r="Z176" t="str">
        <f t="shared" si="17"/>
        <v/>
      </c>
      <c r="AA176" t="str">
        <f t="shared" si="21"/>
        <v xml:space="preserve"> 100m予選無差別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29</v>
      </c>
      <c r="O177">
        <f>Sheet9!E178</f>
        <v>0</v>
      </c>
      <c r="P177" t="str">
        <f>IFERROR(VLOOKUP(O177,Sheet6!A:B,2,0),"")</f>
        <v/>
      </c>
      <c r="Q177" t="str">
        <f>Sheet9!A178</f>
        <v>自由形</v>
      </c>
      <c r="R177" t="str">
        <f t="shared" si="22"/>
        <v/>
      </c>
      <c r="S177" t="str">
        <f>Sheet9!B178</f>
        <v xml:space="preserve"> 100m</v>
      </c>
      <c r="T177" t="s">
        <v>198</v>
      </c>
      <c r="U177" t="s">
        <v>199</v>
      </c>
      <c r="V177" t="str">
        <f t="shared" si="19"/>
        <v xml:space="preserve"> 100m予選無差別</v>
      </c>
      <c r="Y177">
        <f t="shared" si="20"/>
        <v>29</v>
      </c>
      <c r="Z177" t="str">
        <f t="shared" si="17"/>
        <v/>
      </c>
      <c r="AA177" t="str">
        <f t="shared" si="21"/>
        <v xml:space="preserve"> 100m予選無差別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33</v>
      </c>
      <c r="O178">
        <f>Sheet9!E179</f>
        <v>0</v>
      </c>
      <c r="P178" t="str">
        <f>IFERROR(VLOOKUP(O178,Sheet6!A:B,2,0),"")</f>
        <v/>
      </c>
      <c r="Q178" t="str">
        <f>Sheet9!A179</f>
        <v>自由形</v>
      </c>
      <c r="R178" t="str">
        <f t="shared" si="22"/>
        <v/>
      </c>
      <c r="S178" t="str">
        <f>Sheet9!B179</f>
        <v xml:space="preserve"> 100m</v>
      </c>
      <c r="T178" t="s">
        <v>198</v>
      </c>
      <c r="U178" t="s">
        <v>199</v>
      </c>
      <c r="V178" t="str">
        <f t="shared" si="19"/>
        <v xml:space="preserve"> 100m予選無差別</v>
      </c>
      <c r="Y178">
        <f t="shared" si="20"/>
        <v>33</v>
      </c>
      <c r="Z178" t="str">
        <f t="shared" si="17"/>
        <v/>
      </c>
      <c r="AA178" t="str">
        <f t="shared" si="21"/>
        <v xml:space="preserve"> 100m予選無差別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39</v>
      </c>
      <c r="O179">
        <f>Sheet9!E180</f>
        <v>0</v>
      </c>
      <c r="P179" t="str">
        <f>IFERROR(VLOOKUP(O179,Sheet6!A:B,2,0),"")</f>
        <v/>
      </c>
      <c r="Q179" t="str">
        <f>Sheet9!A180</f>
        <v>自由形</v>
      </c>
      <c r="R179" t="str">
        <f t="shared" si="22"/>
        <v/>
      </c>
      <c r="S179" t="str">
        <f>Sheet9!B180</f>
        <v xml:space="preserve"> 100m</v>
      </c>
      <c r="T179" t="s">
        <v>198</v>
      </c>
      <c r="U179" t="s">
        <v>199</v>
      </c>
      <c r="V179" t="str">
        <f t="shared" si="19"/>
        <v xml:space="preserve"> 100m予選無差別</v>
      </c>
      <c r="Y179">
        <f t="shared" si="20"/>
        <v>39</v>
      </c>
      <c r="Z179" t="str">
        <f t="shared" si="17"/>
        <v/>
      </c>
      <c r="AA179" t="str">
        <f t="shared" si="21"/>
        <v xml:space="preserve"> 100m予選無差別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46</v>
      </c>
      <c r="O180">
        <f>Sheet9!E181</f>
        <v>0</v>
      </c>
      <c r="P180" t="str">
        <f>IFERROR(VLOOKUP(O180,Sheet6!A:B,2,0),"")</f>
        <v/>
      </c>
      <c r="Q180" t="str">
        <f>Sheet9!A181</f>
        <v>自由形</v>
      </c>
      <c r="R180" t="str">
        <f t="shared" si="22"/>
        <v/>
      </c>
      <c r="S180" t="str">
        <f>Sheet9!B181</f>
        <v xml:space="preserve"> 100m</v>
      </c>
      <c r="T180" t="s">
        <v>198</v>
      </c>
      <c r="U180" t="s">
        <v>199</v>
      </c>
      <c r="V180" t="str">
        <f t="shared" si="19"/>
        <v xml:space="preserve"> 100m予選無差別</v>
      </c>
      <c r="Y180">
        <f t="shared" si="20"/>
        <v>46</v>
      </c>
      <c r="Z180" t="str">
        <f t="shared" si="17"/>
        <v/>
      </c>
      <c r="AA180" t="str">
        <f t="shared" si="21"/>
        <v xml:space="preserve"> 100m予選無差別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48</v>
      </c>
      <c r="O181">
        <f>Sheet9!E182</f>
        <v>0</v>
      </c>
      <c r="P181" t="str">
        <f>IFERROR(VLOOKUP(O181,Sheet6!A:B,2,0),"")</f>
        <v/>
      </c>
      <c r="Q181" t="str">
        <f>Sheet9!A182</f>
        <v>自由形</v>
      </c>
      <c r="R181" t="str">
        <f t="shared" si="22"/>
        <v/>
      </c>
      <c r="S181" t="str">
        <f>Sheet9!B182</f>
        <v xml:space="preserve"> 100m</v>
      </c>
      <c r="T181" t="s">
        <v>198</v>
      </c>
      <c r="U181" t="s">
        <v>199</v>
      </c>
      <c r="V181" t="str">
        <f t="shared" si="19"/>
        <v xml:space="preserve"> 100m予選無差別</v>
      </c>
      <c r="Y181">
        <f t="shared" si="20"/>
        <v>48</v>
      </c>
      <c r="Z181" t="str">
        <f t="shared" si="17"/>
        <v/>
      </c>
      <c r="AA181" t="str">
        <f t="shared" si="21"/>
        <v xml:space="preserve"> 100m予選無差別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49</v>
      </c>
      <c r="O182">
        <f>Sheet9!E183</f>
        <v>0</v>
      </c>
      <c r="P182" t="str">
        <f>IFERROR(VLOOKUP(O182,Sheet6!A:B,2,0),"")</f>
        <v/>
      </c>
      <c r="Q182" t="str">
        <f>Sheet9!A183</f>
        <v>自由形</v>
      </c>
      <c r="R182" t="str">
        <f t="shared" si="22"/>
        <v/>
      </c>
      <c r="S182" t="str">
        <f>Sheet9!B183</f>
        <v xml:space="preserve"> 100m</v>
      </c>
      <c r="T182" t="s">
        <v>198</v>
      </c>
      <c r="U182" t="s">
        <v>199</v>
      </c>
      <c r="V182" t="str">
        <f t="shared" si="19"/>
        <v xml:space="preserve"> 100m予選無差別</v>
      </c>
      <c r="Y182">
        <f t="shared" si="20"/>
        <v>49</v>
      </c>
      <c r="Z182" t="str">
        <f t="shared" si="17"/>
        <v/>
      </c>
      <c r="AA182" t="str">
        <f t="shared" si="21"/>
        <v xml:space="preserve"> 100m予選無差別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55</v>
      </c>
      <c r="O183">
        <f>Sheet9!E184</f>
        <v>0</v>
      </c>
      <c r="P183" t="str">
        <f>IFERROR(VLOOKUP(O183,Sheet6!A:B,2,0),"")</f>
        <v/>
      </c>
      <c r="Q183" t="str">
        <f>Sheet9!A184</f>
        <v>自由形</v>
      </c>
      <c r="R183" t="str">
        <f t="shared" si="22"/>
        <v/>
      </c>
      <c r="S183" t="str">
        <f>Sheet9!B184</f>
        <v xml:space="preserve"> 100m</v>
      </c>
      <c r="T183" t="s">
        <v>198</v>
      </c>
      <c r="U183" t="s">
        <v>199</v>
      </c>
      <c r="V183" t="str">
        <f t="shared" si="19"/>
        <v xml:space="preserve"> 100m予選無差別</v>
      </c>
      <c r="Y183">
        <f t="shared" si="20"/>
        <v>55</v>
      </c>
      <c r="Z183" t="str">
        <f t="shared" si="17"/>
        <v/>
      </c>
      <c r="AA183" t="str">
        <f t="shared" si="21"/>
        <v xml:space="preserve"> 100m予選無差別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56</v>
      </c>
      <c r="O184">
        <f>Sheet9!E185</f>
        <v>0</v>
      </c>
      <c r="P184" t="str">
        <f>IFERROR(VLOOKUP(O184,Sheet6!A:B,2,0),"")</f>
        <v/>
      </c>
      <c r="Q184" t="str">
        <f>Sheet9!A185</f>
        <v>自由形</v>
      </c>
      <c r="R184" t="str">
        <f t="shared" si="22"/>
        <v/>
      </c>
      <c r="S184" t="str">
        <f>Sheet9!B185</f>
        <v xml:space="preserve"> 100m</v>
      </c>
      <c r="T184" t="s">
        <v>198</v>
      </c>
      <c r="U184" t="s">
        <v>199</v>
      </c>
      <c r="V184" t="str">
        <f t="shared" si="19"/>
        <v xml:space="preserve"> 100m予選無差別</v>
      </c>
      <c r="Y184">
        <f t="shared" si="20"/>
        <v>56</v>
      </c>
      <c r="Z184" t="str">
        <f t="shared" si="17"/>
        <v/>
      </c>
      <c r="AA184" t="str">
        <f t="shared" si="21"/>
        <v xml:space="preserve"> 100m予選無差別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59</v>
      </c>
      <c r="O185">
        <f>Sheet9!E186</f>
        <v>0</v>
      </c>
      <c r="P185" t="str">
        <f>IFERROR(VLOOKUP(O185,Sheet6!A:B,2,0),"")</f>
        <v/>
      </c>
      <c r="Q185" t="str">
        <f>Sheet9!A186</f>
        <v>自由形</v>
      </c>
      <c r="R185" t="str">
        <f t="shared" si="22"/>
        <v/>
      </c>
      <c r="S185" t="str">
        <f>Sheet9!B186</f>
        <v xml:space="preserve"> 100m</v>
      </c>
      <c r="T185" t="s">
        <v>198</v>
      </c>
      <c r="U185" t="s">
        <v>199</v>
      </c>
      <c r="V185" t="str">
        <f t="shared" si="19"/>
        <v xml:space="preserve"> 100m予選無差別</v>
      </c>
      <c r="Y185">
        <f t="shared" si="20"/>
        <v>59</v>
      </c>
      <c r="Z185" t="str">
        <f t="shared" si="17"/>
        <v/>
      </c>
      <c r="AA185" t="str">
        <f t="shared" si="21"/>
        <v xml:space="preserve"> 100m予選無差別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64</v>
      </c>
      <c r="O186">
        <f>Sheet9!E187</f>
        <v>0</v>
      </c>
      <c r="P186" t="str">
        <f>IFERROR(VLOOKUP(O186,Sheet6!A:B,2,0),"")</f>
        <v/>
      </c>
      <c r="Q186" t="str">
        <f>Sheet9!A187</f>
        <v>自由形</v>
      </c>
      <c r="R186" t="str">
        <f t="shared" si="22"/>
        <v/>
      </c>
      <c r="S186" t="str">
        <f>Sheet9!B187</f>
        <v xml:space="preserve"> 100m</v>
      </c>
      <c r="T186" t="s">
        <v>198</v>
      </c>
      <c r="U186" t="s">
        <v>199</v>
      </c>
      <c r="V186" t="str">
        <f t="shared" si="19"/>
        <v xml:space="preserve"> 100m予選無差別</v>
      </c>
      <c r="Y186">
        <f t="shared" si="20"/>
        <v>64</v>
      </c>
      <c r="Z186" t="str">
        <f t="shared" si="17"/>
        <v/>
      </c>
      <c r="AA186" t="str">
        <f t="shared" si="21"/>
        <v xml:space="preserve"> 100m予選無差別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67</v>
      </c>
      <c r="O187">
        <f>Sheet9!E188</f>
        <v>0</v>
      </c>
      <c r="P187" t="str">
        <f>IFERROR(VLOOKUP(O187,Sheet6!A:B,2,0),"")</f>
        <v/>
      </c>
      <c r="Q187" t="str">
        <f>Sheet9!A188</f>
        <v>自由形</v>
      </c>
      <c r="R187" t="str">
        <f t="shared" si="22"/>
        <v/>
      </c>
      <c r="S187" t="str">
        <f>Sheet9!B188</f>
        <v xml:space="preserve"> 100m</v>
      </c>
      <c r="T187" t="s">
        <v>198</v>
      </c>
      <c r="U187" t="s">
        <v>199</v>
      </c>
      <c r="V187" t="str">
        <f t="shared" si="19"/>
        <v xml:space="preserve"> 100m予選無差別</v>
      </c>
      <c r="Y187">
        <f t="shared" si="20"/>
        <v>67</v>
      </c>
      <c r="Z187" t="str">
        <f t="shared" si="17"/>
        <v/>
      </c>
      <c r="AA187" t="str">
        <f t="shared" si="21"/>
        <v xml:space="preserve"> 100m予選無差別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72</v>
      </c>
      <c r="O188">
        <f>Sheet9!E189</f>
        <v>0</v>
      </c>
      <c r="P188" t="str">
        <f>IFERROR(VLOOKUP(O188,Sheet6!A:B,2,0),"")</f>
        <v/>
      </c>
      <c r="Q188" t="str">
        <f>Sheet9!A189</f>
        <v>自由形</v>
      </c>
      <c r="R188" t="str">
        <f t="shared" si="22"/>
        <v/>
      </c>
      <c r="S188" t="str">
        <f>Sheet9!B189</f>
        <v xml:space="preserve"> 100m</v>
      </c>
      <c r="T188" t="s">
        <v>198</v>
      </c>
      <c r="U188" t="s">
        <v>199</v>
      </c>
      <c r="V188" t="str">
        <f t="shared" si="19"/>
        <v xml:space="preserve"> 100m予選無差別</v>
      </c>
      <c r="Y188">
        <f t="shared" si="20"/>
        <v>72</v>
      </c>
      <c r="Z188" t="str">
        <f t="shared" si="17"/>
        <v/>
      </c>
      <c r="AA188" t="str">
        <f t="shared" si="21"/>
        <v xml:space="preserve"> 100m予選無差別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75</v>
      </c>
      <c r="O189">
        <f>Sheet9!E190</f>
        <v>0</v>
      </c>
      <c r="P189" t="str">
        <f>IFERROR(VLOOKUP(O189,Sheet6!A:B,2,0),"")</f>
        <v/>
      </c>
      <c r="Q189" t="str">
        <f>Sheet9!A190</f>
        <v>自由形</v>
      </c>
      <c r="R189" t="str">
        <f t="shared" ref="R189:R220" si="23">IFERROR(VLOOKUP(Q189,AG:AH,2,0),"")</f>
        <v/>
      </c>
      <c r="S189" t="str">
        <f>Sheet9!B190</f>
        <v xml:space="preserve"> 100m</v>
      </c>
      <c r="T189" t="s">
        <v>198</v>
      </c>
      <c r="U189" t="s">
        <v>199</v>
      </c>
      <c r="V189" t="str">
        <f t="shared" si="19"/>
        <v xml:space="preserve"> 100m予選無差別</v>
      </c>
      <c r="Y189">
        <f t="shared" si="20"/>
        <v>75</v>
      </c>
      <c r="Z189" t="str">
        <f t="shared" si="17"/>
        <v/>
      </c>
      <c r="AA189" t="str">
        <f t="shared" si="21"/>
        <v xml:space="preserve"> 100m予選無差別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78</v>
      </c>
      <c r="O190">
        <f>Sheet9!E191</f>
        <v>0</v>
      </c>
      <c r="P190" t="str">
        <f>IFERROR(VLOOKUP(O190,Sheet6!A:B,2,0),"")</f>
        <v/>
      </c>
      <c r="Q190" t="str">
        <f>Sheet9!A191</f>
        <v>自由形</v>
      </c>
      <c r="R190" t="str">
        <f t="shared" si="23"/>
        <v/>
      </c>
      <c r="S190" t="str">
        <f>Sheet9!B191</f>
        <v xml:space="preserve"> 100m</v>
      </c>
      <c r="T190" t="s">
        <v>198</v>
      </c>
      <c r="U190" t="s">
        <v>199</v>
      </c>
      <c r="V190" t="str">
        <f t="shared" si="19"/>
        <v xml:space="preserve"> 100m予選無差別</v>
      </c>
      <c r="Y190">
        <f t="shared" si="20"/>
        <v>78</v>
      </c>
      <c r="Z190" t="str">
        <f t="shared" si="17"/>
        <v/>
      </c>
      <c r="AA190" t="str">
        <f t="shared" si="21"/>
        <v xml:space="preserve"> 100m予選無差別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81</v>
      </c>
      <c r="O191">
        <f>Sheet9!E192</f>
        <v>0</v>
      </c>
      <c r="P191" t="str">
        <f>IFERROR(VLOOKUP(O191,Sheet6!A:B,2,0),"")</f>
        <v/>
      </c>
      <c r="Q191" t="str">
        <f>Sheet9!A192</f>
        <v>自由形</v>
      </c>
      <c r="R191" t="str">
        <f t="shared" si="23"/>
        <v/>
      </c>
      <c r="S191" t="str">
        <f>Sheet9!B192</f>
        <v xml:space="preserve"> 100m</v>
      </c>
      <c r="T191" t="s">
        <v>198</v>
      </c>
      <c r="U191" t="s">
        <v>199</v>
      </c>
      <c r="V191" t="str">
        <f t="shared" si="19"/>
        <v xml:space="preserve"> 100m予選無差別</v>
      </c>
      <c r="Y191">
        <f t="shared" si="20"/>
        <v>81</v>
      </c>
      <c r="Z191" t="str">
        <f t="shared" si="17"/>
        <v/>
      </c>
      <c r="AA191" t="str">
        <f t="shared" si="21"/>
        <v xml:space="preserve"> 100m予選無差別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85</v>
      </c>
      <c r="O192">
        <f>Sheet9!E193</f>
        <v>0</v>
      </c>
      <c r="P192" t="str">
        <f>IFERROR(VLOOKUP(O192,Sheet6!A:B,2,0),"")</f>
        <v/>
      </c>
      <c r="Q192" t="str">
        <f>Sheet9!A193</f>
        <v>自由形</v>
      </c>
      <c r="R192" t="str">
        <f t="shared" si="23"/>
        <v/>
      </c>
      <c r="S192" t="str">
        <f>Sheet9!B193</f>
        <v xml:space="preserve"> 100m</v>
      </c>
      <c r="T192" t="s">
        <v>198</v>
      </c>
      <c r="U192" t="s">
        <v>199</v>
      </c>
      <c r="V192" t="str">
        <f t="shared" si="19"/>
        <v xml:space="preserve"> 100m予選無差別</v>
      </c>
      <c r="Y192">
        <f t="shared" si="20"/>
        <v>85</v>
      </c>
      <c r="Z192" t="str">
        <f t="shared" si="17"/>
        <v/>
      </c>
      <c r="AA192" t="str">
        <f t="shared" si="21"/>
        <v xml:space="preserve"> 100m予選無差別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86</v>
      </c>
      <c r="O193">
        <f>Sheet9!E194</f>
        <v>0</v>
      </c>
      <c r="P193" t="str">
        <f>IFERROR(VLOOKUP(O193,Sheet6!A:B,2,0),"")</f>
        <v/>
      </c>
      <c r="Q193" t="str">
        <f>Sheet9!A194</f>
        <v>自由形</v>
      </c>
      <c r="R193" t="str">
        <f t="shared" si="23"/>
        <v/>
      </c>
      <c r="S193" t="str">
        <f>Sheet9!B194</f>
        <v xml:space="preserve"> 100m</v>
      </c>
      <c r="T193" t="s">
        <v>198</v>
      </c>
      <c r="U193" t="s">
        <v>199</v>
      </c>
      <c r="V193" t="str">
        <f t="shared" si="19"/>
        <v xml:space="preserve"> 100m予選無差別</v>
      </c>
      <c r="Y193">
        <f t="shared" si="20"/>
        <v>86</v>
      </c>
      <c r="Z193" t="str">
        <f t="shared" ref="Z193:Z250" si="24">IFERROR(VLOOKUP(V193,I:M,5,0),"")</f>
        <v/>
      </c>
      <c r="AA193" t="str">
        <f t="shared" si="21"/>
        <v xml:space="preserve"> 100m予選無差別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87</v>
      </c>
      <c r="O194">
        <f>Sheet9!E195</f>
        <v>0</v>
      </c>
      <c r="P194" t="str">
        <f>IFERROR(VLOOKUP(O194,Sheet6!A:B,2,0),"")</f>
        <v/>
      </c>
      <c r="Q194" t="str">
        <f>Sheet9!A195</f>
        <v>自由形</v>
      </c>
      <c r="R194" t="str">
        <f t="shared" si="23"/>
        <v/>
      </c>
      <c r="S194" t="str">
        <f>Sheet9!B195</f>
        <v xml:space="preserve"> 100m</v>
      </c>
      <c r="T194" t="s">
        <v>198</v>
      </c>
      <c r="U194" t="s">
        <v>199</v>
      </c>
      <c r="V194" t="str">
        <f t="shared" ref="V194:V250" si="26">CONCATENATE(P194,R194,S194,T194,U194)</f>
        <v xml:space="preserve"> 100m予選無差別</v>
      </c>
      <c r="Y194">
        <f t="shared" ref="Y194:Y250" si="27">N194</f>
        <v>87</v>
      </c>
      <c r="Z194" t="str">
        <f t="shared" si="24"/>
        <v/>
      </c>
      <c r="AA194" t="str">
        <f t="shared" ref="AA194:AA225" si="28">V194</f>
        <v xml:space="preserve"> 100m予選無差別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90</v>
      </c>
      <c r="O195">
        <f>Sheet9!E196</f>
        <v>0</v>
      </c>
      <c r="P195" t="str">
        <f>IFERROR(VLOOKUP(O195,Sheet6!A:B,2,0),"")</f>
        <v/>
      </c>
      <c r="Q195" t="str">
        <f>Sheet9!A196</f>
        <v>自由形</v>
      </c>
      <c r="R195" t="str">
        <f t="shared" si="23"/>
        <v/>
      </c>
      <c r="S195" t="str">
        <f>Sheet9!B196</f>
        <v xml:space="preserve"> 100m</v>
      </c>
      <c r="T195" t="s">
        <v>198</v>
      </c>
      <c r="U195" t="s">
        <v>199</v>
      </c>
      <c r="V195" t="str">
        <f t="shared" si="26"/>
        <v xml:space="preserve"> 100m予選無差別</v>
      </c>
      <c r="Y195">
        <f t="shared" si="27"/>
        <v>90</v>
      </c>
      <c r="Z195" t="str">
        <f t="shared" si="24"/>
        <v/>
      </c>
      <c r="AA195" t="str">
        <f t="shared" si="28"/>
        <v xml:space="preserve"> 100m予選無差別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91</v>
      </c>
      <c r="O196">
        <f>Sheet9!E197</f>
        <v>0</v>
      </c>
      <c r="P196" t="str">
        <f>IFERROR(VLOOKUP(O196,Sheet6!A:B,2,0),"")</f>
        <v/>
      </c>
      <c r="Q196" t="str">
        <f>Sheet9!A197</f>
        <v>自由形</v>
      </c>
      <c r="R196" t="str">
        <f t="shared" si="23"/>
        <v/>
      </c>
      <c r="S196" t="str">
        <f>Sheet9!B197</f>
        <v xml:space="preserve"> 100m</v>
      </c>
      <c r="T196" t="s">
        <v>198</v>
      </c>
      <c r="U196" t="s">
        <v>199</v>
      </c>
      <c r="V196" t="str">
        <f t="shared" si="26"/>
        <v xml:space="preserve"> 100m予選無差別</v>
      </c>
      <c r="Y196">
        <f t="shared" si="27"/>
        <v>91</v>
      </c>
      <c r="Z196" t="str">
        <f t="shared" si="24"/>
        <v/>
      </c>
      <c r="AA196" t="str">
        <f t="shared" si="28"/>
        <v xml:space="preserve"> 100m予選無差別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97</v>
      </c>
      <c r="O197">
        <f>Sheet9!E198</f>
        <v>0</v>
      </c>
      <c r="P197" t="str">
        <f>IFERROR(VLOOKUP(O197,Sheet6!A:B,2,0),"")</f>
        <v/>
      </c>
      <c r="Q197" t="str">
        <f>Sheet9!A198</f>
        <v>自由形</v>
      </c>
      <c r="R197" t="str">
        <f t="shared" si="23"/>
        <v/>
      </c>
      <c r="S197" t="str">
        <f>Sheet9!B198</f>
        <v xml:space="preserve"> 100m</v>
      </c>
      <c r="T197" t="s">
        <v>198</v>
      </c>
      <c r="U197" t="s">
        <v>199</v>
      </c>
      <c r="V197" t="str">
        <f t="shared" si="26"/>
        <v xml:space="preserve"> 100m予選無差別</v>
      </c>
      <c r="Y197">
        <f t="shared" si="27"/>
        <v>97</v>
      </c>
      <c r="Z197" t="str">
        <f t="shared" si="24"/>
        <v/>
      </c>
      <c r="AA197" t="str">
        <f t="shared" si="28"/>
        <v xml:space="preserve"> 100m予選無差別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100</v>
      </c>
      <c r="O198">
        <f>Sheet9!E199</f>
        <v>0</v>
      </c>
      <c r="P198" t="str">
        <f>IFERROR(VLOOKUP(O198,Sheet6!A:B,2,0),"")</f>
        <v/>
      </c>
      <c r="Q198" t="str">
        <f>Sheet9!A199</f>
        <v>自由形</v>
      </c>
      <c r="R198" t="str">
        <f t="shared" si="23"/>
        <v/>
      </c>
      <c r="S198" t="str">
        <f>Sheet9!B199</f>
        <v xml:space="preserve"> 100m</v>
      </c>
      <c r="T198" t="s">
        <v>198</v>
      </c>
      <c r="U198" t="s">
        <v>199</v>
      </c>
      <c r="V198" t="str">
        <f t="shared" si="26"/>
        <v xml:space="preserve"> 100m予選無差別</v>
      </c>
      <c r="Y198">
        <f t="shared" si="27"/>
        <v>100</v>
      </c>
      <c r="Z198" t="str">
        <f t="shared" si="24"/>
        <v/>
      </c>
      <c r="AA198" t="str">
        <f t="shared" si="28"/>
        <v xml:space="preserve"> 100m予選無差別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101</v>
      </c>
      <c r="O199">
        <f>Sheet9!E200</f>
        <v>0</v>
      </c>
      <c r="P199" t="str">
        <f>IFERROR(VLOOKUP(O199,Sheet6!A:B,2,0),"")</f>
        <v/>
      </c>
      <c r="Q199" t="str">
        <f>Sheet9!A200</f>
        <v>自由形</v>
      </c>
      <c r="R199" t="str">
        <f t="shared" si="23"/>
        <v/>
      </c>
      <c r="S199" t="str">
        <f>Sheet9!B200</f>
        <v xml:space="preserve"> 100m</v>
      </c>
      <c r="T199" t="s">
        <v>198</v>
      </c>
      <c r="U199" t="s">
        <v>199</v>
      </c>
      <c r="V199" t="str">
        <f t="shared" si="26"/>
        <v xml:space="preserve"> 100m予選無差別</v>
      </c>
      <c r="Y199">
        <f t="shared" si="27"/>
        <v>101</v>
      </c>
      <c r="Z199" t="str">
        <f t="shared" si="24"/>
        <v/>
      </c>
      <c r="AA199" t="str">
        <f t="shared" si="28"/>
        <v xml:space="preserve"> 100m予選無差別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102</v>
      </c>
      <c r="O200">
        <f>Sheet9!E201</f>
        <v>0</v>
      </c>
      <c r="P200" t="str">
        <f>IFERROR(VLOOKUP(O200,Sheet6!A:B,2,0),"")</f>
        <v/>
      </c>
      <c r="Q200" t="str">
        <f>Sheet9!A201</f>
        <v>自由形</v>
      </c>
      <c r="R200" t="str">
        <f t="shared" si="23"/>
        <v/>
      </c>
      <c r="S200" t="str">
        <f>Sheet9!B201</f>
        <v xml:space="preserve"> 100m</v>
      </c>
      <c r="T200" t="s">
        <v>198</v>
      </c>
      <c r="U200" t="s">
        <v>199</v>
      </c>
      <c r="V200" t="str">
        <f t="shared" si="26"/>
        <v xml:space="preserve"> 100m予選無差別</v>
      </c>
      <c r="Y200">
        <f t="shared" si="27"/>
        <v>102</v>
      </c>
      <c r="Z200" t="str">
        <f t="shared" si="24"/>
        <v/>
      </c>
      <c r="AA200" t="str">
        <f t="shared" si="28"/>
        <v xml:space="preserve"> 100m予選無差別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103</v>
      </c>
      <c r="O201">
        <f>Sheet9!E202</f>
        <v>0</v>
      </c>
      <c r="P201" t="str">
        <f>IFERROR(VLOOKUP(O201,Sheet6!A:B,2,0),"")</f>
        <v/>
      </c>
      <c r="Q201" t="str">
        <f>Sheet9!A202</f>
        <v>自由形</v>
      </c>
      <c r="R201" t="str">
        <f t="shared" si="23"/>
        <v/>
      </c>
      <c r="S201" t="str">
        <f>Sheet9!B202</f>
        <v xml:space="preserve"> 100m</v>
      </c>
      <c r="T201" t="s">
        <v>198</v>
      </c>
      <c r="U201" t="s">
        <v>199</v>
      </c>
      <c r="V201" t="str">
        <f t="shared" si="26"/>
        <v xml:space="preserve"> 100m予選無差別</v>
      </c>
      <c r="Y201">
        <f t="shared" si="27"/>
        <v>103</v>
      </c>
      <c r="Z201" t="str">
        <f t="shared" si="24"/>
        <v/>
      </c>
      <c r="AA201" t="str">
        <f t="shared" si="28"/>
        <v xml:space="preserve"> 100m予選無差別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104</v>
      </c>
      <c r="O202">
        <f>Sheet9!E203</f>
        <v>0</v>
      </c>
      <c r="P202" t="str">
        <f>IFERROR(VLOOKUP(O202,Sheet6!A:B,2,0),"")</f>
        <v/>
      </c>
      <c r="Q202" t="str">
        <f>Sheet9!A203</f>
        <v>自由形</v>
      </c>
      <c r="R202" t="str">
        <f t="shared" si="23"/>
        <v/>
      </c>
      <c r="S202" t="str">
        <f>Sheet9!B203</f>
        <v xml:space="preserve"> 100m</v>
      </c>
      <c r="T202" t="s">
        <v>198</v>
      </c>
      <c r="U202" t="s">
        <v>199</v>
      </c>
      <c r="V202" t="str">
        <f t="shared" si="26"/>
        <v xml:space="preserve"> 100m予選無差別</v>
      </c>
      <c r="Y202">
        <f t="shared" si="27"/>
        <v>104</v>
      </c>
      <c r="Z202" t="str">
        <f t="shared" si="24"/>
        <v/>
      </c>
      <c r="AA202" t="str">
        <f t="shared" si="28"/>
        <v xml:space="preserve"> 100m予選無差別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105</v>
      </c>
      <c r="O203">
        <f>Sheet9!E204</f>
        <v>0</v>
      </c>
      <c r="P203" t="str">
        <f>IFERROR(VLOOKUP(O203,Sheet6!A:B,2,0),"")</f>
        <v/>
      </c>
      <c r="Q203" t="str">
        <f>Sheet9!A204</f>
        <v>自由形</v>
      </c>
      <c r="R203" t="str">
        <f t="shared" si="23"/>
        <v/>
      </c>
      <c r="S203" t="str">
        <f>Sheet9!B204</f>
        <v xml:space="preserve"> 100m</v>
      </c>
      <c r="T203" t="s">
        <v>198</v>
      </c>
      <c r="U203" t="s">
        <v>199</v>
      </c>
      <c r="V203" t="str">
        <f t="shared" si="26"/>
        <v xml:space="preserve"> 100m予選無差別</v>
      </c>
      <c r="Y203">
        <f t="shared" si="27"/>
        <v>105</v>
      </c>
      <c r="Z203" t="str">
        <f t="shared" si="24"/>
        <v/>
      </c>
      <c r="AA203" t="str">
        <f t="shared" si="28"/>
        <v xml:space="preserve"> 100m予選無差別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113</v>
      </c>
      <c r="O204">
        <f>Sheet9!E205</f>
        <v>0</v>
      </c>
      <c r="P204" t="str">
        <f>IFERROR(VLOOKUP(O204,Sheet6!A:B,2,0),"")</f>
        <v/>
      </c>
      <c r="Q204" t="str">
        <f>Sheet9!A205</f>
        <v>自由形</v>
      </c>
      <c r="R204" t="str">
        <f t="shared" si="23"/>
        <v/>
      </c>
      <c r="S204" t="str">
        <f>Sheet9!B205</f>
        <v xml:space="preserve"> 100m</v>
      </c>
      <c r="T204" t="s">
        <v>198</v>
      </c>
      <c r="U204" t="s">
        <v>199</v>
      </c>
      <c r="V204" t="str">
        <f t="shared" si="26"/>
        <v xml:space="preserve"> 100m予選無差別</v>
      </c>
      <c r="Y204">
        <f t="shared" si="27"/>
        <v>113</v>
      </c>
      <c r="Z204" t="str">
        <f t="shared" si="24"/>
        <v/>
      </c>
      <c r="AA204" t="str">
        <f t="shared" si="28"/>
        <v xml:space="preserve"> 100m予選無差別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115</v>
      </c>
      <c r="O205">
        <f>Sheet9!E206</f>
        <v>0</v>
      </c>
      <c r="P205" t="str">
        <f>IFERROR(VLOOKUP(O205,Sheet6!A:B,2,0),"")</f>
        <v/>
      </c>
      <c r="Q205" t="str">
        <f>Sheet9!A206</f>
        <v>自由形</v>
      </c>
      <c r="R205" t="str">
        <f t="shared" si="23"/>
        <v/>
      </c>
      <c r="S205" t="str">
        <f>Sheet9!B206</f>
        <v xml:space="preserve"> 100m</v>
      </c>
      <c r="T205" t="s">
        <v>198</v>
      </c>
      <c r="U205" t="s">
        <v>199</v>
      </c>
      <c r="V205" t="str">
        <f t="shared" si="26"/>
        <v xml:space="preserve"> 100m予選無差別</v>
      </c>
      <c r="Y205">
        <f t="shared" si="27"/>
        <v>115</v>
      </c>
      <c r="Z205" t="str">
        <f t="shared" si="24"/>
        <v/>
      </c>
      <c r="AA205" t="str">
        <f t="shared" si="28"/>
        <v xml:space="preserve"> 100m予選無差別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116</v>
      </c>
      <c r="O206">
        <f>Sheet9!E207</f>
        <v>0</v>
      </c>
      <c r="P206" t="str">
        <f>IFERROR(VLOOKUP(O206,Sheet6!A:B,2,0),"")</f>
        <v/>
      </c>
      <c r="Q206" t="str">
        <f>Sheet9!A207</f>
        <v>自由形</v>
      </c>
      <c r="R206" t="str">
        <f t="shared" si="23"/>
        <v/>
      </c>
      <c r="S206" t="str">
        <f>Sheet9!B207</f>
        <v xml:space="preserve"> 100m</v>
      </c>
      <c r="T206" t="s">
        <v>198</v>
      </c>
      <c r="U206" t="s">
        <v>199</v>
      </c>
      <c r="V206" t="str">
        <f t="shared" si="26"/>
        <v xml:space="preserve"> 100m予選無差別</v>
      </c>
      <c r="Y206">
        <f t="shared" si="27"/>
        <v>116</v>
      </c>
      <c r="Z206" t="str">
        <f t="shared" si="24"/>
        <v/>
      </c>
      <c r="AA206" t="str">
        <f t="shared" si="28"/>
        <v xml:space="preserve"> 100m予選無差別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120</v>
      </c>
      <c r="O207">
        <f>Sheet9!E208</f>
        <v>0</v>
      </c>
      <c r="P207" t="str">
        <f>IFERROR(VLOOKUP(O207,Sheet6!A:B,2,0),"")</f>
        <v/>
      </c>
      <c r="Q207" t="str">
        <f>Sheet9!A208</f>
        <v>自由形</v>
      </c>
      <c r="R207" t="str">
        <f t="shared" si="23"/>
        <v/>
      </c>
      <c r="S207" t="str">
        <f>Sheet9!B208</f>
        <v xml:space="preserve"> 100m</v>
      </c>
      <c r="T207" t="s">
        <v>198</v>
      </c>
      <c r="U207" t="s">
        <v>199</v>
      </c>
      <c r="V207" t="str">
        <f t="shared" si="26"/>
        <v xml:space="preserve"> 100m予選無差別</v>
      </c>
      <c r="Y207">
        <f t="shared" si="27"/>
        <v>120</v>
      </c>
      <c r="Z207" t="str">
        <f t="shared" si="24"/>
        <v/>
      </c>
      <c r="AA207" t="str">
        <f t="shared" si="28"/>
        <v xml:space="preserve"> 100m予選無差別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133</v>
      </c>
      <c r="O208">
        <f>Sheet9!E209</f>
        <v>0</v>
      </c>
      <c r="P208" t="str">
        <f>IFERROR(VLOOKUP(O208,Sheet6!A:B,2,0),"")</f>
        <v/>
      </c>
      <c r="Q208" t="str">
        <f>Sheet9!A209</f>
        <v>自由形</v>
      </c>
      <c r="R208" t="str">
        <f t="shared" si="23"/>
        <v/>
      </c>
      <c r="S208" t="str">
        <f>Sheet9!B209</f>
        <v xml:space="preserve"> 100m</v>
      </c>
      <c r="T208" t="s">
        <v>198</v>
      </c>
      <c r="U208" t="s">
        <v>199</v>
      </c>
      <c r="V208" t="str">
        <f t="shared" si="26"/>
        <v xml:space="preserve"> 100m予選無差別</v>
      </c>
      <c r="Y208">
        <f t="shared" si="27"/>
        <v>133</v>
      </c>
      <c r="Z208" t="str">
        <f t="shared" si="24"/>
        <v/>
      </c>
      <c r="AA208" t="str">
        <f t="shared" si="28"/>
        <v xml:space="preserve"> 100m予選無差別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144</v>
      </c>
      <c r="O209">
        <f>Sheet9!E210</f>
        <v>0</v>
      </c>
      <c r="P209" t="str">
        <f>IFERROR(VLOOKUP(O209,Sheet6!A:B,2,0),"")</f>
        <v/>
      </c>
      <c r="Q209" t="str">
        <f>Sheet9!A210</f>
        <v>自由形</v>
      </c>
      <c r="R209" t="str">
        <f t="shared" si="23"/>
        <v/>
      </c>
      <c r="S209" t="str">
        <f>Sheet9!B210</f>
        <v xml:space="preserve"> 100m</v>
      </c>
      <c r="T209" t="s">
        <v>198</v>
      </c>
      <c r="U209" t="s">
        <v>199</v>
      </c>
      <c r="V209" t="str">
        <f t="shared" si="26"/>
        <v xml:space="preserve"> 100m予選無差別</v>
      </c>
      <c r="Y209">
        <f t="shared" si="27"/>
        <v>144</v>
      </c>
      <c r="Z209" t="str">
        <f t="shared" si="24"/>
        <v/>
      </c>
      <c r="AA209" t="str">
        <f t="shared" si="28"/>
        <v xml:space="preserve"> 100m予選無差別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145</v>
      </c>
      <c r="O210">
        <f>Sheet9!E211</f>
        <v>0</v>
      </c>
      <c r="P210" t="str">
        <f>IFERROR(VLOOKUP(O210,Sheet6!A:B,2,0),"")</f>
        <v/>
      </c>
      <c r="Q210" t="str">
        <f>Sheet9!A211</f>
        <v>自由形</v>
      </c>
      <c r="R210" t="str">
        <f t="shared" si="23"/>
        <v/>
      </c>
      <c r="S210" t="str">
        <f>Sheet9!B211</f>
        <v xml:space="preserve"> 100m</v>
      </c>
      <c r="T210" t="s">
        <v>198</v>
      </c>
      <c r="U210" t="s">
        <v>199</v>
      </c>
      <c r="V210" t="str">
        <f t="shared" si="26"/>
        <v xml:space="preserve"> 100m予選無差別</v>
      </c>
      <c r="Y210">
        <f t="shared" si="27"/>
        <v>145</v>
      </c>
      <c r="Z210" t="str">
        <f t="shared" si="24"/>
        <v/>
      </c>
      <c r="AA210" t="str">
        <f t="shared" si="28"/>
        <v xml:space="preserve"> 100m予選無差別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147</v>
      </c>
      <c r="O211">
        <f>Sheet9!E212</f>
        <v>0</v>
      </c>
      <c r="P211" t="str">
        <f>IFERROR(VLOOKUP(O211,Sheet6!A:B,2,0),"")</f>
        <v/>
      </c>
      <c r="Q211" t="str">
        <f>Sheet9!A212</f>
        <v>自由形</v>
      </c>
      <c r="R211" t="str">
        <f t="shared" si="23"/>
        <v/>
      </c>
      <c r="S211" t="str">
        <f>Sheet9!B212</f>
        <v xml:space="preserve"> 100m</v>
      </c>
      <c r="T211" t="s">
        <v>198</v>
      </c>
      <c r="U211" t="s">
        <v>199</v>
      </c>
      <c r="V211" t="str">
        <f t="shared" si="26"/>
        <v xml:space="preserve"> 100m予選無差別</v>
      </c>
      <c r="Y211">
        <f t="shared" si="27"/>
        <v>147</v>
      </c>
      <c r="Z211" t="str">
        <f t="shared" si="24"/>
        <v/>
      </c>
      <c r="AA211" t="str">
        <f t="shared" si="28"/>
        <v xml:space="preserve"> 100m予選無差別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148</v>
      </c>
      <c r="O212">
        <f>Sheet9!E213</f>
        <v>0</v>
      </c>
      <c r="P212" t="str">
        <f>IFERROR(VLOOKUP(O212,Sheet6!A:B,2,0),"")</f>
        <v/>
      </c>
      <c r="Q212" t="str">
        <f>Sheet9!A213</f>
        <v>自由形</v>
      </c>
      <c r="R212" t="str">
        <f t="shared" si="23"/>
        <v/>
      </c>
      <c r="S212" t="str">
        <f>Sheet9!B213</f>
        <v xml:space="preserve"> 100m</v>
      </c>
      <c r="T212" t="s">
        <v>198</v>
      </c>
      <c r="U212" t="s">
        <v>199</v>
      </c>
      <c r="V212" t="str">
        <f t="shared" si="26"/>
        <v xml:space="preserve"> 100m予選無差別</v>
      </c>
      <c r="Y212">
        <f t="shared" si="27"/>
        <v>148</v>
      </c>
      <c r="Z212" t="str">
        <f t="shared" si="24"/>
        <v/>
      </c>
      <c r="AA212" t="str">
        <f t="shared" si="28"/>
        <v xml:space="preserve"> 100m予選無差別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149</v>
      </c>
      <c r="O213">
        <f>Sheet9!E214</f>
        <v>0</v>
      </c>
      <c r="P213" t="str">
        <f>IFERROR(VLOOKUP(O213,Sheet6!A:B,2,0),"")</f>
        <v/>
      </c>
      <c r="Q213" t="str">
        <f>Sheet9!A214</f>
        <v>自由形</v>
      </c>
      <c r="R213" t="str">
        <f t="shared" si="23"/>
        <v/>
      </c>
      <c r="S213" t="str">
        <f>Sheet9!B214</f>
        <v xml:space="preserve"> 100m</v>
      </c>
      <c r="T213" t="s">
        <v>198</v>
      </c>
      <c r="U213" t="s">
        <v>199</v>
      </c>
      <c r="V213" t="str">
        <f t="shared" si="26"/>
        <v xml:space="preserve"> 100m予選無差別</v>
      </c>
      <c r="Y213">
        <f t="shared" si="27"/>
        <v>149</v>
      </c>
      <c r="Z213" t="str">
        <f t="shared" si="24"/>
        <v/>
      </c>
      <c r="AA213" t="str">
        <f t="shared" si="28"/>
        <v xml:space="preserve"> 100m予選無差別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153</v>
      </c>
      <c r="O214">
        <f>Sheet9!E215</f>
        <v>0</v>
      </c>
      <c r="P214" t="str">
        <f>IFERROR(VLOOKUP(O214,Sheet6!A:B,2,0),"")</f>
        <v/>
      </c>
      <c r="Q214" t="str">
        <f>Sheet9!A215</f>
        <v>自由形</v>
      </c>
      <c r="R214" t="str">
        <f t="shared" si="23"/>
        <v/>
      </c>
      <c r="S214" t="str">
        <f>Sheet9!B215</f>
        <v xml:space="preserve"> 100m</v>
      </c>
      <c r="T214" t="s">
        <v>198</v>
      </c>
      <c r="U214" t="s">
        <v>199</v>
      </c>
      <c r="V214" t="str">
        <f t="shared" si="26"/>
        <v xml:space="preserve"> 100m予選無差別</v>
      </c>
      <c r="Y214">
        <f t="shared" si="27"/>
        <v>153</v>
      </c>
      <c r="Z214" t="str">
        <f t="shared" si="24"/>
        <v/>
      </c>
      <c r="AA214" t="str">
        <f t="shared" si="28"/>
        <v xml:space="preserve"> 100m予選無差別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156</v>
      </c>
      <c r="O215">
        <f>Sheet9!E216</f>
        <v>0</v>
      </c>
      <c r="P215" t="str">
        <f>IFERROR(VLOOKUP(O215,Sheet6!A:B,2,0),"")</f>
        <v/>
      </c>
      <c r="Q215" t="str">
        <f>Sheet9!A216</f>
        <v>自由形</v>
      </c>
      <c r="R215" t="str">
        <f t="shared" si="23"/>
        <v/>
      </c>
      <c r="S215" t="str">
        <f>Sheet9!B216</f>
        <v xml:space="preserve"> 100m</v>
      </c>
      <c r="T215" t="s">
        <v>198</v>
      </c>
      <c r="U215" t="s">
        <v>199</v>
      </c>
      <c r="V215" t="str">
        <f t="shared" si="26"/>
        <v xml:space="preserve"> 100m予選無差別</v>
      </c>
      <c r="Y215">
        <f t="shared" si="27"/>
        <v>156</v>
      </c>
      <c r="Z215" t="str">
        <f t="shared" si="24"/>
        <v/>
      </c>
      <c r="AA215" t="str">
        <f t="shared" si="28"/>
        <v xml:space="preserve"> 100m予選無差別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158</v>
      </c>
      <c r="O216">
        <f>Sheet9!E217</f>
        <v>0</v>
      </c>
      <c r="P216" t="str">
        <f>IFERROR(VLOOKUP(O216,Sheet6!A:B,2,0),"")</f>
        <v/>
      </c>
      <c r="Q216" t="str">
        <f>Sheet9!A217</f>
        <v>自由形</v>
      </c>
      <c r="R216" t="str">
        <f t="shared" si="23"/>
        <v/>
      </c>
      <c r="S216" t="str">
        <f>Sheet9!B217</f>
        <v xml:space="preserve"> 100m</v>
      </c>
      <c r="T216" t="s">
        <v>198</v>
      </c>
      <c r="U216" t="s">
        <v>199</v>
      </c>
      <c r="V216" t="str">
        <f t="shared" si="26"/>
        <v xml:space="preserve"> 100m予選無差別</v>
      </c>
      <c r="Y216">
        <f t="shared" si="27"/>
        <v>158</v>
      </c>
      <c r="Z216" t="str">
        <f t="shared" si="24"/>
        <v/>
      </c>
      <c r="AA216" t="str">
        <f t="shared" si="28"/>
        <v xml:space="preserve"> 100m予選無差別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159</v>
      </c>
      <c r="O217">
        <f>Sheet9!E218</f>
        <v>0</v>
      </c>
      <c r="P217" t="str">
        <f>IFERROR(VLOOKUP(O217,Sheet6!A:B,2,0),"")</f>
        <v/>
      </c>
      <c r="Q217" t="str">
        <f>Sheet9!A218</f>
        <v>自由形</v>
      </c>
      <c r="R217" t="str">
        <f t="shared" si="23"/>
        <v/>
      </c>
      <c r="S217" t="str">
        <f>Sheet9!B218</f>
        <v xml:space="preserve"> 100m</v>
      </c>
      <c r="T217" t="s">
        <v>198</v>
      </c>
      <c r="U217" t="s">
        <v>199</v>
      </c>
      <c r="V217" t="str">
        <f t="shared" si="26"/>
        <v xml:space="preserve"> 100m予選無差別</v>
      </c>
      <c r="Y217">
        <f t="shared" si="27"/>
        <v>159</v>
      </c>
      <c r="Z217" t="str">
        <f t="shared" si="24"/>
        <v/>
      </c>
      <c r="AA217" t="str">
        <f t="shared" si="28"/>
        <v xml:space="preserve"> 100m予選無差別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160</v>
      </c>
      <c r="O218">
        <f>Sheet9!E219</f>
        <v>0</v>
      </c>
      <c r="P218" t="str">
        <f>IFERROR(VLOOKUP(O218,Sheet6!A:B,2,0),"")</f>
        <v/>
      </c>
      <c r="Q218" t="str">
        <f>Sheet9!A219</f>
        <v>自由形</v>
      </c>
      <c r="R218" t="str">
        <f t="shared" si="23"/>
        <v/>
      </c>
      <c r="S218" t="str">
        <f>Sheet9!B219</f>
        <v xml:space="preserve"> 100m</v>
      </c>
      <c r="T218" t="s">
        <v>198</v>
      </c>
      <c r="U218" t="s">
        <v>199</v>
      </c>
      <c r="V218" t="str">
        <f t="shared" si="26"/>
        <v xml:space="preserve"> 100m予選無差別</v>
      </c>
      <c r="Y218">
        <f t="shared" si="27"/>
        <v>160</v>
      </c>
      <c r="Z218" t="str">
        <f t="shared" si="24"/>
        <v/>
      </c>
      <c r="AA218" t="str">
        <f t="shared" si="28"/>
        <v xml:space="preserve"> 100m予選無差別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163</v>
      </c>
      <c r="O219">
        <f>Sheet9!E220</f>
        <v>0</v>
      </c>
      <c r="P219" t="str">
        <f>IFERROR(VLOOKUP(O219,Sheet6!A:B,2,0),"")</f>
        <v/>
      </c>
      <c r="Q219" t="str">
        <f>Sheet9!A220</f>
        <v>自由形</v>
      </c>
      <c r="R219" t="str">
        <f t="shared" si="23"/>
        <v/>
      </c>
      <c r="S219" t="str">
        <f>Sheet9!B220</f>
        <v xml:space="preserve"> 100m</v>
      </c>
      <c r="T219" t="s">
        <v>198</v>
      </c>
      <c r="U219" t="s">
        <v>199</v>
      </c>
      <c r="V219" t="str">
        <f t="shared" si="26"/>
        <v xml:space="preserve"> 100m予選無差別</v>
      </c>
      <c r="Y219">
        <f t="shared" si="27"/>
        <v>163</v>
      </c>
      <c r="Z219" t="str">
        <f t="shared" si="24"/>
        <v/>
      </c>
      <c r="AA219" t="str">
        <f t="shared" si="28"/>
        <v xml:space="preserve"> 100m予選無差別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164</v>
      </c>
      <c r="O220">
        <f>Sheet9!E221</f>
        <v>0</v>
      </c>
      <c r="P220" t="str">
        <f>IFERROR(VLOOKUP(O220,Sheet6!A:B,2,0),"")</f>
        <v/>
      </c>
      <c r="Q220" t="str">
        <f>Sheet9!A221</f>
        <v>自由形</v>
      </c>
      <c r="R220" t="str">
        <f t="shared" si="23"/>
        <v/>
      </c>
      <c r="S220" t="str">
        <f>Sheet9!B221</f>
        <v xml:space="preserve"> 100m</v>
      </c>
      <c r="T220" t="s">
        <v>198</v>
      </c>
      <c r="U220" t="s">
        <v>199</v>
      </c>
      <c r="V220" t="str">
        <f t="shared" si="26"/>
        <v xml:space="preserve"> 100m予選無差別</v>
      </c>
      <c r="Y220">
        <f t="shared" si="27"/>
        <v>164</v>
      </c>
      <c r="Z220" t="str">
        <f t="shared" si="24"/>
        <v/>
      </c>
      <c r="AA220" t="str">
        <f t="shared" si="28"/>
        <v xml:space="preserve"> 100m予選無差別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166</v>
      </c>
      <c r="O221">
        <f>Sheet9!E222</f>
        <v>0</v>
      </c>
      <c r="P221" t="str">
        <f>IFERROR(VLOOKUP(O221,Sheet6!A:B,2,0),"")</f>
        <v/>
      </c>
      <c r="Q221" t="str">
        <f>Sheet9!A222</f>
        <v>自由形</v>
      </c>
      <c r="R221" t="str">
        <f t="shared" ref="R221:R250" si="29">IFERROR(VLOOKUP(Q221,AG:AH,2,0),"")</f>
        <v/>
      </c>
      <c r="S221" t="str">
        <f>Sheet9!B222</f>
        <v xml:space="preserve"> 100m</v>
      </c>
      <c r="T221" t="s">
        <v>198</v>
      </c>
      <c r="U221" t="s">
        <v>199</v>
      </c>
      <c r="V221" t="str">
        <f t="shared" si="26"/>
        <v xml:space="preserve"> 100m予選無差別</v>
      </c>
      <c r="Y221">
        <f t="shared" si="27"/>
        <v>166</v>
      </c>
      <c r="Z221" t="str">
        <f t="shared" si="24"/>
        <v/>
      </c>
      <c r="AA221" t="str">
        <f t="shared" si="28"/>
        <v xml:space="preserve"> 100m予選無差別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167</v>
      </c>
      <c r="O222">
        <f>Sheet9!E223</f>
        <v>0</v>
      </c>
      <c r="P222" t="str">
        <f>IFERROR(VLOOKUP(O222,Sheet6!A:B,2,0),"")</f>
        <v/>
      </c>
      <c r="Q222" t="str">
        <f>Sheet9!A223</f>
        <v>自由形</v>
      </c>
      <c r="R222" t="str">
        <f t="shared" si="29"/>
        <v/>
      </c>
      <c r="S222" t="str">
        <f>Sheet9!B223</f>
        <v xml:space="preserve"> 100m</v>
      </c>
      <c r="T222" t="s">
        <v>198</v>
      </c>
      <c r="U222" t="s">
        <v>199</v>
      </c>
      <c r="V222" t="str">
        <f t="shared" si="26"/>
        <v xml:space="preserve"> 100m予選無差別</v>
      </c>
      <c r="Y222">
        <f t="shared" si="27"/>
        <v>167</v>
      </c>
      <c r="Z222" t="str">
        <f t="shared" si="24"/>
        <v/>
      </c>
      <c r="AA222" t="str">
        <f t="shared" si="28"/>
        <v xml:space="preserve"> 100m予選無差別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168</v>
      </c>
      <c r="O223">
        <f>Sheet9!E224</f>
        <v>0</v>
      </c>
      <c r="P223" t="str">
        <f>IFERROR(VLOOKUP(O223,Sheet6!A:B,2,0),"")</f>
        <v/>
      </c>
      <c r="Q223" t="str">
        <f>Sheet9!A224</f>
        <v>自由形</v>
      </c>
      <c r="R223" t="str">
        <f t="shared" si="29"/>
        <v/>
      </c>
      <c r="S223" t="str">
        <f>Sheet9!B224</f>
        <v xml:space="preserve"> 100m</v>
      </c>
      <c r="T223" t="s">
        <v>198</v>
      </c>
      <c r="U223" t="s">
        <v>199</v>
      </c>
      <c r="V223" t="str">
        <f t="shared" si="26"/>
        <v xml:space="preserve"> 100m予選無差別</v>
      </c>
      <c r="Y223">
        <f t="shared" si="27"/>
        <v>168</v>
      </c>
      <c r="Z223" t="str">
        <f t="shared" si="24"/>
        <v/>
      </c>
      <c r="AA223" t="str">
        <f t="shared" si="28"/>
        <v xml:space="preserve"> 100m予選無差別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170</v>
      </c>
      <c r="O224">
        <f>Sheet9!E225</f>
        <v>0</v>
      </c>
      <c r="P224" t="str">
        <f>IFERROR(VLOOKUP(O224,Sheet6!A:B,2,0),"")</f>
        <v/>
      </c>
      <c r="Q224" t="str">
        <f>Sheet9!A225</f>
        <v>自由形</v>
      </c>
      <c r="R224" t="str">
        <f t="shared" si="29"/>
        <v/>
      </c>
      <c r="S224" t="str">
        <f>Sheet9!B225</f>
        <v xml:space="preserve"> 100m</v>
      </c>
      <c r="T224" t="s">
        <v>198</v>
      </c>
      <c r="U224" t="s">
        <v>199</v>
      </c>
      <c r="V224" t="str">
        <f t="shared" si="26"/>
        <v xml:space="preserve"> 100m予選無差別</v>
      </c>
      <c r="Y224">
        <f t="shared" si="27"/>
        <v>170</v>
      </c>
      <c r="Z224" t="str">
        <f t="shared" si="24"/>
        <v/>
      </c>
      <c r="AA224" t="str">
        <f t="shared" si="28"/>
        <v xml:space="preserve"> 100m予選無差別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171</v>
      </c>
      <c r="O225">
        <f>Sheet9!E226</f>
        <v>0</v>
      </c>
      <c r="P225" t="str">
        <f>IFERROR(VLOOKUP(O225,Sheet6!A:B,2,0),"")</f>
        <v/>
      </c>
      <c r="Q225" t="str">
        <f>Sheet9!A226</f>
        <v>自由形</v>
      </c>
      <c r="R225" t="str">
        <f t="shared" si="29"/>
        <v/>
      </c>
      <c r="S225" t="str">
        <f>Sheet9!B226</f>
        <v xml:space="preserve"> 100m</v>
      </c>
      <c r="T225" t="s">
        <v>198</v>
      </c>
      <c r="U225" t="s">
        <v>199</v>
      </c>
      <c r="V225" t="str">
        <f t="shared" si="26"/>
        <v xml:space="preserve"> 100m予選無差別</v>
      </c>
      <c r="Y225">
        <f t="shared" si="27"/>
        <v>171</v>
      </c>
      <c r="Z225" t="str">
        <f t="shared" si="24"/>
        <v/>
      </c>
      <c r="AA225" t="str">
        <f t="shared" si="28"/>
        <v xml:space="preserve"> 100m予選無差別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176</v>
      </c>
      <c r="O226">
        <f>Sheet9!E227</f>
        <v>0</v>
      </c>
      <c r="P226" t="str">
        <f>IFERROR(VLOOKUP(O226,Sheet6!A:B,2,0),"")</f>
        <v/>
      </c>
      <c r="Q226" t="str">
        <f>Sheet9!A227</f>
        <v>自由形</v>
      </c>
      <c r="R226" t="str">
        <f t="shared" si="29"/>
        <v/>
      </c>
      <c r="S226" t="str">
        <f>Sheet9!B227</f>
        <v xml:space="preserve"> 100m</v>
      </c>
      <c r="T226" t="s">
        <v>198</v>
      </c>
      <c r="U226" t="s">
        <v>199</v>
      </c>
      <c r="V226" t="str">
        <f t="shared" si="26"/>
        <v xml:space="preserve"> 100m予選無差別</v>
      </c>
      <c r="Y226">
        <f t="shared" si="27"/>
        <v>176</v>
      </c>
      <c r="Z226" t="str">
        <f t="shared" si="24"/>
        <v/>
      </c>
      <c r="AA226" t="str">
        <f t="shared" ref="AA226:AA250" si="30">V226</f>
        <v xml:space="preserve"> 100m予選無差別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178</v>
      </c>
      <c r="O227">
        <f>Sheet9!E228</f>
        <v>0</v>
      </c>
      <c r="P227" t="str">
        <f>IFERROR(VLOOKUP(O227,Sheet6!A:B,2,0),"")</f>
        <v/>
      </c>
      <c r="Q227" t="str">
        <f>Sheet9!A228</f>
        <v>自由形</v>
      </c>
      <c r="R227" t="str">
        <f t="shared" si="29"/>
        <v/>
      </c>
      <c r="S227" t="str">
        <f>Sheet9!B228</f>
        <v xml:space="preserve"> 100m</v>
      </c>
      <c r="T227" t="s">
        <v>198</v>
      </c>
      <c r="U227" t="s">
        <v>199</v>
      </c>
      <c r="V227" t="str">
        <f t="shared" si="26"/>
        <v xml:space="preserve"> 100m予選無差別</v>
      </c>
      <c r="Y227">
        <f t="shared" si="27"/>
        <v>178</v>
      </c>
      <c r="Z227" t="str">
        <f t="shared" si="24"/>
        <v/>
      </c>
      <c r="AA227" t="str">
        <f t="shared" si="30"/>
        <v xml:space="preserve"> 100m予選無差別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180</v>
      </c>
      <c r="O228">
        <f>Sheet9!E229</f>
        <v>0</v>
      </c>
      <c r="P228" t="str">
        <f>IFERROR(VLOOKUP(O228,Sheet6!A:B,2,0),"")</f>
        <v/>
      </c>
      <c r="Q228" t="str">
        <f>Sheet9!A229</f>
        <v>自由形</v>
      </c>
      <c r="R228" t="str">
        <f t="shared" si="29"/>
        <v/>
      </c>
      <c r="S228" t="str">
        <f>Sheet9!B229</f>
        <v xml:space="preserve"> 100m</v>
      </c>
      <c r="T228" t="s">
        <v>198</v>
      </c>
      <c r="U228" t="s">
        <v>199</v>
      </c>
      <c r="V228" t="str">
        <f t="shared" si="26"/>
        <v xml:space="preserve"> 100m予選無差別</v>
      </c>
      <c r="Y228">
        <f t="shared" si="27"/>
        <v>180</v>
      </c>
      <c r="Z228" t="str">
        <f t="shared" si="24"/>
        <v/>
      </c>
      <c r="AA228" t="str">
        <f t="shared" si="30"/>
        <v xml:space="preserve"> 100m予選無差別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181</v>
      </c>
      <c r="O229">
        <f>Sheet9!E230</f>
        <v>0</v>
      </c>
      <c r="P229" t="str">
        <f>IFERROR(VLOOKUP(O229,Sheet6!A:B,2,0),"")</f>
        <v/>
      </c>
      <c r="Q229" t="str">
        <f>Sheet9!A230</f>
        <v>自由形</v>
      </c>
      <c r="R229" t="str">
        <f t="shared" si="29"/>
        <v/>
      </c>
      <c r="S229" t="str">
        <f>Sheet9!B230</f>
        <v xml:space="preserve"> 100m</v>
      </c>
      <c r="T229" t="s">
        <v>198</v>
      </c>
      <c r="U229" t="s">
        <v>199</v>
      </c>
      <c r="V229" t="str">
        <f t="shared" si="26"/>
        <v xml:space="preserve"> 100m予選無差別</v>
      </c>
      <c r="Y229">
        <f t="shared" si="27"/>
        <v>181</v>
      </c>
      <c r="Z229" t="str">
        <f t="shared" si="24"/>
        <v/>
      </c>
      <c r="AA229" t="str">
        <f t="shared" si="30"/>
        <v xml:space="preserve"> 100m予選無差別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184</v>
      </c>
      <c r="O230">
        <f>Sheet9!E231</f>
        <v>0</v>
      </c>
      <c r="P230" t="str">
        <f>IFERROR(VLOOKUP(O230,Sheet6!A:B,2,0),"")</f>
        <v/>
      </c>
      <c r="Q230" t="str">
        <f>Sheet9!A231</f>
        <v>自由形</v>
      </c>
      <c r="R230" t="str">
        <f t="shared" si="29"/>
        <v/>
      </c>
      <c r="S230" t="str">
        <f>Sheet9!B231</f>
        <v xml:space="preserve"> 100m</v>
      </c>
      <c r="T230" t="s">
        <v>198</v>
      </c>
      <c r="U230" t="s">
        <v>199</v>
      </c>
      <c r="V230" t="str">
        <f t="shared" si="26"/>
        <v xml:space="preserve"> 100m予選無差別</v>
      </c>
      <c r="Y230">
        <f t="shared" si="27"/>
        <v>184</v>
      </c>
      <c r="Z230" t="str">
        <f t="shared" si="24"/>
        <v/>
      </c>
      <c r="AA230" t="str">
        <f t="shared" si="30"/>
        <v xml:space="preserve"> 100m予選無差別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185</v>
      </c>
      <c r="O231">
        <f>Sheet9!E232</f>
        <v>0</v>
      </c>
      <c r="P231" t="str">
        <f>IFERROR(VLOOKUP(O231,Sheet6!A:B,2,0),"")</f>
        <v/>
      </c>
      <c r="Q231" t="str">
        <f>Sheet9!A232</f>
        <v>自由形</v>
      </c>
      <c r="R231" t="str">
        <f t="shared" si="29"/>
        <v/>
      </c>
      <c r="S231" t="str">
        <f>Sheet9!B232</f>
        <v xml:space="preserve"> 100m</v>
      </c>
      <c r="T231" t="s">
        <v>198</v>
      </c>
      <c r="U231" t="s">
        <v>199</v>
      </c>
      <c r="V231" t="str">
        <f t="shared" si="26"/>
        <v xml:space="preserve"> 100m予選無差別</v>
      </c>
      <c r="Y231">
        <f t="shared" si="27"/>
        <v>185</v>
      </c>
      <c r="Z231" t="str">
        <f t="shared" si="24"/>
        <v/>
      </c>
      <c r="AA231" t="str">
        <f t="shared" si="30"/>
        <v xml:space="preserve"> 100m予選無差別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187</v>
      </c>
      <c r="O232">
        <f>Sheet9!E233</f>
        <v>0</v>
      </c>
      <c r="P232" t="str">
        <f>IFERROR(VLOOKUP(O232,Sheet6!A:B,2,0),"")</f>
        <v/>
      </c>
      <c r="Q232" t="str">
        <f>Sheet9!A233</f>
        <v>自由形</v>
      </c>
      <c r="R232" t="str">
        <f t="shared" si="29"/>
        <v/>
      </c>
      <c r="S232" t="str">
        <f>Sheet9!B233</f>
        <v xml:space="preserve"> 100m</v>
      </c>
      <c r="T232" t="s">
        <v>198</v>
      </c>
      <c r="U232" t="s">
        <v>199</v>
      </c>
      <c r="V232" t="str">
        <f t="shared" si="26"/>
        <v xml:space="preserve"> 100m予選無差別</v>
      </c>
      <c r="Y232">
        <f t="shared" si="27"/>
        <v>187</v>
      </c>
      <c r="Z232" t="str">
        <f t="shared" si="24"/>
        <v/>
      </c>
      <c r="AA232" t="str">
        <f t="shared" si="30"/>
        <v xml:space="preserve"> 100m予選無差別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190</v>
      </c>
      <c r="O233">
        <f>Sheet9!E234</f>
        <v>0</v>
      </c>
      <c r="P233" t="str">
        <f>IFERROR(VLOOKUP(O233,Sheet6!A:B,2,0),"")</f>
        <v/>
      </c>
      <c r="Q233" t="str">
        <f>Sheet9!A234</f>
        <v>自由形</v>
      </c>
      <c r="R233" t="str">
        <f t="shared" si="29"/>
        <v/>
      </c>
      <c r="S233" t="str">
        <f>Sheet9!B234</f>
        <v xml:space="preserve"> 100m</v>
      </c>
      <c r="T233" t="s">
        <v>198</v>
      </c>
      <c r="U233" t="s">
        <v>199</v>
      </c>
      <c r="V233" t="str">
        <f t="shared" si="26"/>
        <v xml:space="preserve"> 100m予選無差別</v>
      </c>
      <c r="Y233">
        <f t="shared" si="27"/>
        <v>190</v>
      </c>
      <c r="Z233" t="str">
        <f t="shared" si="24"/>
        <v/>
      </c>
      <c r="AA233" t="str">
        <f t="shared" si="30"/>
        <v xml:space="preserve"> 100m予選無差別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192</v>
      </c>
      <c r="O234">
        <f>Sheet9!E235</f>
        <v>0</v>
      </c>
      <c r="P234" t="str">
        <f>IFERROR(VLOOKUP(O234,Sheet6!A:B,2,0),"")</f>
        <v/>
      </c>
      <c r="Q234" t="str">
        <f>Sheet9!A235</f>
        <v>自由形</v>
      </c>
      <c r="R234" t="str">
        <f t="shared" si="29"/>
        <v/>
      </c>
      <c r="S234" t="str">
        <f>Sheet9!B235</f>
        <v xml:space="preserve"> 100m</v>
      </c>
      <c r="T234" t="s">
        <v>198</v>
      </c>
      <c r="U234" t="s">
        <v>199</v>
      </c>
      <c r="V234" t="str">
        <f t="shared" si="26"/>
        <v xml:space="preserve"> 100m予選無差別</v>
      </c>
      <c r="Y234">
        <f t="shared" si="27"/>
        <v>192</v>
      </c>
      <c r="Z234" t="str">
        <f t="shared" si="24"/>
        <v/>
      </c>
      <c r="AA234" t="str">
        <f t="shared" si="30"/>
        <v xml:space="preserve"> 100m予選無差別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194</v>
      </c>
      <c r="O235">
        <f>Sheet9!E236</f>
        <v>0</v>
      </c>
      <c r="P235" t="str">
        <f>IFERROR(VLOOKUP(O235,Sheet6!A:B,2,0),"")</f>
        <v/>
      </c>
      <c r="Q235" t="str">
        <f>Sheet9!A236</f>
        <v>自由形</v>
      </c>
      <c r="R235" t="str">
        <f t="shared" si="29"/>
        <v/>
      </c>
      <c r="S235" t="str">
        <f>Sheet9!B236</f>
        <v xml:space="preserve"> 100m</v>
      </c>
      <c r="T235" t="s">
        <v>198</v>
      </c>
      <c r="U235" t="s">
        <v>199</v>
      </c>
      <c r="V235" t="str">
        <f t="shared" si="26"/>
        <v xml:space="preserve"> 100m予選無差別</v>
      </c>
      <c r="Y235">
        <f t="shared" si="27"/>
        <v>194</v>
      </c>
      <c r="Z235" t="str">
        <f t="shared" si="24"/>
        <v/>
      </c>
      <c r="AA235" t="str">
        <f t="shared" si="30"/>
        <v xml:space="preserve"> 100m予選無差別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195</v>
      </c>
      <c r="O236">
        <f>Sheet9!E237</f>
        <v>0</v>
      </c>
      <c r="P236" t="str">
        <f>IFERROR(VLOOKUP(O236,Sheet6!A:B,2,0),"")</f>
        <v/>
      </c>
      <c r="Q236" t="str">
        <f>Sheet9!A237</f>
        <v>自由形</v>
      </c>
      <c r="R236" t="str">
        <f t="shared" si="29"/>
        <v/>
      </c>
      <c r="S236" t="str">
        <f>Sheet9!B237</f>
        <v xml:space="preserve"> 100m</v>
      </c>
      <c r="T236" t="s">
        <v>198</v>
      </c>
      <c r="U236" t="s">
        <v>199</v>
      </c>
      <c r="V236" t="str">
        <f t="shared" si="26"/>
        <v xml:space="preserve"> 100m予選無差別</v>
      </c>
      <c r="Y236">
        <f t="shared" si="27"/>
        <v>195</v>
      </c>
      <c r="Z236" t="str">
        <f t="shared" si="24"/>
        <v/>
      </c>
      <c r="AA236" t="str">
        <f t="shared" si="30"/>
        <v xml:space="preserve"> 100m予選無差別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196</v>
      </c>
      <c r="O237">
        <f>Sheet9!E238</f>
        <v>0</v>
      </c>
      <c r="P237" t="str">
        <f>IFERROR(VLOOKUP(O237,Sheet6!A:B,2,0),"")</f>
        <v/>
      </c>
      <c r="Q237" t="str">
        <f>Sheet9!A238</f>
        <v>自由形</v>
      </c>
      <c r="R237" t="str">
        <f t="shared" si="29"/>
        <v/>
      </c>
      <c r="S237" t="str">
        <f>Sheet9!B238</f>
        <v xml:space="preserve"> 100m</v>
      </c>
      <c r="T237" t="s">
        <v>198</v>
      </c>
      <c r="U237" t="s">
        <v>199</v>
      </c>
      <c r="V237" t="str">
        <f t="shared" si="26"/>
        <v xml:space="preserve"> 100m予選無差別</v>
      </c>
      <c r="Y237">
        <f t="shared" si="27"/>
        <v>196</v>
      </c>
      <c r="Z237" t="str">
        <f t="shared" si="24"/>
        <v/>
      </c>
      <c r="AA237" t="str">
        <f t="shared" si="30"/>
        <v xml:space="preserve"> 100m予選無差別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198</v>
      </c>
      <c r="O238">
        <f>Sheet9!E239</f>
        <v>0</v>
      </c>
      <c r="P238" t="str">
        <f>IFERROR(VLOOKUP(O238,Sheet6!A:B,2,0),"")</f>
        <v/>
      </c>
      <c r="Q238" t="str">
        <f>Sheet9!A239</f>
        <v>自由形</v>
      </c>
      <c r="R238" t="str">
        <f t="shared" si="29"/>
        <v/>
      </c>
      <c r="S238" t="str">
        <f>Sheet9!B239</f>
        <v xml:space="preserve"> 100m</v>
      </c>
      <c r="T238" t="s">
        <v>198</v>
      </c>
      <c r="U238" t="s">
        <v>199</v>
      </c>
      <c r="V238" t="str">
        <f t="shared" si="26"/>
        <v xml:space="preserve"> 100m予選無差別</v>
      </c>
      <c r="Y238">
        <f t="shared" si="27"/>
        <v>198</v>
      </c>
      <c r="Z238" t="str">
        <f t="shared" si="24"/>
        <v/>
      </c>
      <c r="AA238" t="str">
        <f t="shared" si="30"/>
        <v xml:space="preserve"> 100m予選無差別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199</v>
      </c>
      <c r="O239">
        <f>Sheet9!E240</f>
        <v>0</v>
      </c>
      <c r="P239" t="str">
        <f>IFERROR(VLOOKUP(O239,Sheet6!A:B,2,0),"")</f>
        <v/>
      </c>
      <c r="Q239" t="str">
        <f>Sheet9!A240</f>
        <v>自由形</v>
      </c>
      <c r="R239" t="str">
        <f t="shared" si="29"/>
        <v/>
      </c>
      <c r="S239" t="str">
        <f>Sheet9!B240</f>
        <v xml:space="preserve"> 100m</v>
      </c>
      <c r="T239" t="s">
        <v>198</v>
      </c>
      <c r="U239" t="s">
        <v>199</v>
      </c>
      <c r="V239" t="str">
        <f t="shared" si="26"/>
        <v xml:space="preserve"> 100m予選無差別</v>
      </c>
      <c r="Y239">
        <f t="shared" si="27"/>
        <v>199</v>
      </c>
      <c r="Z239" t="str">
        <f t="shared" si="24"/>
        <v/>
      </c>
      <c r="AA239" t="str">
        <f t="shared" si="30"/>
        <v xml:space="preserve"> 100m予選無差別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200</v>
      </c>
      <c r="O240">
        <f>Sheet9!E241</f>
        <v>0</v>
      </c>
      <c r="P240" t="str">
        <f>IFERROR(VLOOKUP(O240,Sheet6!A:B,2,0),"")</f>
        <v/>
      </c>
      <c r="Q240" t="str">
        <f>Sheet9!A241</f>
        <v>自由形</v>
      </c>
      <c r="R240" t="str">
        <f t="shared" si="29"/>
        <v/>
      </c>
      <c r="S240" t="str">
        <f>Sheet9!B241</f>
        <v xml:space="preserve"> 100m</v>
      </c>
      <c r="T240" t="s">
        <v>198</v>
      </c>
      <c r="U240" t="s">
        <v>199</v>
      </c>
      <c r="V240" t="str">
        <f t="shared" si="26"/>
        <v xml:space="preserve"> 100m予選無差別</v>
      </c>
      <c r="Y240">
        <f t="shared" si="27"/>
        <v>200</v>
      </c>
      <c r="Z240" t="str">
        <f t="shared" si="24"/>
        <v/>
      </c>
      <c r="AA240" t="str">
        <f t="shared" si="30"/>
        <v xml:space="preserve"> 100m予選無差別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203</v>
      </c>
      <c r="O241">
        <f>Sheet9!E242</f>
        <v>0</v>
      </c>
      <c r="P241" t="str">
        <f>IFERROR(VLOOKUP(O241,Sheet6!A:B,2,0),"")</f>
        <v/>
      </c>
      <c r="Q241" t="str">
        <f>Sheet9!A242</f>
        <v>自由形</v>
      </c>
      <c r="R241" t="str">
        <f t="shared" si="29"/>
        <v/>
      </c>
      <c r="S241" t="str">
        <f>Sheet9!B242</f>
        <v xml:space="preserve"> 100m</v>
      </c>
      <c r="T241" t="s">
        <v>198</v>
      </c>
      <c r="U241" t="s">
        <v>199</v>
      </c>
      <c r="V241" t="str">
        <f t="shared" si="26"/>
        <v xml:space="preserve"> 100m予選無差別</v>
      </c>
      <c r="Y241">
        <f t="shared" si="27"/>
        <v>203</v>
      </c>
      <c r="Z241" t="str">
        <f t="shared" si="24"/>
        <v/>
      </c>
      <c r="AA241" t="str">
        <f t="shared" si="30"/>
        <v xml:space="preserve"> 100m予選無差別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212</v>
      </c>
      <c r="O242">
        <f>Sheet9!E243</f>
        <v>0</v>
      </c>
      <c r="P242" t="str">
        <f>IFERROR(VLOOKUP(O242,Sheet6!A:B,2,0),"")</f>
        <v/>
      </c>
      <c r="Q242" t="str">
        <f>Sheet9!A243</f>
        <v>自由形</v>
      </c>
      <c r="R242" t="str">
        <f t="shared" si="29"/>
        <v/>
      </c>
      <c r="S242" t="str">
        <f>Sheet9!B243</f>
        <v xml:space="preserve"> 100m</v>
      </c>
      <c r="T242" t="s">
        <v>198</v>
      </c>
      <c r="U242" t="s">
        <v>199</v>
      </c>
      <c r="V242" t="str">
        <f t="shared" si="26"/>
        <v xml:space="preserve"> 100m予選無差別</v>
      </c>
      <c r="Y242">
        <f t="shared" si="27"/>
        <v>212</v>
      </c>
      <c r="Z242" t="str">
        <f t="shared" si="24"/>
        <v/>
      </c>
      <c r="AA242" t="str">
        <f t="shared" si="30"/>
        <v xml:space="preserve"> 100m予選無差別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219</v>
      </c>
      <c r="O243">
        <f>Sheet9!E244</f>
        <v>0</v>
      </c>
      <c r="P243" t="str">
        <f>IFERROR(VLOOKUP(O243,Sheet6!A:B,2,0),"")</f>
        <v/>
      </c>
      <c r="Q243" t="str">
        <f>Sheet9!A244</f>
        <v>自由形</v>
      </c>
      <c r="R243" t="str">
        <f t="shared" si="29"/>
        <v/>
      </c>
      <c r="S243" t="str">
        <f>Sheet9!B244</f>
        <v xml:space="preserve"> 100m</v>
      </c>
      <c r="T243" t="s">
        <v>198</v>
      </c>
      <c r="U243" t="s">
        <v>199</v>
      </c>
      <c r="V243" t="str">
        <f t="shared" si="26"/>
        <v xml:space="preserve"> 100m予選無差別</v>
      </c>
      <c r="Y243">
        <f t="shared" si="27"/>
        <v>219</v>
      </c>
      <c r="Z243" t="str">
        <f t="shared" si="24"/>
        <v/>
      </c>
      <c r="AA243" t="str">
        <f t="shared" si="30"/>
        <v xml:space="preserve"> 100m予選無差別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221</v>
      </c>
      <c r="O244">
        <f>Sheet9!E245</f>
        <v>0</v>
      </c>
      <c r="P244" t="str">
        <f>IFERROR(VLOOKUP(O244,Sheet6!A:B,2,0),"")</f>
        <v/>
      </c>
      <c r="Q244" t="str">
        <f>Sheet9!A245</f>
        <v>自由形</v>
      </c>
      <c r="R244" t="str">
        <f t="shared" si="29"/>
        <v/>
      </c>
      <c r="S244" t="str">
        <f>Sheet9!B245</f>
        <v xml:space="preserve"> 100m</v>
      </c>
      <c r="T244" t="s">
        <v>198</v>
      </c>
      <c r="U244" t="s">
        <v>199</v>
      </c>
      <c r="V244" t="str">
        <f t="shared" si="26"/>
        <v xml:space="preserve"> 100m予選無差別</v>
      </c>
      <c r="Y244">
        <f t="shared" si="27"/>
        <v>221</v>
      </c>
      <c r="Z244" t="str">
        <f t="shared" si="24"/>
        <v/>
      </c>
      <c r="AA244" t="str">
        <f t="shared" si="30"/>
        <v xml:space="preserve"> 100m予選無差別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229</v>
      </c>
      <c r="O245">
        <f>Sheet9!E246</f>
        <v>0</v>
      </c>
      <c r="P245" t="str">
        <f>IFERROR(VLOOKUP(O245,Sheet6!A:B,2,0),"")</f>
        <v/>
      </c>
      <c r="Q245" t="str">
        <f>Sheet9!A246</f>
        <v>自由形</v>
      </c>
      <c r="R245" t="str">
        <f t="shared" si="29"/>
        <v/>
      </c>
      <c r="S245" t="str">
        <f>Sheet9!B246</f>
        <v xml:space="preserve"> 100m</v>
      </c>
      <c r="T245" t="s">
        <v>198</v>
      </c>
      <c r="U245" t="s">
        <v>199</v>
      </c>
      <c r="V245" t="str">
        <f t="shared" si="26"/>
        <v xml:space="preserve"> 100m予選無差別</v>
      </c>
      <c r="Y245">
        <f t="shared" si="27"/>
        <v>229</v>
      </c>
      <c r="Z245" t="str">
        <f t="shared" si="24"/>
        <v/>
      </c>
      <c r="AA245" t="str">
        <f t="shared" si="30"/>
        <v xml:space="preserve"> 100m予選無差別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230</v>
      </c>
      <c r="O246">
        <f>Sheet9!E247</f>
        <v>0</v>
      </c>
      <c r="P246" t="str">
        <f>IFERROR(VLOOKUP(O246,Sheet6!A:B,2,0),"")</f>
        <v/>
      </c>
      <c r="Q246" t="str">
        <f>Sheet9!A247</f>
        <v>自由形</v>
      </c>
      <c r="R246" t="str">
        <f t="shared" si="29"/>
        <v/>
      </c>
      <c r="S246" t="str">
        <f>Sheet9!B247</f>
        <v xml:space="preserve"> 100m</v>
      </c>
      <c r="T246" t="s">
        <v>198</v>
      </c>
      <c r="U246" t="s">
        <v>199</v>
      </c>
      <c r="V246" t="str">
        <f t="shared" si="26"/>
        <v xml:space="preserve"> 100m予選無差別</v>
      </c>
      <c r="Y246">
        <f t="shared" si="27"/>
        <v>230</v>
      </c>
      <c r="Z246" t="str">
        <f t="shared" si="24"/>
        <v/>
      </c>
      <c r="AA246" t="str">
        <f t="shared" si="30"/>
        <v xml:space="preserve"> 100m予選無差別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232</v>
      </c>
      <c r="O247">
        <f>Sheet9!E248</f>
        <v>0</v>
      </c>
      <c r="P247" t="str">
        <f>IFERROR(VLOOKUP(O247,Sheet6!A:B,2,0),"")</f>
        <v/>
      </c>
      <c r="Q247" t="str">
        <f>Sheet9!A248</f>
        <v>自由形</v>
      </c>
      <c r="R247" t="str">
        <f t="shared" si="29"/>
        <v/>
      </c>
      <c r="S247" t="str">
        <f>Sheet9!B248</f>
        <v xml:space="preserve"> 100m</v>
      </c>
      <c r="T247" t="s">
        <v>198</v>
      </c>
      <c r="U247" t="s">
        <v>199</v>
      </c>
      <c r="V247" t="str">
        <f t="shared" si="26"/>
        <v xml:space="preserve"> 100m予選無差別</v>
      </c>
      <c r="Y247">
        <f t="shared" si="27"/>
        <v>232</v>
      </c>
      <c r="Z247" t="str">
        <f t="shared" si="24"/>
        <v/>
      </c>
      <c r="AA247" t="str">
        <f t="shared" si="30"/>
        <v xml:space="preserve"> 100m予選無差別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240</v>
      </c>
      <c r="O248">
        <f>Sheet9!E249</f>
        <v>0</v>
      </c>
      <c r="P248" t="str">
        <f>IFERROR(VLOOKUP(O248,Sheet6!A:B,2,0),"")</f>
        <v/>
      </c>
      <c r="Q248" t="str">
        <f>Sheet9!A249</f>
        <v>自由形</v>
      </c>
      <c r="R248" t="str">
        <f t="shared" si="29"/>
        <v/>
      </c>
      <c r="S248" t="str">
        <f>Sheet9!B249</f>
        <v xml:space="preserve"> 100m</v>
      </c>
      <c r="T248" t="s">
        <v>198</v>
      </c>
      <c r="U248" t="s">
        <v>199</v>
      </c>
      <c r="V248" t="str">
        <f t="shared" si="26"/>
        <v xml:space="preserve"> 100m予選無差別</v>
      </c>
      <c r="Y248">
        <f t="shared" si="27"/>
        <v>240</v>
      </c>
      <c r="Z248" t="str">
        <f t="shared" si="24"/>
        <v/>
      </c>
      <c r="AA248" t="str">
        <f t="shared" si="30"/>
        <v xml:space="preserve"> 100m予選無差別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241</v>
      </c>
      <c r="O249">
        <f>Sheet9!E250</f>
        <v>0</v>
      </c>
      <c r="P249" t="str">
        <f>IFERROR(VLOOKUP(O249,Sheet6!A:B,2,0),"")</f>
        <v/>
      </c>
      <c r="Q249" t="str">
        <f>Sheet9!A250</f>
        <v>自由形</v>
      </c>
      <c r="R249" t="str">
        <f t="shared" si="29"/>
        <v/>
      </c>
      <c r="S249" t="str">
        <f>Sheet9!B250</f>
        <v xml:space="preserve"> 100m</v>
      </c>
      <c r="T249" t="s">
        <v>198</v>
      </c>
      <c r="U249" t="s">
        <v>199</v>
      </c>
      <c r="V249" t="str">
        <f t="shared" si="26"/>
        <v xml:space="preserve"> 100m予選無差別</v>
      </c>
      <c r="Y249">
        <f t="shared" si="27"/>
        <v>241</v>
      </c>
      <c r="Z249" t="str">
        <f t="shared" si="24"/>
        <v/>
      </c>
      <c r="AA249" t="str">
        <f t="shared" si="30"/>
        <v xml:space="preserve"> 100m予選無差別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246</v>
      </c>
      <c r="O250">
        <f>Sheet9!E251</f>
        <v>0</v>
      </c>
      <c r="P250" t="str">
        <f>IFERROR(VLOOKUP(O250,Sheet6!A:B,2,0),"")</f>
        <v/>
      </c>
      <c r="Q250" t="str">
        <f>Sheet9!A251</f>
        <v>自由形</v>
      </c>
      <c r="R250" t="str">
        <f t="shared" si="29"/>
        <v/>
      </c>
      <c r="S250" t="str">
        <f>Sheet9!B251</f>
        <v xml:space="preserve"> 100m</v>
      </c>
      <c r="T250" t="s">
        <v>198</v>
      </c>
      <c r="U250" t="s">
        <v>199</v>
      </c>
      <c r="V250" t="str">
        <f t="shared" si="26"/>
        <v xml:space="preserve"> 100m予選無差別</v>
      </c>
      <c r="Y250">
        <f t="shared" si="27"/>
        <v>246</v>
      </c>
      <c r="Z250" t="str">
        <f t="shared" si="24"/>
        <v/>
      </c>
      <c r="AA250" t="str">
        <f t="shared" si="30"/>
        <v xml:space="preserve"> 100m予選無差別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253</v>
      </c>
      <c r="N251">
        <f>Sheet9!D252</f>
        <v>253</v>
      </c>
      <c r="O251">
        <f>Sheet9!E252</f>
        <v>0</v>
      </c>
      <c r="P251" t="str">
        <f>IFERROR(VLOOKUP(O251,Sheet6!A:B,2,0),"")</f>
        <v/>
      </c>
      <c r="Q251" t="str">
        <f>Sheet9!A252</f>
        <v>自由形</v>
      </c>
      <c r="R251" t="str">
        <f t="shared" ref="R251:R314" si="33">IFERROR(VLOOKUP(Q251,AG:AH,2,0),"")</f>
        <v/>
      </c>
      <c r="S251" t="str">
        <f>Sheet9!B252</f>
        <v xml:space="preserve"> 100m</v>
      </c>
      <c r="T251" t="s">
        <v>198</v>
      </c>
      <c r="U251" t="s">
        <v>199</v>
      </c>
      <c r="V251" t="str">
        <f t="shared" ref="V251:V314" si="34">CONCATENATE(P251,R251,S251,T251,U251)</f>
        <v xml:space="preserve"> 100m予選無差別</v>
      </c>
      <c r="Y251">
        <f t="shared" ref="Y251:Y314" si="35">N251</f>
        <v>253</v>
      </c>
      <c r="Z251" t="str">
        <f t="shared" ref="Z251:Z314" si="36">IFERROR(VLOOKUP(V251,I:M,5,0),"")</f>
        <v/>
      </c>
      <c r="AA251" t="str">
        <f t="shared" ref="AA251:AA314" si="37">V251</f>
        <v xml:space="preserve"> 100m予選無差別</v>
      </c>
      <c r="AD251" s="37"/>
    </row>
    <row r="252" spans="1:30" x14ac:dyDescent="0.15">
      <c r="N252">
        <f>Sheet9!D253</f>
        <v>254</v>
      </c>
      <c r="O252">
        <f>Sheet9!E253</f>
        <v>0</v>
      </c>
      <c r="P252" t="str">
        <f>IFERROR(VLOOKUP(O252,Sheet6!A:B,2,0),"")</f>
        <v/>
      </c>
      <c r="Q252" t="str">
        <f>Sheet9!A253</f>
        <v>自由形</v>
      </c>
      <c r="R252" t="str">
        <f t="shared" si="33"/>
        <v/>
      </c>
      <c r="S252" t="str">
        <f>Sheet9!B253</f>
        <v xml:space="preserve"> 100m</v>
      </c>
      <c r="T252" t="s">
        <v>198</v>
      </c>
      <c r="U252" t="s">
        <v>199</v>
      </c>
      <c r="V252" t="str">
        <f t="shared" si="34"/>
        <v xml:space="preserve"> 100m予選無差別</v>
      </c>
      <c r="Y252">
        <f t="shared" si="35"/>
        <v>254</v>
      </c>
      <c r="Z252" t="str">
        <f t="shared" si="36"/>
        <v/>
      </c>
      <c r="AA252" t="str">
        <f t="shared" si="37"/>
        <v xml:space="preserve"> 100m予選無差別</v>
      </c>
      <c r="AD252" s="37"/>
    </row>
    <row r="253" spans="1:30" x14ac:dyDescent="0.15">
      <c r="N253">
        <f>Sheet9!D254</f>
        <v>256</v>
      </c>
      <c r="O253">
        <f>Sheet9!E254</f>
        <v>0</v>
      </c>
      <c r="P253" t="str">
        <f>IFERROR(VLOOKUP(O253,Sheet6!A:B,2,0),"")</f>
        <v/>
      </c>
      <c r="Q253" t="str">
        <f>Sheet9!A254</f>
        <v>自由形</v>
      </c>
      <c r="R253" t="str">
        <f t="shared" si="33"/>
        <v/>
      </c>
      <c r="S253" t="str">
        <f>Sheet9!B254</f>
        <v xml:space="preserve"> 100m</v>
      </c>
      <c r="T253" t="s">
        <v>198</v>
      </c>
      <c r="U253" t="s">
        <v>199</v>
      </c>
      <c r="V253" t="str">
        <f t="shared" si="34"/>
        <v xml:space="preserve"> 100m予選無差別</v>
      </c>
      <c r="Y253">
        <f t="shared" si="35"/>
        <v>256</v>
      </c>
      <c r="Z253" t="str">
        <f t="shared" si="36"/>
        <v/>
      </c>
      <c r="AA253" t="str">
        <f t="shared" si="37"/>
        <v xml:space="preserve"> 100m予選無差別</v>
      </c>
      <c r="AD253" s="37"/>
    </row>
    <row r="254" spans="1:30" x14ac:dyDescent="0.15">
      <c r="N254">
        <f>Sheet9!D255</f>
        <v>257</v>
      </c>
      <c r="O254">
        <f>Sheet9!E255</f>
        <v>0</v>
      </c>
      <c r="P254" t="str">
        <f>IFERROR(VLOOKUP(O254,Sheet6!A:B,2,0),"")</f>
        <v/>
      </c>
      <c r="Q254" t="str">
        <f>Sheet9!A255</f>
        <v>自由形</v>
      </c>
      <c r="R254" t="str">
        <f t="shared" si="33"/>
        <v/>
      </c>
      <c r="S254" t="str">
        <f>Sheet9!B255</f>
        <v xml:space="preserve"> 100m</v>
      </c>
      <c r="T254" t="s">
        <v>198</v>
      </c>
      <c r="U254" t="s">
        <v>199</v>
      </c>
      <c r="V254" t="str">
        <f t="shared" si="34"/>
        <v xml:space="preserve"> 100m予選無差別</v>
      </c>
      <c r="Y254">
        <f t="shared" si="35"/>
        <v>257</v>
      </c>
      <c r="Z254" t="str">
        <f t="shared" si="36"/>
        <v/>
      </c>
      <c r="AA254" t="str">
        <f t="shared" si="37"/>
        <v xml:space="preserve"> 100m予選無差別</v>
      </c>
      <c r="AD254" s="37"/>
    </row>
    <row r="255" spans="1:30" x14ac:dyDescent="0.15">
      <c r="N255">
        <f>Sheet9!D256</f>
        <v>263</v>
      </c>
      <c r="O255">
        <f>Sheet9!E256</f>
        <v>0</v>
      </c>
      <c r="P255" t="str">
        <f>IFERROR(VLOOKUP(O255,Sheet6!A:B,2,0),"")</f>
        <v/>
      </c>
      <c r="Q255" t="str">
        <f>Sheet9!A256</f>
        <v>自由形</v>
      </c>
      <c r="R255" t="str">
        <f t="shared" si="33"/>
        <v/>
      </c>
      <c r="S255" t="str">
        <f>Sheet9!B256</f>
        <v xml:space="preserve"> 100m</v>
      </c>
      <c r="T255" t="s">
        <v>198</v>
      </c>
      <c r="U255" t="s">
        <v>199</v>
      </c>
      <c r="V255" t="str">
        <f t="shared" si="34"/>
        <v xml:space="preserve"> 100m予選無差別</v>
      </c>
      <c r="Y255">
        <f t="shared" si="35"/>
        <v>263</v>
      </c>
      <c r="Z255" t="str">
        <f t="shared" si="36"/>
        <v/>
      </c>
      <c r="AA255" t="str">
        <f t="shared" si="37"/>
        <v xml:space="preserve"> 100m予選無差別</v>
      </c>
      <c r="AD255" s="37"/>
    </row>
    <row r="256" spans="1:30" x14ac:dyDescent="0.15">
      <c r="N256">
        <f>Sheet9!D257</f>
        <v>265</v>
      </c>
      <c r="O256">
        <f>Sheet9!E257</f>
        <v>0</v>
      </c>
      <c r="P256" t="str">
        <f>IFERROR(VLOOKUP(O256,Sheet6!A:B,2,0),"")</f>
        <v/>
      </c>
      <c r="Q256" t="str">
        <f>Sheet9!A257</f>
        <v>自由形</v>
      </c>
      <c r="R256" t="str">
        <f t="shared" si="33"/>
        <v/>
      </c>
      <c r="S256" t="str">
        <f>Sheet9!B257</f>
        <v xml:space="preserve"> 100m</v>
      </c>
      <c r="T256" t="s">
        <v>198</v>
      </c>
      <c r="U256" t="s">
        <v>199</v>
      </c>
      <c r="V256" t="str">
        <f t="shared" si="34"/>
        <v xml:space="preserve"> 100m予選無差別</v>
      </c>
      <c r="Y256">
        <f t="shared" si="35"/>
        <v>265</v>
      </c>
      <c r="Z256" t="str">
        <f t="shared" si="36"/>
        <v/>
      </c>
      <c r="AA256" t="str">
        <f t="shared" si="37"/>
        <v xml:space="preserve"> 100m予選無差別</v>
      </c>
      <c r="AD256" s="37"/>
    </row>
    <row r="257" spans="14:30" x14ac:dyDescent="0.15">
      <c r="N257">
        <f>Sheet9!D258</f>
        <v>267</v>
      </c>
      <c r="O257">
        <f>Sheet9!E258</f>
        <v>0</v>
      </c>
      <c r="P257" t="str">
        <f>IFERROR(VLOOKUP(O257,Sheet6!A:B,2,0),"")</f>
        <v/>
      </c>
      <c r="Q257" t="str">
        <f>Sheet9!A258</f>
        <v>自由形</v>
      </c>
      <c r="R257" t="str">
        <f t="shared" si="33"/>
        <v/>
      </c>
      <c r="S257" t="str">
        <f>Sheet9!B258</f>
        <v xml:space="preserve"> 100m</v>
      </c>
      <c r="T257" t="s">
        <v>198</v>
      </c>
      <c r="U257" t="s">
        <v>199</v>
      </c>
      <c r="V257" t="str">
        <f t="shared" si="34"/>
        <v xml:space="preserve"> 100m予選無差別</v>
      </c>
      <c r="Y257">
        <f t="shared" si="35"/>
        <v>267</v>
      </c>
      <c r="Z257" t="str">
        <f t="shared" si="36"/>
        <v/>
      </c>
      <c r="AA257" t="str">
        <f t="shared" si="37"/>
        <v xml:space="preserve"> 100m予選無差別</v>
      </c>
      <c r="AD257" s="37"/>
    </row>
    <row r="258" spans="14:30" x14ac:dyDescent="0.15">
      <c r="N258">
        <f>Sheet9!D259</f>
        <v>268</v>
      </c>
      <c r="O258">
        <f>Sheet9!E259</f>
        <v>0</v>
      </c>
      <c r="P258" t="str">
        <f>IFERROR(VLOOKUP(O258,Sheet6!A:B,2,0),"")</f>
        <v/>
      </c>
      <c r="Q258" t="str">
        <f>Sheet9!A259</f>
        <v>自由形</v>
      </c>
      <c r="R258" t="str">
        <f t="shared" si="33"/>
        <v/>
      </c>
      <c r="S258" t="str">
        <f>Sheet9!B259</f>
        <v xml:space="preserve"> 100m</v>
      </c>
      <c r="T258" t="s">
        <v>198</v>
      </c>
      <c r="U258" t="s">
        <v>199</v>
      </c>
      <c r="V258" t="str">
        <f t="shared" si="34"/>
        <v xml:space="preserve"> 100m予選無差別</v>
      </c>
      <c r="Y258">
        <f t="shared" si="35"/>
        <v>268</v>
      </c>
      <c r="Z258" t="str">
        <f t="shared" si="36"/>
        <v/>
      </c>
      <c r="AA258" t="str">
        <f t="shared" si="37"/>
        <v xml:space="preserve"> 100m予選無差別</v>
      </c>
      <c r="AD258" s="37"/>
    </row>
    <row r="259" spans="14:30" x14ac:dyDescent="0.15">
      <c r="N259">
        <f>Sheet9!D260</f>
        <v>272</v>
      </c>
      <c r="O259">
        <f>Sheet9!E260</f>
        <v>0</v>
      </c>
      <c r="P259" t="str">
        <f>IFERROR(VLOOKUP(O259,Sheet6!A:B,2,0),"")</f>
        <v/>
      </c>
      <c r="Q259" t="str">
        <f>Sheet9!A260</f>
        <v>自由形</v>
      </c>
      <c r="R259" t="str">
        <f t="shared" si="33"/>
        <v/>
      </c>
      <c r="S259" t="str">
        <f>Sheet9!B260</f>
        <v xml:space="preserve"> 100m</v>
      </c>
      <c r="T259" t="s">
        <v>198</v>
      </c>
      <c r="U259" t="s">
        <v>199</v>
      </c>
      <c r="V259" t="str">
        <f t="shared" si="34"/>
        <v xml:space="preserve"> 100m予選無差別</v>
      </c>
      <c r="Y259">
        <f t="shared" si="35"/>
        <v>272</v>
      </c>
      <c r="Z259" t="str">
        <f t="shared" si="36"/>
        <v/>
      </c>
      <c r="AA259" t="str">
        <f t="shared" si="37"/>
        <v xml:space="preserve"> 100m予選無差別</v>
      </c>
      <c r="AD259" s="37"/>
    </row>
    <row r="260" spans="14:30" x14ac:dyDescent="0.15">
      <c r="N260">
        <f>Sheet9!D261</f>
        <v>276</v>
      </c>
      <c r="O260">
        <f>Sheet9!E261</f>
        <v>0</v>
      </c>
      <c r="P260" t="str">
        <f>IFERROR(VLOOKUP(O260,Sheet6!A:B,2,0),"")</f>
        <v/>
      </c>
      <c r="Q260" t="str">
        <f>Sheet9!A261</f>
        <v>自由形</v>
      </c>
      <c r="R260" t="str">
        <f t="shared" si="33"/>
        <v/>
      </c>
      <c r="S260" t="str">
        <f>Sheet9!B261</f>
        <v xml:space="preserve"> 100m</v>
      </c>
      <c r="T260" t="s">
        <v>198</v>
      </c>
      <c r="U260" t="s">
        <v>199</v>
      </c>
      <c r="V260" t="str">
        <f t="shared" si="34"/>
        <v xml:space="preserve"> 100m予選無差別</v>
      </c>
      <c r="Y260">
        <f t="shared" si="35"/>
        <v>276</v>
      </c>
      <c r="Z260" t="str">
        <f t="shared" si="36"/>
        <v/>
      </c>
      <c r="AA260" t="str">
        <f t="shared" si="37"/>
        <v xml:space="preserve"> 100m予選無差別</v>
      </c>
      <c r="AD260" s="37"/>
    </row>
    <row r="261" spans="14:30" x14ac:dyDescent="0.15">
      <c r="N261">
        <f>Sheet9!D262</f>
        <v>280</v>
      </c>
      <c r="O261">
        <f>Sheet9!E262</f>
        <v>0</v>
      </c>
      <c r="P261" t="str">
        <f>IFERROR(VLOOKUP(O261,Sheet6!A:B,2,0),"")</f>
        <v/>
      </c>
      <c r="Q261" t="str">
        <f>Sheet9!A262</f>
        <v>自由形</v>
      </c>
      <c r="R261" t="str">
        <f t="shared" si="33"/>
        <v/>
      </c>
      <c r="S261" t="str">
        <f>Sheet9!B262</f>
        <v xml:space="preserve"> 100m</v>
      </c>
      <c r="T261" t="s">
        <v>198</v>
      </c>
      <c r="U261" t="s">
        <v>199</v>
      </c>
      <c r="V261" t="str">
        <f t="shared" si="34"/>
        <v xml:space="preserve"> 100m予選無差別</v>
      </c>
      <c r="Y261">
        <f t="shared" si="35"/>
        <v>280</v>
      </c>
      <c r="Z261" t="str">
        <f t="shared" si="36"/>
        <v/>
      </c>
      <c r="AA261" t="str">
        <f t="shared" si="37"/>
        <v xml:space="preserve"> 100m予選無差別</v>
      </c>
      <c r="AD261" s="37"/>
    </row>
    <row r="262" spans="14:30" x14ac:dyDescent="0.15">
      <c r="N262">
        <f>Sheet9!D263</f>
        <v>281</v>
      </c>
      <c r="O262">
        <f>Sheet9!E263</f>
        <v>0</v>
      </c>
      <c r="P262" t="str">
        <f>IFERROR(VLOOKUP(O262,Sheet6!A:B,2,0),"")</f>
        <v/>
      </c>
      <c r="Q262" t="str">
        <f>Sheet9!A263</f>
        <v>自由形</v>
      </c>
      <c r="R262" t="str">
        <f t="shared" si="33"/>
        <v/>
      </c>
      <c r="S262" t="str">
        <f>Sheet9!B263</f>
        <v xml:space="preserve"> 100m</v>
      </c>
      <c r="T262" t="s">
        <v>198</v>
      </c>
      <c r="U262" t="s">
        <v>199</v>
      </c>
      <c r="V262" t="str">
        <f t="shared" si="34"/>
        <v xml:space="preserve"> 100m予選無差別</v>
      </c>
      <c r="Y262">
        <f t="shared" si="35"/>
        <v>281</v>
      </c>
      <c r="Z262" t="str">
        <f t="shared" si="36"/>
        <v/>
      </c>
      <c r="AA262" t="str">
        <f t="shared" si="37"/>
        <v xml:space="preserve"> 100m予選無差別</v>
      </c>
      <c r="AD262" s="37"/>
    </row>
    <row r="263" spans="14:30" x14ac:dyDescent="0.15">
      <c r="N263">
        <f>Sheet9!D264</f>
        <v>286</v>
      </c>
      <c r="O263">
        <f>Sheet9!E264</f>
        <v>0</v>
      </c>
      <c r="P263" t="str">
        <f>IFERROR(VLOOKUP(O263,Sheet6!A:B,2,0),"")</f>
        <v/>
      </c>
      <c r="Q263" t="str">
        <f>Sheet9!A264</f>
        <v>自由形</v>
      </c>
      <c r="R263" t="str">
        <f t="shared" si="33"/>
        <v/>
      </c>
      <c r="S263" t="str">
        <f>Sheet9!B264</f>
        <v xml:space="preserve"> 100m</v>
      </c>
      <c r="T263" t="s">
        <v>198</v>
      </c>
      <c r="U263" t="s">
        <v>199</v>
      </c>
      <c r="V263" t="str">
        <f t="shared" si="34"/>
        <v xml:space="preserve"> 100m予選無差別</v>
      </c>
      <c r="Y263">
        <f t="shared" si="35"/>
        <v>286</v>
      </c>
      <c r="Z263" t="str">
        <f t="shared" si="36"/>
        <v/>
      </c>
      <c r="AA263" t="str">
        <f t="shared" si="37"/>
        <v xml:space="preserve"> 100m予選無差別</v>
      </c>
      <c r="AD263" s="37"/>
    </row>
    <row r="264" spans="14:30" x14ac:dyDescent="0.15">
      <c r="N264">
        <f>Sheet9!D265</f>
        <v>288</v>
      </c>
      <c r="O264">
        <f>Sheet9!E265</f>
        <v>0</v>
      </c>
      <c r="P264" t="str">
        <f>IFERROR(VLOOKUP(O264,Sheet6!A:B,2,0),"")</f>
        <v/>
      </c>
      <c r="Q264" t="str">
        <f>Sheet9!A265</f>
        <v>自由形</v>
      </c>
      <c r="R264" t="str">
        <f t="shared" si="33"/>
        <v/>
      </c>
      <c r="S264" t="str">
        <f>Sheet9!B265</f>
        <v xml:space="preserve"> 100m</v>
      </c>
      <c r="T264" t="s">
        <v>198</v>
      </c>
      <c r="U264" t="s">
        <v>199</v>
      </c>
      <c r="V264" t="str">
        <f t="shared" si="34"/>
        <v xml:space="preserve"> 100m予選無差別</v>
      </c>
      <c r="Y264">
        <f t="shared" si="35"/>
        <v>288</v>
      </c>
      <c r="Z264" t="str">
        <f t="shared" si="36"/>
        <v/>
      </c>
      <c r="AA264" t="str">
        <f t="shared" si="37"/>
        <v xml:space="preserve"> 100m予選無差別</v>
      </c>
      <c r="AD264" s="37"/>
    </row>
    <row r="265" spans="14:30" x14ac:dyDescent="0.15">
      <c r="N265">
        <f>Sheet9!D266</f>
        <v>291</v>
      </c>
      <c r="O265">
        <f>Sheet9!E266</f>
        <v>0</v>
      </c>
      <c r="P265" t="str">
        <f>IFERROR(VLOOKUP(O265,Sheet6!A:B,2,0),"")</f>
        <v/>
      </c>
      <c r="Q265" t="str">
        <f>Sheet9!A266</f>
        <v>自由形</v>
      </c>
      <c r="R265" t="str">
        <f t="shared" si="33"/>
        <v/>
      </c>
      <c r="S265" t="str">
        <f>Sheet9!B266</f>
        <v xml:space="preserve"> 100m</v>
      </c>
      <c r="T265" t="s">
        <v>198</v>
      </c>
      <c r="U265" t="s">
        <v>199</v>
      </c>
      <c r="V265" t="str">
        <f t="shared" si="34"/>
        <v xml:space="preserve"> 100m予選無差別</v>
      </c>
      <c r="Y265">
        <f t="shared" si="35"/>
        <v>291</v>
      </c>
      <c r="Z265" t="str">
        <f t="shared" si="36"/>
        <v/>
      </c>
      <c r="AA265" t="str">
        <f t="shared" si="37"/>
        <v xml:space="preserve"> 100m予選無差別</v>
      </c>
      <c r="AD265" s="37"/>
    </row>
    <row r="266" spans="14:30" x14ac:dyDescent="0.15">
      <c r="N266">
        <f>Sheet9!D267</f>
        <v>292</v>
      </c>
      <c r="O266">
        <f>Sheet9!E267</f>
        <v>0</v>
      </c>
      <c r="P266" t="str">
        <f>IFERROR(VLOOKUP(O266,Sheet6!A:B,2,0),"")</f>
        <v/>
      </c>
      <c r="Q266" t="str">
        <f>Sheet9!A267</f>
        <v>自由形</v>
      </c>
      <c r="R266" t="str">
        <f t="shared" si="33"/>
        <v/>
      </c>
      <c r="S266" t="str">
        <f>Sheet9!B267</f>
        <v xml:space="preserve"> 100m</v>
      </c>
      <c r="T266" t="s">
        <v>198</v>
      </c>
      <c r="U266" t="s">
        <v>199</v>
      </c>
      <c r="V266" t="str">
        <f t="shared" si="34"/>
        <v xml:space="preserve"> 100m予選無差別</v>
      </c>
      <c r="Y266">
        <f t="shared" si="35"/>
        <v>292</v>
      </c>
      <c r="Z266" t="str">
        <f t="shared" si="36"/>
        <v/>
      </c>
      <c r="AA266" t="str">
        <f t="shared" si="37"/>
        <v xml:space="preserve"> 100m予選無差別</v>
      </c>
      <c r="AD266" s="37"/>
    </row>
    <row r="267" spans="14:30" x14ac:dyDescent="0.15">
      <c r="N267">
        <f>Sheet9!D268</f>
        <v>299</v>
      </c>
      <c r="O267">
        <f>Sheet9!E268</f>
        <v>0</v>
      </c>
      <c r="P267" t="str">
        <f>IFERROR(VLOOKUP(O267,Sheet6!A:B,2,0),"")</f>
        <v/>
      </c>
      <c r="Q267" t="str">
        <f>Sheet9!A268</f>
        <v>自由形</v>
      </c>
      <c r="R267" t="str">
        <f t="shared" si="33"/>
        <v/>
      </c>
      <c r="S267" t="str">
        <f>Sheet9!B268</f>
        <v xml:space="preserve"> 100m</v>
      </c>
      <c r="T267" t="s">
        <v>198</v>
      </c>
      <c r="U267" t="s">
        <v>199</v>
      </c>
      <c r="V267" t="str">
        <f t="shared" si="34"/>
        <v xml:space="preserve"> 100m予選無差別</v>
      </c>
      <c r="Y267">
        <f t="shared" si="35"/>
        <v>299</v>
      </c>
      <c r="Z267" t="str">
        <f t="shared" si="36"/>
        <v/>
      </c>
      <c r="AA267" t="str">
        <f t="shared" si="37"/>
        <v xml:space="preserve"> 100m予選無差別</v>
      </c>
    </row>
    <row r="268" spans="14:30" x14ac:dyDescent="0.15">
      <c r="N268">
        <f>Sheet9!D269</f>
        <v>301</v>
      </c>
      <c r="O268">
        <f>Sheet9!E269</f>
        <v>0</v>
      </c>
      <c r="P268" t="str">
        <f>IFERROR(VLOOKUP(O268,Sheet6!A:B,2,0),"")</f>
        <v/>
      </c>
      <c r="Q268" t="str">
        <f>Sheet9!A269</f>
        <v>自由形</v>
      </c>
      <c r="R268" t="str">
        <f t="shared" si="33"/>
        <v/>
      </c>
      <c r="S268" t="str">
        <f>Sheet9!B269</f>
        <v xml:space="preserve"> 100m</v>
      </c>
      <c r="T268" t="s">
        <v>198</v>
      </c>
      <c r="U268" t="s">
        <v>199</v>
      </c>
      <c r="V268" t="str">
        <f t="shared" si="34"/>
        <v xml:space="preserve"> 100m予選無差別</v>
      </c>
      <c r="Y268">
        <f t="shared" si="35"/>
        <v>301</v>
      </c>
      <c r="Z268" t="str">
        <f t="shared" si="36"/>
        <v/>
      </c>
      <c r="AA268" t="str">
        <f t="shared" si="37"/>
        <v xml:space="preserve"> 100m予選無差別</v>
      </c>
    </row>
    <row r="269" spans="14:30" x14ac:dyDescent="0.15">
      <c r="N269">
        <f>Sheet9!D270</f>
        <v>306</v>
      </c>
      <c r="O269">
        <f>Sheet9!E270</f>
        <v>0</v>
      </c>
      <c r="P269" t="str">
        <f>IFERROR(VLOOKUP(O269,Sheet6!A:B,2,0),"")</f>
        <v/>
      </c>
      <c r="Q269" t="str">
        <f>Sheet9!A270</f>
        <v>自由形</v>
      </c>
      <c r="R269" t="str">
        <f t="shared" si="33"/>
        <v/>
      </c>
      <c r="S269" t="str">
        <f>Sheet9!B270</f>
        <v xml:space="preserve"> 100m</v>
      </c>
      <c r="T269" t="s">
        <v>198</v>
      </c>
      <c r="U269" t="s">
        <v>199</v>
      </c>
      <c r="V269" t="str">
        <f t="shared" si="34"/>
        <v xml:space="preserve"> 100m予選無差別</v>
      </c>
      <c r="Y269">
        <f t="shared" si="35"/>
        <v>306</v>
      </c>
      <c r="Z269" t="str">
        <f t="shared" si="36"/>
        <v/>
      </c>
      <c r="AA269" t="str">
        <f t="shared" si="37"/>
        <v xml:space="preserve"> 100m予選無差別</v>
      </c>
    </row>
    <row r="270" spans="14:30" x14ac:dyDescent="0.15">
      <c r="N270">
        <f>Sheet9!D271</f>
        <v>307</v>
      </c>
      <c r="O270">
        <f>Sheet9!E271</f>
        <v>0</v>
      </c>
      <c r="P270" t="str">
        <f>IFERROR(VLOOKUP(O270,Sheet6!A:B,2,0),"")</f>
        <v/>
      </c>
      <c r="Q270" t="str">
        <f>Sheet9!A271</f>
        <v>自由形</v>
      </c>
      <c r="R270" t="str">
        <f t="shared" si="33"/>
        <v/>
      </c>
      <c r="S270" t="str">
        <f>Sheet9!B271</f>
        <v xml:space="preserve"> 100m</v>
      </c>
      <c r="T270" t="s">
        <v>198</v>
      </c>
      <c r="U270" t="s">
        <v>199</v>
      </c>
      <c r="V270" t="str">
        <f t="shared" si="34"/>
        <v xml:space="preserve"> 100m予選無差別</v>
      </c>
      <c r="Y270">
        <f t="shared" si="35"/>
        <v>307</v>
      </c>
      <c r="Z270" t="str">
        <f t="shared" si="36"/>
        <v/>
      </c>
      <c r="AA270" t="str">
        <f t="shared" si="37"/>
        <v xml:space="preserve"> 100m予選無差別</v>
      </c>
    </row>
    <row r="271" spans="14:30" x14ac:dyDescent="0.15">
      <c r="N271">
        <f>Sheet9!D272</f>
        <v>308</v>
      </c>
      <c r="O271">
        <f>Sheet9!E272</f>
        <v>0</v>
      </c>
      <c r="P271" t="str">
        <f>IFERROR(VLOOKUP(O271,Sheet6!A:B,2,0),"")</f>
        <v/>
      </c>
      <c r="Q271" t="str">
        <f>Sheet9!A272</f>
        <v>自由形</v>
      </c>
      <c r="R271" t="str">
        <f t="shared" si="33"/>
        <v/>
      </c>
      <c r="S271" t="str">
        <f>Sheet9!B272</f>
        <v xml:space="preserve"> 100m</v>
      </c>
      <c r="T271" t="s">
        <v>198</v>
      </c>
      <c r="U271" t="s">
        <v>199</v>
      </c>
      <c r="V271" t="str">
        <f t="shared" si="34"/>
        <v xml:space="preserve"> 100m予選無差別</v>
      </c>
      <c r="Y271">
        <f t="shared" si="35"/>
        <v>308</v>
      </c>
      <c r="Z271" t="str">
        <f t="shared" si="36"/>
        <v/>
      </c>
      <c r="AA271" t="str">
        <f t="shared" si="37"/>
        <v xml:space="preserve"> 100m予選無差別</v>
      </c>
    </row>
    <row r="272" spans="14:30" x14ac:dyDescent="0.15">
      <c r="N272">
        <f>Sheet9!D273</f>
        <v>312</v>
      </c>
      <c r="O272">
        <f>Sheet9!E273</f>
        <v>0</v>
      </c>
      <c r="P272" t="str">
        <f>IFERROR(VLOOKUP(O272,Sheet6!A:B,2,0),"")</f>
        <v/>
      </c>
      <c r="Q272" t="str">
        <f>Sheet9!A273</f>
        <v>自由形</v>
      </c>
      <c r="R272" t="str">
        <f t="shared" si="33"/>
        <v/>
      </c>
      <c r="S272" t="str">
        <f>Sheet9!B273</f>
        <v xml:space="preserve"> 100m</v>
      </c>
      <c r="T272" t="s">
        <v>198</v>
      </c>
      <c r="U272" t="s">
        <v>199</v>
      </c>
      <c r="V272" t="str">
        <f t="shared" si="34"/>
        <v xml:space="preserve"> 100m予選無差別</v>
      </c>
      <c r="Y272">
        <f t="shared" si="35"/>
        <v>312</v>
      </c>
      <c r="Z272" t="str">
        <f t="shared" si="36"/>
        <v/>
      </c>
      <c r="AA272" t="str">
        <f t="shared" si="37"/>
        <v xml:space="preserve"> 100m予選無差別</v>
      </c>
    </row>
    <row r="273" spans="14:27" x14ac:dyDescent="0.15">
      <c r="N273">
        <f>Sheet9!D274</f>
        <v>313</v>
      </c>
      <c r="O273">
        <f>Sheet9!E274</f>
        <v>0</v>
      </c>
      <c r="P273" t="str">
        <f>IFERROR(VLOOKUP(O273,Sheet6!A:B,2,0),"")</f>
        <v/>
      </c>
      <c r="Q273" t="str">
        <f>Sheet9!A274</f>
        <v>自由形</v>
      </c>
      <c r="R273" t="str">
        <f t="shared" si="33"/>
        <v/>
      </c>
      <c r="S273" t="str">
        <f>Sheet9!B274</f>
        <v xml:space="preserve"> 100m</v>
      </c>
      <c r="T273" t="s">
        <v>198</v>
      </c>
      <c r="U273" t="s">
        <v>199</v>
      </c>
      <c r="V273" t="str">
        <f t="shared" si="34"/>
        <v xml:space="preserve"> 100m予選無差別</v>
      </c>
      <c r="Y273">
        <f t="shared" si="35"/>
        <v>313</v>
      </c>
      <c r="Z273" t="str">
        <f t="shared" si="36"/>
        <v/>
      </c>
      <c r="AA273" t="str">
        <f t="shared" si="37"/>
        <v xml:space="preserve"> 100m予選無差別</v>
      </c>
    </row>
    <row r="274" spans="14:27" x14ac:dyDescent="0.15">
      <c r="N274">
        <f>Sheet9!D275</f>
        <v>316</v>
      </c>
      <c r="O274">
        <f>Sheet9!E275</f>
        <v>0</v>
      </c>
      <c r="P274" t="str">
        <f>IFERROR(VLOOKUP(O274,Sheet6!A:B,2,0),"")</f>
        <v/>
      </c>
      <c r="Q274" t="str">
        <f>Sheet9!A275</f>
        <v>自由形</v>
      </c>
      <c r="R274" t="str">
        <f t="shared" si="33"/>
        <v/>
      </c>
      <c r="S274" t="str">
        <f>Sheet9!B275</f>
        <v xml:space="preserve"> 100m</v>
      </c>
      <c r="T274" t="s">
        <v>198</v>
      </c>
      <c r="U274" t="s">
        <v>199</v>
      </c>
      <c r="V274" t="str">
        <f t="shared" si="34"/>
        <v xml:space="preserve"> 100m予選無差別</v>
      </c>
      <c r="Y274">
        <f t="shared" si="35"/>
        <v>316</v>
      </c>
      <c r="Z274" t="str">
        <f t="shared" si="36"/>
        <v/>
      </c>
      <c r="AA274" t="str">
        <f t="shared" si="37"/>
        <v xml:space="preserve"> 100m予選無差別</v>
      </c>
    </row>
    <row r="275" spans="14:27" x14ac:dyDescent="0.15">
      <c r="N275">
        <f>Sheet9!D276</f>
        <v>317</v>
      </c>
      <c r="O275">
        <f>Sheet9!E276</f>
        <v>0</v>
      </c>
      <c r="P275" t="str">
        <f>IFERROR(VLOOKUP(O275,Sheet6!A:B,2,0),"")</f>
        <v/>
      </c>
      <c r="Q275" t="str">
        <f>Sheet9!A276</f>
        <v>自由形</v>
      </c>
      <c r="R275" t="str">
        <f t="shared" si="33"/>
        <v/>
      </c>
      <c r="S275" t="str">
        <f>Sheet9!B276</f>
        <v xml:space="preserve"> 100m</v>
      </c>
      <c r="T275" t="s">
        <v>198</v>
      </c>
      <c r="U275" t="s">
        <v>199</v>
      </c>
      <c r="V275" t="str">
        <f t="shared" si="34"/>
        <v xml:space="preserve"> 100m予選無差別</v>
      </c>
      <c r="Y275">
        <f t="shared" si="35"/>
        <v>317</v>
      </c>
      <c r="Z275" t="str">
        <f t="shared" si="36"/>
        <v/>
      </c>
      <c r="AA275" t="str">
        <f t="shared" si="37"/>
        <v xml:space="preserve"> 100m予選無差別</v>
      </c>
    </row>
    <row r="276" spans="14:27" x14ac:dyDescent="0.15">
      <c r="N276">
        <f>Sheet9!D277</f>
        <v>320</v>
      </c>
      <c r="O276">
        <f>Sheet9!E277</f>
        <v>0</v>
      </c>
      <c r="P276" t="str">
        <f>IFERROR(VLOOKUP(O276,Sheet6!A:B,2,0),"")</f>
        <v/>
      </c>
      <c r="Q276" t="str">
        <f>Sheet9!A277</f>
        <v>自由形</v>
      </c>
      <c r="R276" t="str">
        <f t="shared" si="33"/>
        <v/>
      </c>
      <c r="S276" t="str">
        <f>Sheet9!B277</f>
        <v xml:space="preserve"> 100m</v>
      </c>
      <c r="T276" t="s">
        <v>198</v>
      </c>
      <c r="U276" t="s">
        <v>199</v>
      </c>
      <c r="V276" t="str">
        <f t="shared" si="34"/>
        <v xml:space="preserve"> 100m予選無差別</v>
      </c>
      <c r="Y276">
        <f t="shared" si="35"/>
        <v>320</v>
      </c>
      <c r="Z276" t="str">
        <f t="shared" si="36"/>
        <v/>
      </c>
      <c r="AA276" t="str">
        <f t="shared" si="37"/>
        <v xml:space="preserve"> 100m予選無差別</v>
      </c>
    </row>
    <row r="277" spans="14:27" x14ac:dyDescent="0.15">
      <c r="N277">
        <f>Sheet9!D278</f>
        <v>321</v>
      </c>
      <c r="O277">
        <f>Sheet9!E278</f>
        <v>0</v>
      </c>
      <c r="P277" t="str">
        <f>IFERROR(VLOOKUP(O277,Sheet6!A:B,2,0),"")</f>
        <v/>
      </c>
      <c r="Q277" t="str">
        <f>Sheet9!A278</f>
        <v>自由形</v>
      </c>
      <c r="R277" t="str">
        <f t="shared" si="33"/>
        <v/>
      </c>
      <c r="S277" t="str">
        <f>Sheet9!B278</f>
        <v xml:space="preserve"> 100m</v>
      </c>
      <c r="T277" t="s">
        <v>198</v>
      </c>
      <c r="U277" t="s">
        <v>199</v>
      </c>
      <c r="V277" t="str">
        <f t="shared" si="34"/>
        <v xml:space="preserve"> 100m予選無差別</v>
      </c>
      <c r="Y277">
        <f t="shared" si="35"/>
        <v>321</v>
      </c>
      <c r="Z277" t="str">
        <f t="shared" si="36"/>
        <v/>
      </c>
      <c r="AA277" t="str">
        <f t="shared" si="37"/>
        <v xml:space="preserve"> 100m予選無差別</v>
      </c>
    </row>
    <row r="278" spans="14:27" x14ac:dyDescent="0.15">
      <c r="N278">
        <f>Sheet9!D279</f>
        <v>324</v>
      </c>
      <c r="O278">
        <f>Sheet9!E279</f>
        <v>0</v>
      </c>
      <c r="P278" t="str">
        <f>IFERROR(VLOOKUP(O278,Sheet6!A:B,2,0),"")</f>
        <v/>
      </c>
      <c r="Q278" t="str">
        <f>Sheet9!A279</f>
        <v>自由形</v>
      </c>
      <c r="R278" t="str">
        <f t="shared" si="33"/>
        <v/>
      </c>
      <c r="S278" t="str">
        <f>Sheet9!B279</f>
        <v xml:space="preserve"> 100m</v>
      </c>
      <c r="T278" t="s">
        <v>198</v>
      </c>
      <c r="U278" t="s">
        <v>199</v>
      </c>
      <c r="V278" t="str">
        <f t="shared" si="34"/>
        <v xml:space="preserve"> 100m予選無差別</v>
      </c>
      <c r="Y278">
        <f t="shared" si="35"/>
        <v>324</v>
      </c>
      <c r="Z278" t="str">
        <f t="shared" si="36"/>
        <v/>
      </c>
      <c r="AA278" t="str">
        <f t="shared" si="37"/>
        <v xml:space="preserve"> 100m予選無差別</v>
      </c>
    </row>
    <row r="279" spans="14:27" x14ac:dyDescent="0.15">
      <c r="N279">
        <f>Sheet9!D280</f>
        <v>325</v>
      </c>
      <c r="O279">
        <f>Sheet9!E280</f>
        <v>0</v>
      </c>
      <c r="P279" t="str">
        <f>IFERROR(VLOOKUP(O279,Sheet6!A:B,2,0),"")</f>
        <v/>
      </c>
      <c r="Q279" t="str">
        <f>Sheet9!A280</f>
        <v>自由形</v>
      </c>
      <c r="R279" t="str">
        <f t="shared" si="33"/>
        <v/>
      </c>
      <c r="S279" t="str">
        <f>Sheet9!B280</f>
        <v xml:space="preserve"> 100m</v>
      </c>
      <c r="T279" t="s">
        <v>198</v>
      </c>
      <c r="U279" t="s">
        <v>199</v>
      </c>
      <c r="V279" t="str">
        <f t="shared" si="34"/>
        <v xml:space="preserve"> 100m予選無差別</v>
      </c>
      <c r="Y279">
        <f t="shared" si="35"/>
        <v>325</v>
      </c>
      <c r="Z279" t="str">
        <f t="shared" si="36"/>
        <v/>
      </c>
      <c r="AA279" t="str">
        <f t="shared" si="37"/>
        <v xml:space="preserve"> 100m予選無差別</v>
      </c>
    </row>
    <row r="280" spans="14:27" x14ac:dyDescent="0.15">
      <c r="N280">
        <f>Sheet9!D281</f>
        <v>328</v>
      </c>
      <c r="O280">
        <f>Sheet9!E281</f>
        <v>0</v>
      </c>
      <c r="P280" t="str">
        <f>IFERROR(VLOOKUP(O280,Sheet6!A:B,2,0),"")</f>
        <v/>
      </c>
      <c r="Q280" t="str">
        <f>Sheet9!A281</f>
        <v>自由形</v>
      </c>
      <c r="R280" t="str">
        <f t="shared" si="33"/>
        <v/>
      </c>
      <c r="S280" t="str">
        <f>Sheet9!B281</f>
        <v xml:space="preserve"> 100m</v>
      </c>
      <c r="T280" t="s">
        <v>198</v>
      </c>
      <c r="U280" t="s">
        <v>199</v>
      </c>
      <c r="V280" t="str">
        <f t="shared" si="34"/>
        <v xml:space="preserve"> 100m予選無差別</v>
      </c>
      <c r="Y280">
        <f t="shared" si="35"/>
        <v>328</v>
      </c>
      <c r="Z280" t="str">
        <f t="shared" si="36"/>
        <v/>
      </c>
      <c r="AA280" t="str">
        <f t="shared" si="37"/>
        <v xml:space="preserve"> 100m予選無差別</v>
      </c>
    </row>
    <row r="281" spans="14:27" x14ac:dyDescent="0.15">
      <c r="N281">
        <f>Sheet9!D282</f>
        <v>331</v>
      </c>
      <c r="O281">
        <f>Sheet9!E282</f>
        <v>0</v>
      </c>
      <c r="P281" t="str">
        <f>IFERROR(VLOOKUP(O281,Sheet6!A:B,2,0),"")</f>
        <v/>
      </c>
      <c r="Q281" t="str">
        <f>Sheet9!A282</f>
        <v>自由形</v>
      </c>
      <c r="R281" t="str">
        <f t="shared" si="33"/>
        <v/>
      </c>
      <c r="S281" t="str">
        <f>Sheet9!B282</f>
        <v xml:space="preserve"> 100m</v>
      </c>
      <c r="T281" t="s">
        <v>198</v>
      </c>
      <c r="U281" t="s">
        <v>199</v>
      </c>
      <c r="V281" t="str">
        <f t="shared" si="34"/>
        <v xml:space="preserve"> 100m予選無差別</v>
      </c>
      <c r="Y281">
        <f t="shared" si="35"/>
        <v>331</v>
      </c>
      <c r="Z281" t="str">
        <f t="shared" si="36"/>
        <v/>
      </c>
      <c r="AA281" t="str">
        <f t="shared" si="37"/>
        <v xml:space="preserve"> 100m予選無差別</v>
      </c>
    </row>
    <row r="282" spans="14:27" x14ac:dyDescent="0.15">
      <c r="N282">
        <f>Sheet9!D283</f>
        <v>335</v>
      </c>
      <c r="O282">
        <f>Sheet9!E283</f>
        <v>0</v>
      </c>
      <c r="P282" t="str">
        <f>IFERROR(VLOOKUP(O282,Sheet6!A:B,2,0),"")</f>
        <v/>
      </c>
      <c r="Q282" t="str">
        <f>Sheet9!A283</f>
        <v>自由形</v>
      </c>
      <c r="R282" t="str">
        <f t="shared" si="33"/>
        <v/>
      </c>
      <c r="S282" t="str">
        <f>Sheet9!B283</f>
        <v xml:space="preserve"> 100m</v>
      </c>
      <c r="T282" t="s">
        <v>198</v>
      </c>
      <c r="U282" t="s">
        <v>199</v>
      </c>
      <c r="V282" t="str">
        <f t="shared" si="34"/>
        <v xml:space="preserve"> 100m予選無差別</v>
      </c>
      <c r="Y282">
        <f t="shared" si="35"/>
        <v>335</v>
      </c>
      <c r="Z282" t="str">
        <f t="shared" si="36"/>
        <v/>
      </c>
      <c r="AA282" t="str">
        <f t="shared" si="37"/>
        <v xml:space="preserve"> 100m予選無差別</v>
      </c>
    </row>
    <row r="283" spans="14:27" x14ac:dyDescent="0.15">
      <c r="N283">
        <f>Sheet9!D284</f>
        <v>338</v>
      </c>
      <c r="O283">
        <f>Sheet9!E284</f>
        <v>0</v>
      </c>
      <c r="P283" t="str">
        <f>IFERROR(VLOOKUP(O283,Sheet6!A:B,2,0),"")</f>
        <v/>
      </c>
      <c r="Q283" t="str">
        <f>Sheet9!A284</f>
        <v>自由形</v>
      </c>
      <c r="R283" t="str">
        <f t="shared" si="33"/>
        <v/>
      </c>
      <c r="S283" t="str">
        <f>Sheet9!B284</f>
        <v xml:space="preserve"> 100m</v>
      </c>
      <c r="T283" t="s">
        <v>198</v>
      </c>
      <c r="U283" t="s">
        <v>199</v>
      </c>
      <c r="V283" t="str">
        <f t="shared" si="34"/>
        <v xml:space="preserve"> 100m予選無差別</v>
      </c>
      <c r="Y283">
        <f t="shared" si="35"/>
        <v>338</v>
      </c>
      <c r="Z283" t="str">
        <f t="shared" si="36"/>
        <v/>
      </c>
      <c r="AA283" t="str">
        <f t="shared" si="37"/>
        <v xml:space="preserve"> 100m予選無差別</v>
      </c>
    </row>
    <row r="284" spans="14:27" x14ac:dyDescent="0.15">
      <c r="N284">
        <f>Sheet9!D285</f>
        <v>339</v>
      </c>
      <c r="O284">
        <f>Sheet9!E285</f>
        <v>0</v>
      </c>
      <c r="P284" t="str">
        <f>IFERROR(VLOOKUP(O284,Sheet6!A:B,2,0),"")</f>
        <v/>
      </c>
      <c r="Q284" t="str">
        <f>Sheet9!A285</f>
        <v>自由形</v>
      </c>
      <c r="R284" t="str">
        <f t="shared" si="33"/>
        <v/>
      </c>
      <c r="S284" t="str">
        <f>Sheet9!B285</f>
        <v xml:space="preserve"> 100m</v>
      </c>
      <c r="T284" t="s">
        <v>198</v>
      </c>
      <c r="U284" t="s">
        <v>199</v>
      </c>
      <c r="V284" t="str">
        <f t="shared" si="34"/>
        <v xml:space="preserve"> 100m予選無差別</v>
      </c>
      <c r="Y284">
        <f t="shared" si="35"/>
        <v>339</v>
      </c>
      <c r="Z284" t="str">
        <f t="shared" si="36"/>
        <v/>
      </c>
      <c r="AA284" t="str">
        <f t="shared" si="37"/>
        <v xml:space="preserve"> 100m予選無差別</v>
      </c>
    </row>
    <row r="285" spans="14:27" x14ac:dyDescent="0.15">
      <c r="N285">
        <f>Sheet9!D286</f>
        <v>342</v>
      </c>
      <c r="O285">
        <f>Sheet9!E286</f>
        <v>0</v>
      </c>
      <c r="P285" t="str">
        <f>IFERROR(VLOOKUP(O285,Sheet6!A:B,2,0),"")</f>
        <v/>
      </c>
      <c r="Q285" t="str">
        <f>Sheet9!A286</f>
        <v>自由形</v>
      </c>
      <c r="R285" t="str">
        <f t="shared" si="33"/>
        <v/>
      </c>
      <c r="S285" t="str">
        <f>Sheet9!B286</f>
        <v xml:space="preserve"> 100m</v>
      </c>
      <c r="T285" t="s">
        <v>198</v>
      </c>
      <c r="U285" t="s">
        <v>199</v>
      </c>
      <c r="V285" t="str">
        <f t="shared" si="34"/>
        <v xml:space="preserve"> 100m予選無差別</v>
      </c>
      <c r="Y285">
        <f t="shared" si="35"/>
        <v>342</v>
      </c>
      <c r="Z285" t="str">
        <f t="shared" si="36"/>
        <v/>
      </c>
      <c r="AA285" t="str">
        <f t="shared" si="37"/>
        <v xml:space="preserve"> 100m予選無差別</v>
      </c>
    </row>
    <row r="286" spans="14:27" x14ac:dyDescent="0.15">
      <c r="N286">
        <f>Sheet9!D287</f>
        <v>345</v>
      </c>
      <c r="O286">
        <f>Sheet9!E287</f>
        <v>0</v>
      </c>
      <c r="P286" t="str">
        <f>IFERROR(VLOOKUP(O286,Sheet6!A:B,2,0),"")</f>
        <v/>
      </c>
      <c r="Q286" t="str">
        <f>Sheet9!A287</f>
        <v>自由形</v>
      </c>
      <c r="R286" t="str">
        <f t="shared" si="33"/>
        <v/>
      </c>
      <c r="S286" t="str">
        <f>Sheet9!B287</f>
        <v xml:space="preserve"> 100m</v>
      </c>
      <c r="T286" t="s">
        <v>198</v>
      </c>
      <c r="U286" t="s">
        <v>199</v>
      </c>
      <c r="V286" t="str">
        <f t="shared" si="34"/>
        <v xml:space="preserve"> 100m予選無差別</v>
      </c>
      <c r="Y286">
        <f t="shared" si="35"/>
        <v>345</v>
      </c>
      <c r="Z286" t="str">
        <f t="shared" si="36"/>
        <v/>
      </c>
      <c r="AA286" t="str">
        <f t="shared" si="37"/>
        <v xml:space="preserve"> 100m予選無差別</v>
      </c>
    </row>
    <row r="287" spans="14:27" x14ac:dyDescent="0.15">
      <c r="N287">
        <f>Sheet9!D288</f>
        <v>348</v>
      </c>
      <c r="O287">
        <f>Sheet9!E288</f>
        <v>0</v>
      </c>
      <c r="P287" t="str">
        <f>IFERROR(VLOOKUP(O287,Sheet6!A:B,2,0),"")</f>
        <v/>
      </c>
      <c r="Q287" t="str">
        <f>Sheet9!A288</f>
        <v>自由形</v>
      </c>
      <c r="R287" t="str">
        <f t="shared" si="33"/>
        <v/>
      </c>
      <c r="S287" t="str">
        <f>Sheet9!B288</f>
        <v xml:space="preserve"> 100m</v>
      </c>
      <c r="T287" t="s">
        <v>198</v>
      </c>
      <c r="U287" t="s">
        <v>199</v>
      </c>
      <c r="V287" t="str">
        <f t="shared" si="34"/>
        <v xml:space="preserve"> 100m予選無差別</v>
      </c>
      <c r="Y287">
        <f t="shared" si="35"/>
        <v>348</v>
      </c>
      <c r="Z287" t="str">
        <f t="shared" si="36"/>
        <v/>
      </c>
      <c r="AA287" t="str">
        <f t="shared" si="37"/>
        <v xml:space="preserve"> 100m予選無差別</v>
      </c>
    </row>
    <row r="288" spans="14:27" x14ac:dyDescent="0.15">
      <c r="N288">
        <f>Sheet9!D289</f>
        <v>352</v>
      </c>
      <c r="O288">
        <f>Sheet9!E289</f>
        <v>0</v>
      </c>
      <c r="P288" t="str">
        <f>IFERROR(VLOOKUP(O288,Sheet6!A:B,2,0),"")</f>
        <v/>
      </c>
      <c r="Q288" t="str">
        <f>Sheet9!A289</f>
        <v>自由形</v>
      </c>
      <c r="R288" t="str">
        <f t="shared" si="33"/>
        <v/>
      </c>
      <c r="S288" t="str">
        <f>Sheet9!B289</f>
        <v xml:space="preserve"> 100m</v>
      </c>
      <c r="T288" t="s">
        <v>198</v>
      </c>
      <c r="U288" t="s">
        <v>199</v>
      </c>
      <c r="V288" t="str">
        <f t="shared" si="34"/>
        <v xml:space="preserve"> 100m予選無差別</v>
      </c>
      <c r="Y288">
        <f t="shared" si="35"/>
        <v>352</v>
      </c>
      <c r="Z288" t="str">
        <f t="shared" si="36"/>
        <v/>
      </c>
      <c r="AA288" t="str">
        <f t="shared" si="37"/>
        <v xml:space="preserve"> 100m予選無差別</v>
      </c>
    </row>
    <row r="289" spans="14:27" x14ac:dyDescent="0.15">
      <c r="N289">
        <f>Sheet9!D290</f>
        <v>356</v>
      </c>
      <c r="O289">
        <f>Sheet9!E290</f>
        <v>0</v>
      </c>
      <c r="P289" t="str">
        <f>IFERROR(VLOOKUP(O289,Sheet6!A:B,2,0),"")</f>
        <v/>
      </c>
      <c r="Q289" t="str">
        <f>Sheet9!A290</f>
        <v>自由形</v>
      </c>
      <c r="R289" t="str">
        <f t="shared" si="33"/>
        <v/>
      </c>
      <c r="S289" t="str">
        <f>Sheet9!B290</f>
        <v xml:space="preserve"> 100m</v>
      </c>
      <c r="T289" t="s">
        <v>198</v>
      </c>
      <c r="U289" t="s">
        <v>199</v>
      </c>
      <c r="V289" t="str">
        <f t="shared" si="34"/>
        <v xml:space="preserve"> 100m予選無差別</v>
      </c>
      <c r="Y289">
        <f t="shared" si="35"/>
        <v>356</v>
      </c>
      <c r="Z289" t="str">
        <f t="shared" si="36"/>
        <v/>
      </c>
      <c r="AA289" t="str">
        <f t="shared" si="37"/>
        <v xml:space="preserve"> 100m予選無差別</v>
      </c>
    </row>
    <row r="290" spans="14:27" x14ac:dyDescent="0.15">
      <c r="N290">
        <f>Sheet9!D291</f>
        <v>360</v>
      </c>
      <c r="O290">
        <f>Sheet9!E291</f>
        <v>0</v>
      </c>
      <c r="P290" t="str">
        <f>IFERROR(VLOOKUP(O290,Sheet6!A:B,2,0),"")</f>
        <v/>
      </c>
      <c r="Q290" t="str">
        <f>Sheet9!A291</f>
        <v>自由形</v>
      </c>
      <c r="R290" t="str">
        <f t="shared" si="33"/>
        <v/>
      </c>
      <c r="S290" t="str">
        <f>Sheet9!B291</f>
        <v xml:space="preserve"> 100m</v>
      </c>
      <c r="T290" t="s">
        <v>198</v>
      </c>
      <c r="U290" t="s">
        <v>199</v>
      </c>
      <c r="V290" t="str">
        <f t="shared" si="34"/>
        <v xml:space="preserve"> 100m予選無差別</v>
      </c>
      <c r="Y290">
        <f t="shared" si="35"/>
        <v>360</v>
      </c>
      <c r="Z290" t="str">
        <f t="shared" si="36"/>
        <v/>
      </c>
      <c r="AA290" t="str">
        <f t="shared" si="37"/>
        <v xml:space="preserve"> 100m予選無差別</v>
      </c>
    </row>
    <row r="291" spans="14:27" x14ac:dyDescent="0.15">
      <c r="N291">
        <f>Sheet9!D292</f>
        <v>7</v>
      </c>
      <c r="O291">
        <f>Sheet9!E292</f>
        <v>0</v>
      </c>
      <c r="P291" t="str">
        <f>IFERROR(VLOOKUP(O291,Sheet6!A:B,2,0),"")</f>
        <v/>
      </c>
      <c r="Q291" t="str">
        <f>Sheet9!A292</f>
        <v>自由形</v>
      </c>
      <c r="R291" t="str">
        <f t="shared" si="33"/>
        <v/>
      </c>
      <c r="S291" t="str">
        <f>Sheet9!B292</f>
        <v xml:space="preserve"> 200m</v>
      </c>
      <c r="T291" t="s">
        <v>198</v>
      </c>
      <c r="U291" t="s">
        <v>199</v>
      </c>
      <c r="V291" t="str">
        <f t="shared" si="34"/>
        <v xml:space="preserve"> 200m予選無差別</v>
      </c>
      <c r="Y291">
        <f t="shared" si="35"/>
        <v>7</v>
      </c>
      <c r="Z291" t="str">
        <f t="shared" si="36"/>
        <v/>
      </c>
      <c r="AA291" t="str">
        <f t="shared" si="37"/>
        <v xml:space="preserve"> 200m予選無差別</v>
      </c>
    </row>
    <row r="292" spans="14:27" x14ac:dyDescent="0.15">
      <c r="N292">
        <f>Sheet9!D293</f>
        <v>22</v>
      </c>
      <c r="O292">
        <f>Sheet9!E293</f>
        <v>0</v>
      </c>
      <c r="P292" t="str">
        <f>IFERROR(VLOOKUP(O292,Sheet6!A:B,2,0),"")</f>
        <v/>
      </c>
      <c r="Q292" t="str">
        <f>Sheet9!A293</f>
        <v>自由形</v>
      </c>
      <c r="R292" t="str">
        <f t="shared" si="33"/>
        <v/>
      </c>
      <c r="S292" t="str">
        <f>Sheet9!B293</f>
        <v xml:space="preserve"> 200m</v>
      </c>
      <c r="T292" t="s">
        <v>198</v>
      </c>
      <c r="U292" t="s">
        <v>199</v>
      </c>
      <c r="V292" t="str">
        <f t="shared" si="34"/>
        <v xml:space="preserve"> 200m予選無差別</v>
      </c>
      <c r="Y292">
        <f t="shared" si="35"/>
        <v>22</v>
      </c>
      <c r="Z292" t="str">
        <f t="shared" si="36"/>
        <v/>
      </c>
      <c r="AA292" t="str">
        <f t="shared" si="37"/>
        <v xml:space="preserve"> 200m予選無差別</v>
      </c>
    </row>
    <row r="293" spans="14:27" x14ac:dyDescent="0.15">
      <c r="N293">
        <f>Sheet9!D294</f>
        <v>38</v>
      </c>
      <c r="O293">
        <f>Sheet9!E294</f>
        <v>0</v>
      </c>
      <c r="P293" t="str">
        <f>IFERROR(VLOOKUP(O293,Sheet6!A:B,2,0),"")</f>
        <v/>
      </c>
      <c r="Q293" t="str">
        <f>Sheet9!A294</f>
        <v>自由形</v>
      </c>
      <c r="R293" t="str">
        <f t="shared" si="33"/>
        <v/>
      </c>
      <c r="S293" t="str">
        <f>Sheet9!B294</f>
        <v xml:space="preserve"> 200m</v>
      </c>
      <c r="T293" t="s">
        <v>198</v>
      </c>
      <c r="U293" t="s">
        <v>199</v>
      </c>
      <c r="V293" t="str">
        <f t="shared" si="34"/>
        <v xml:space="preserve"> 200m予選無差別</v>
      </c>
      <c r="Y293">
        <f t="shared" si="35"/>
        <v>38</v>
      </c>
      <c r="Z293" t="str">
        <f t="shared" si="36"/>
        <v/>
      </c>
      <c r="AA293" t="str">
        <f t="shared" si="37"/>
        <v xml:space="preserve"> 200m予選無差別</v>
      </c>
    </row>
    <row r="294" spans="14:27" x14ac:dyDescent="0.15">
      <c r="N294">
        <f>Sheet9!D295</f>
        <v>39</v>
      </c>
      <c r="O294">
        <f>Sheet9!E295</f>
        <v>0</v>
      </c>
      <c r="P294" t="str">
        <f>IFERROR(VLOOKUP(O294,Sheet6!A:B,2,0),"")</f>
        <v/>
      </c>
      <c r="Q294" t="str">
        <f>Sheet9!A295</f>
        <v>自由形</v>
      </c>
      <c r="R294" t="str">
        <f t="shared" si="33"/>
        <v/>
      </c>
      <c r="S294" t="str">
        <f>Sheet9!B295</f>
        <v xml:space="preserve"> 200m</v>
      </c>
      <c r="T294" t="s">
        <v>198</v>
      </c>
      <c r="U294" t="s">
        <v>199</v>
      </c>
      <c r="V294" t="str">
        <f t="shared" si="34"/>
        <v xml:space="preserve"> 200m予選無差別</v>
      </c>
      <c r="Y294">
        <f t="shared" si="35"/>
        <v>39</v>
      </c>
      <c r="Z294" t="str">
        <f t="shared" si="36"/>
        <v/>
      </c>
      <c r="AA294" t="str">
        <f t="shared" si="37"/>
        <v xml:space="preserve"> 200m予選無差別</v>
      </c>
    </row>
    <row r="295" spans="14:27" x14ac:dyDescent="0.15">
      <c r="N295">
        <f>Sheet9!D296</f>
        <v>44</v>
      </c>
      <c r="O295">
        <f>Sheet9!E296</f>
        <v>0</v>
      </c>
      <c r="P295" t="str">
        <f>IFERROR(VLOOKUP(O295,Sheet6!A:B,2,0),"")</f>
        <v/>
      </c>
      <c r="Q295" t="str">
        <f>Sheet9!A296</f>
        <v>自由形</v>
      </c>
      <c r="R295" t="str">
        <f t="shared" si="33"/>
        <v/>
      </c>
      <c r="S295" t="str">
        <f>Sheet9!B296</f>
        <v xml:space="preserve"> 200m</v>
      </c>
      <c r="T295" t="s">
        <v>198</v>
      </c>
      <c r="U295" t="s">
        <v>199</v>
      </c>
      <c r="V295" t="str">
        <f t="shared" si="34"/>
        <v xml:space="preserve"> 200m予選無差別</v>
      </c>
      <c r="Y295">
        <f t="shared" si="35"/>
        <v>44</v>
      </c>
      <c r="Z295" t="str">
        <f t="shared" si="36"/>
        <v/>
      </c>
      <c r="AA295" t="str">
        <f t="shared" si="37"/>
        <v xml:space="preserve"> 200m予選無差別</v>
      </c>
    </row>
    <row r="296" spans="14:27" x14ac:dyDescent="0.15">
      <c r="N296">
        <f>Sheet9!D297</f>
        <v>56</v>
      </c>
      <c r="O296">
        <f>Sheet9!E297</f>
        <v>0</v>
      </c>
      <c r="P296" t="str">
        <f>IFERROR(VLOOKUP(O296,Sheet6!A:B,2,0),"")</f>
        <v/>
      </c>
      <c r="Q296" t="str">
        <f>Sheet9!A297</f>
        <v>自由形</v>
      </c>
      <c r="R296" t="str">
        <f t="shared" si="33"/>
        <v/>
      </c>
      <c r="S296" t="str">
        <f>Sheet9!B297</f>
        <v xml:space="preserve"> 200m</v>
      </c>
      <c r="T296" t="s">
        <v>198</v>
      </c>
      <c r="U296" t="s">
        <v>199</v>
      </c>
      <c r="V296" t="str">
        <f t="shared" si="34"/>
        <v xml:space="preserve"> 200m予選無差別</v>
      </c>
      <c r="Y296">
        <f t="shared" si="35"/>
        <v>56</v>
      </c>
      <c r="Z296" t="str">
        <f t="shared" si="36"/>
        <v/>
      </c>
      <c r="AA296" t="str">
        <f t="shared" si="37"/>
        <v xml:space="preserve"> 200m予選無差別</v>
      </c>
    </row>
    <row r="297" spans="14:27" x14ac:dyDescent="0.15">
      <c r="N297">
        <f>Sheet9!D298</f>
        <v>57</v>
      </c>
      <c r="O297">
        <f>Sheet9!E298</f>
        <v>0</v>
      </c>
      <c r="P297" t="str">
        <f>IFERROR(VLOOKUP(O297,Sheet6!A:B,2,0),"")</f>
        <v/>
      </c>
      <c r="Q297" t="str">
        <f>Sheet9!A298</f>
        <v>自由形</v>
      </c>
      <c r="R297" t="str">
        <f t="shared" si="33"/>
        <v/>
      </c>
      <c r="S297" t="str">
        <f>Sheet9!B298</f>
        <v xml:space="preserve"> 200m</v>
      </c>
      <c r="T297" t="s">
        <v>198</v>
      </c>
      <c r="U297" t="s">
        <v>199</v>
      </c>
      <c r="V297" t="str">
        <f t="shared" si="34"/>
        <v xml:space="preserve"> 200m予選無差別</v>
      </c>
      <c r="Y297">
        <f t="shared" si="35"/>
        <v>57</v>
      </c>
      <c r="Z297" t="str">
        <f t="shared" si="36"/>
        <v/>
      </c>
      <c r="AA297" t="str">
        <f t="shared" si="37"/>
        <v xml:space="preserve"> 200m予選無差別</v>
      </c>
    </row>
    <row r="298" spans="14:27" x14ac:dyDescent="0.15">
      <c r="N298">
        <f>Sheet9!D299</f>
        <v>59</v>
      </c>
      <c r="O298">
        <f>Sheet9!E299</f>
        <v>0</v>
      </c>
      <c r="P298" t="str">
        <f>IFERROR(VLOOKUP(O298,Sheet6!A:B,2,0),"")</f>
        <v/>
      </c>
      <c r="Q298" t="str">
        <f>Sheet9!A299</f>
        <v>自由形</v>
      </c>
      <c r="R298" t="str">
        <f t="shared" si="33"/>
        <v/>
      </c>
      <c r="S298" t="str">
        <f>Sheet9!B299</f>
        <v xml:space="preserve"> 200m</v>
      </c>
      <c r="T298" t="s">
        <v>198</v>
      </c>
      <c r="U298" t="s">
        <v>199</v>
      </c>
      <c r="V298" t="str">
        <f t="shared" si="34"/>
        <v xml:space="preserve"> 200m予選無差別</v>
      </c>
      <c r="Y298">
        <f t="shared" si="35"/>
        <v>59</v>
      </c>
      <c r="Z298" t="str">
        <f t="shared" si="36"/>
        <v/>
      </c>
      <c r="AA298" t="str">
        <f t="shared" si="37"/>
        <v xml:space="preserve"> 200m予選無差別</v>
      </c>
    </row>
    <row r="299" spans="14:27" x14ac:dyDescent="0.15">
      <c r="N299">
        <f>Sheet9!D300</f>
        <v>82</v>
      </c>
      <c r="O299">
        <f>Sheet9!E300</f>
        <v>0</v>
      </c>
      <c r="P299" t="str">
        <f>IFERROR(VLOOKUP(O299,Sheet6!A:B,2,0),"")</f>
        <v/>
      </c>
      <c r="Q299" t="str">
        <f>Sheet9!A300</f>
        <v>自由形</v>
      </c>
      <c r="R299" t="str">
        <f t="shared" si="33"/>
        <v/>
      </c>
      <c r="S299" t="str">
        <f>Sheet9!B300</f>
        <v xml:space="preserve"> 200m</v>
      </c>
      <c r="T299" t="s">
        <v>198</v>
      </c>
      <c r="U299" t="s">
        <v>199</v>
      </c>
      <c r="V299" t="str">
        <f t="shared" si="34"/>
        <v xml:space="preserve"> 200m予選無差別</v>
      </c>
      <c r="Y299">
        <f t="shared" si="35"/>
        <v>82</v>
      </c>
      <c r="Z299" t="str">
        <f t="shared" si="36"/>
        <v/>
      </c>
      <c r="AA299" t="str">
        <f t="shared" si="37"/>
        <v xml:space="preserve"> 200m予選無差別</v>
      </c>
    </row>
    <row r="300" spans="14:27" x14ac:dyDescent="0.15">
      <c r="N300">
        <f>Sheet9!D301</f>
        <v>83</v>
      </c>
      <c r="O300">
        <f>Sheet9!E301</f>
        <v>0</v>
      </c>
      <c r="P300" t="str">
        <f>IFERROR(VLOOKUP(O300,Sheet6!A:B,2,0),"")</f>
        <v/>
      </c>
      <c r="Q300" t="str">
        <f>Sheet9!A301</f>
        <v>自由形</v>
      </c>
      <c r="R300" t="str">
        <f t="shared" si="33"/>
        <v/>
      </c>
      <c r="S300" t="str">
        <f>Sheet9!B301</f>
        <v xml:space="preserve"> 200m</v>
      </c>
      <c r="T300" t="s">
        <v>198</v>
      </c>
      <c r="U300" t="s">
        <v>199</v>
      </c>
      <c r="V300" t="str">
        <f t="shared" si="34"/>
        <v xml:space="preserve"> 200m予選無差別</v>
      </c>
      <c r="Y300">
        <f t="shared" si="35"/>
        <v>83</v>
      </c>
      <c r="Z300" t="str">
        <f t="shared" si="36"/>
        <v/>
      </c>
      <c r="AA300" t="str">
        <f t="shared" si="37"/>
        <v xml:space="preserve"> 200m予選無差別</v>
      </c>
    </row>
    <row r="301" spans="14:27" x14ac:dyDescent="0.15">
      <c r="N301">
        <f>Sheet9!D302</f>
        <v>87</v>
      </c>
      <c r="O301">
        <f>Sheet9!E302</f>
        <v>0</v>
      </c>
      <c r="P301" t="str">
        <f>IFERROR(VLOOKUP(O301,Sheet6!A:B,2,0),"")</f>
        <v/>
      </c>
      <c r="Q301" t="str">
        <f>Sheet9!A302</f>
        <v>自由形</v>
      </c>
      <c r="R301" t="str">
        <f t="shared" si="33"/>
        <v/>
      </c>
      <c r="S301" t="str">
        <f>Sheet9!B302</f>
        <v xml:space="preserve"> 200m</v>
      </c>
      <c r="T301" t="s">
        <v>198</v>
      </c>
      <c r="U301" t="s">
        <v>199</v>
      </c>
      <c r="V301" t="str">
        <f t="shared" si="34"/>
        <v xml:space="preserve"> 200m予選無差別</v>
      </c>
      <c r="Y301">
        <f t="shared" si="35"/>
        <v>87</v>
      </c>
      <c r="Z301" t="str">
        <f t="shared" si="36"/>
        <v/>
      </c>
      <c r="AA301" t="str">
        <f t="shared" si="37"/>
        <v xml:space="preserve"> 200m予選無差別</v>
      </c>
    </row>
    <row r="302" spans="14:27" x14ac:dyDescent="0.15">
      <c r="N302">
        <f>Sheet9!D303</f>
        <v>90</v>
      </c>
      <c r="O302">
        <f>Sheet9!E303</f>
        <v>0</v>
      </c>
      <c r="P302" t="str">
        <f>IFERROR(VLOOKUP(O302,Sheet6!A:B,2,0),"")</f>
        <v/>
      </c>
      <c r="Q302" t="str">
        <f>Sheet9!A303</f>
        <v>自由形</v>
      </c>
      <c r="R302" t="str">
        <f t="shared" si="33"/>
        <v/>
      </c>
      <c r="S302" t="str">
        <f>Sheet9!B303</f>
        <v xml:space="preserve"> 200m</v>
      </c>
      <c r="T302" t="s">
        <v>198</v>
      </c>
      <c r="U302" t="s">
        <v>199</v>
      </c>
      <c r="V302" t="str">
        <f t="shared" si="34"/>
        <v xml:space="preserve"> 200m予選無差別</v>
      </c>
      <c r="Y302">
        <f t="shared" si="35"/>
        <v>90</v>
      </c>
      <c r="Z302" t="str">
        <f t="shared" si="36"/>
        <v/>
      </c>
      <c r="AA302" t="str">
        <f t="shared" si="37"/>
        <v xml:space="preserve"> 200m予選無差別</v>
      </c>
    </row>
    <row r="303" spans="14:27" x14ac:dyDescent="0.15">
      <c r="N303">
        <f>Sheet9!D304</f>
        <v>95</v>
      </c>
      <c r="O303">
        <f>Sheet9!E304</f>
        <v>0</v>
      </c>
      <c r="P303" t="str">
        <f>IFERROR(VLOOKUP(O303,Sheet6!A:B,2,0),"")</f>
        <v/>
      </c>
      <c r="Q303" t="str">
        <f>Sheet9!A304</f>
        <v>自由形</v>
      </c>
      <c r="R303" t="str">
        <f t="shared" si="33"/>
        <v/>
      </c>
      <c r="S303" t="str">
        <f>Sheet9!B304</f>
        <v xml:space="preserve"> 200m</v>
      </c>
      <c r="T303" t="s">
        <v>198</v>
      </c>
      <c r="U303" t="s">
        <v>199</v>
      </c>
      <c r="V303" t="str">
        <f t="shared" si="34"/>
        <v xml:space="preserve"> 200m予選無差別</v>
      </c>
      <c r="Y303">
        <f t="shared" si="35"/>
        <v>95</v>
      </c>
      <c r="Z303" t="str">
        <f t="shared" si="36"/>
        <v/>
      </c>
      <c r="AA303" t="str">
        <f t="shared" si="37"/>
        <v xml:space="preserve"> 200m予選無差別</v>
      </c>
    </row>
    <row r="304" spans="14:27" x14ac:dyDescent="0.15">
      <c r="N304">
        <f>Sheet9!D305</f>
        <v>96</v>
      </c>
      <c r="O304">
        <f>Sheet9!E305</f>
        <v>0</v>
      </c>
      <c r="P304" t="str">
        <f>IFERROR(VLOOKUP(O304,Sheet6!A:B,2,0),"")</f>
        <v/>
      </c>
      <c r="Q304" t="str">
        <f>Sheet9!A305</f>
        <v>自由形</v>
      </c>
      <c r="R304" t="str">
        <f t="shared" si="33"/>
        <v/>
      </c>
      <c r="S304" t="str">
        <f>Sheet9!B305</f>
        <v xml:space="preserve"> 200m</v>
      </c>
      <c r="T304" t="s">
        <v>198</v>
      </c>
      <c r="U304" t="s">
        <v>199</v>
      </c>
      <c r="V304" t="str">
        <f t="shared" si="34"/>
        <v xml:space="preserve"> 200m予選無差別</v>
      </c>
      <c r="Y304">
        <f t="shared" si="35"/>
        <v>96</v>
      </c>
      <c r="Z304" t="str">
        <f t="shared" si="36"/>
        <v/>
      </c>
      <c r="AA304" t="str">
        <f t="shared" si="37"/>
        <v xml:space="preserve"> 200m予選無差別</v>
      </c>
    </row>
    <row r="305" spans="14:27" x14ac:dyDescent="0.15">
      <c r="N305">
        <f>Sheet9!D306</f>
        <v>100</v>
      </c>
      <c r="O305">
        <f>Sheet9!E306</f>
        <v>0</v>
      </c>
      <c r="P305" t="str">
        <f>IFERROR(VLOOKUP(O305,Sheet6!A:B,2,0),"")</f>
        <v/>
      </c>
      <c r="Q305" t="str">
        <f>Sheet9!A306</f>
        <v>自由形</v>
      </c>
      <c r="R305" t="str">
        <f t="shared" si="33"/>
        <v/>
      </c>
      <c r="S305" t="str">
        <f>Sheet9!B306</f>
        <v xml:space="preserve"> 200m</v>
      </c>
      <c r="T305" t="s">
        <v>198</v>
      </c>
      <c r="U305" t="s">
        <v>199</v>
      </c>
      <c r="V305" t="str">
        <f t="shared" si="34"/>
        <v xml:space="preserve"> 200m予選無差別</v>
      </c>
      <c r="Y305">
        <f t="shared" si="35"/>
        <v>100</v>
      </c>
      <c r="Z305" t="str">
        <f t="shared" si="36"/>
        <v/>
      </c>
      <c r="AA305" t="str">
        <f t="shared" si="37"/>
        <v xml:space="preserve"> 200m予選無差別</v>
      </c>
    </row>
    <row r="306" spans="14:27" x14ac:dyDescent="0.15">
      <c r="N306">
        <f>Sheet9!D307</f>
        <v>108</v>
      </c>
      <c r="O306">
        <f>Sheet9!E307</f>
        <v>0</v>
      </c>
      <c r="P306" t="str">
        <f>IFERROR(VLOOKUP(O306,Sheet6!A:B,2,0),"")</f>
        <v/>
      </c>
      <c r="Q306" t="str">
        <f>Sheet9!A307</f>
        <v>自由形</v>
      </c>
      <c r="R306" t="str">
        <f t="shared" si="33"/>
        <v/>
      </c>
      <c r="S306" t="str">
        <f>Sheet9!B307</f>
        <v xml:space="preserve"> 200m</v>
      </c>
      <c r="T306" t="s">
        <v>198</v>
      </c>
      <c r="U306" t="s">
        <v>199</v>
      </c>
      <c r="V306" t="str">
        <f t="shared" si="34"/>
        <v xml:space="preserve"> 200m予選無差別</v>
      </c>
      <c r="Y306">
        <f t="shared" si="35"/>
        <v>108</v>
      </c>
      <c r="Z306" t="str">
        <f t="shared" si="36"/>
        <v/>
      </c>
      <c r="AA306" t="str">
        <f t="shared" si="37"/>
        <v xml:space="preserve"> 200m予選無差別</v>
      </c>
    </row>
    <row r="307" spans="14:27" x14ac:dyDescent="0.15">
      <c r="N307">
        <f>Sheet9!D308</f>
        <v>113</v>
      </c>
      <c r="O307">
        <f>Sheet9!E308</f>
        <v>0</v>
      </c>
      <c r="P307" t="str">
        <f>IFERROR(VLOOKUP(O307,Sheet6!A:B,2,0),"")</f>
        <v/>
      </c>
      <c r="Q307" t="str">
        <f>Sheet9!A308</f>
        <v>自由形</v>
      </c>
      <c r="R307" t="str">
        <f t="shared" si="33"/>
        <v/>
      </c>
      <c r="S307" t="str">
        <f>Sheet9!B308</f>
        <v xml:space="preserve"> 200m</v>
      </c>
      <c r="T307" t="s">
        <v>198</v>
      </c>
      <c r="U307" t="s">
        <v>199</v>
      </c>
      <c r="V307" t="str">
        <f t="shared" si="34"/>
        <v xml:space="preserve"> 200m予選無差別</v>
      </c>
      <c r="Y307">
        <f t="shared" si="35"/>
        <v>113</v>
      </c>
      <c r="Z307" t="str">
        <f t="shared" si="36"/>
        <v/>
      </c>
      <c r="AA307" t="str">
        <f t="shared" si="37"/>
        <v xml:space="preserve"> 200m予選無差別</v>
      </c>
    </row>
    <row r="308" spans="14:27" x14ac:dyDescent="0.15">
      <c r="N308">
        <f>Sheet9!D309</f>
        <v>124</v>
      </c>
      <c r="O308">
        <f>Sheet9!E309</f>
        <v>0</v>
      </c>
      <c r="P308" t="str">
        <f>IFERROR(VLOOKUP(O308,Sheet6!A:B,2,0),"")</f>
        <v/>
      </c>
      <c r="Q308" t="str">
        <f>Sheet9!A309</f>
        <v>自由形</v>
      </c>
      <c r="R308" t="str">
        <f t="shared" si="33"/>
        <v/>
      </c>
      <c r="S308" t="str">
        <f>Sheet9!B309</f>
        <v xml:space="preserve"> 200m</v>
      </c>
      <c r="T308" t="s">
        <v>198</v>
      </c>
      <c r="U308" t="s">
        <v>199</v>
      </c>
      <c r="V308" t="str">
        <f t="shared" si="34"/>
        <v xml:space="preserve"> 200m予選無差別</v>
      </c>
      <c r="Y308">
        <f t="shared" si="35"/>
        <v>124</v>
      </c>
      <c r="Z308" t="str">
        <f t="shared" si="36"/>
        <v/>
      </c>
      <c r="AA308" t="str">
        <f t="shared" si="37"/>
        <v xml:space="preserve"> 200m予選無差別</v>
      </c>
    </row>
    <row r="309" spans="14:27" x14ac:dyDescent="0.15">
      <c r="N309">
        <f>Sheet9!D310</f>
        <v>140</v>
      </c>
      <c r="O309">
        <f>Sheet9!E310</f>
        <v>0</v>
      </c>
      <c r="P309" t="str">
        <f>IFERROR(VLOOKUP(O309,Sheet6!A:B,2,0),"")</f>
        <v/>
      </c>
      <c r="Q309" t="str">
        <f>Sheet9!A310</f>
        <v>自由形</v>
      </c>
      <c r="R309" t="str">
        <f t="shared" si="33"/>
        <v/>
      </c>
      <c r="S309" t="str">
        <f>Sheet9!B310</f>
        <v xml:space="preserve"> 200m</v>
      </c>
      <c r="T309" t="s">
        <v>198</v>
      </c>
      <c r="U309" t="s">
        <v>199</v>
      </c>
      <c r="V309" t="str">
        <f t="shared" si="34"/>
        <v xml:space="preserve"> 200m予選無差別</v>
      </c>
      <c r="Y309">
        <f t="shared" si="35"/>
        <v>140</v>
      </c>
      <c r="Z309" t="str">
        <f t="shared" si="36"/>
        <v/>
      </c>
      <c r="AA309" t="str">
        <f t="shared" si="37"/>
        <v xml:space="preserve"> 200m予選無差別</v>
      </c>
    </row>
    <row r="310" spans="14:27" x14ac:dyDescent="0.15">
      <c r="N310">
        <f>Sheet9!D311</f>
        <v>142</v>
      </c>
      <c r="O310">
        <f>Sheet9!E311</f>
        <v>0</v>
      </c>
      <c r="P310" t="str">
        <f>IFERROR(VLOOKUP(O310,Sheet6!A:B,2,0),"")</f>
        <v/>
      </c>
      <c r="Q310" t="str">
        <f>Sheet9!A311</f>
        <v>自由形</v>
      </c>
      <c r="R310" t="str">
        <f t="shared" si="33"/>
        <v/>
      </c>
      <c r="S310" t="str">
        <f>Sheet9!B311</f>
        <v xml:space="preserve"> 200m</v>
      </c>
      <c r="T310" t="s">
        <v>198</v>
      </c>
      <c r="U310" t="s">
        <v>199</v>
      </c>
      <c r="V310" t="str">
        <f t="shared" si="34"/>
        <v xml:space="preserve"> 200m予選無差別</v>
      </c>
      <c r="Y310">
        <f t="shared" si="35"/>
        <v>142</v>
      </c>
      <c r="Z310" t="str">
        <f t="shared" si="36"/>
        <v/>
      </c>
      <c r="AA310" t="str">
        <f t="shared" si="37"/>
        <v xml:space="preserve"> 200m予選無差別</v>
      </c>
    </row>
    <row r="311" spans="14:27" x14ac:dyDescent="0.15">
      <c r="N311">
        <f>Sheet9!D312</f>
        <v>143</v>
      </c>
      <c r="O311">
        <f>Sheet9!E312</f>
        <v>0</v>
      </c>
      <c r="P311" t="str">
        <f>IFERROR(VLOOKUP(O311,Sheet6!A:B,2,0),"")</f>
        <v/>
      </c>
      <c r="Q311" t="str">
        <f>Sheet9!A312</f>
        <v>自由形</v>
      </c>
      <c r="R311" t="str">
        <f t="shared" si="33"/>
        <v/>
      </c>
      <c r="S311" t="str">
        <f>Sheet9!B312</f>
        <v xml:space="preserve"> 200m</v>
      </c>
      <c r="T311" t="s">
        <v>198</v>
      </c>
      <c r="U311" t="s">
        <v>199</v>
      </c>
      <c r="V311" t="str">
        <f t="shared" si="34"/>
        <v xml:space="preserve"> 200m予選無差別</v>
      </c>
      <c r="Y311">
        <f t="shared" si="35"/>
        <v>143</v>
      </c>
      <c r="Z311" t="str">
        <f t="shared" si="36"/>
        <v/>
      </c>
      <c r="AA311" t="str">
        <f t="shared" si="37"/>
        <v xml:space="preserve"> 200m予選無差別</v>
      </c>
    </row>
    <row r="312" spans="14:27" x14ac:dyDescent="0.15">
      <c r="N312">
        <f>Sheet9!D313</f>
        <v>145</v>
      </c>
      <c r="O312">
        <f>Sheet9!E313</f>
        <v>0</v>
      </c>
      <c r="P312" t="str">
        <f>IFERROR(VLOOKUP(O312,Sheet6!A:B,2,0),"")</f>
        <v/>
      </c>
      <c r="Q312" t="str">
        <f>Sheet9!A313</f>
        <v>自由形</v>
      </c>
      <c r="R312" t="str">
        <f t="shared" si="33"/>
        <v/>
      </c>
      <c r="S312" t="str">
        <f>Sheet9!B313</f>
        <v xml:space="preserve"> 200m</v>
      </c>
      <c r="T312" t="s">
        <v>198</v>
      </c>
      <c r="U312" t="s">
        <v>199</v>
      </c>
      <c r="V312" t="str">
        <f t="shared" si="34"/>
        <v xml:space="preserve"> 200m予選無差別</v>
      </c>
      <c r="Y312">
        <f t="shared" si="35"/>
        <v>145</v>
      </c>
      <c r="Z312" t="str">
        <f t="shared" si="36"/>
        <v/>
      </c>
      <c r="AA312" t="str">
        <f t="shared" si="37"/>
        <v xml:space="preserve"> 200m予選無差別</v>
      </c>
    </row>
    <row r="313" spans="14:27" x14ac:dyDescent="0.15">
      <c r="N313">
        <f>Sheet9!D314</f>
        <v>147</v>
      </c>
      <c r="O313">
        <f>Sheet9!E314</f>
        <v>0</v>
      </c>
      <c r="P313" t="str">
        <f>IFERROR(VLOOKUP(O313,Sheet6!A:B,2,0),"")</f>
        <v/>
      </c>
      <c r="Q313" t="str">
        <f>Sheet9!A314</f>
        <v>自由形</v>
      </c>
      <c r="R313" t="str">
        <f t="shared" si="33"/>
        <v/>
      </c>
      <c r="S313" t="str">
        <f>Sheet9!B314</f>
        <v xml:space="preserve"> 200m</v>
      </c>
      <c r="T313" t="s">
        <v>198</v>
      </c>
      <c r="U313" t="s">
        <v>199</v>
      </c>
      <c r="V313" t="str">
        <f t="shared" si="34"/>
        <v xml:space="preserve"> 200m予選無差別</v>
      </c>
      <c r="Y313">
        <f t="shared" si="35"/>
        <v>147</v>
      </c>
      <c r="Z313" t="str">
        <f t="shared" si="36"/>
        <v/>
      </c>
      <c r="AA313" t="str">
        <f t="shared" si="37"/>
        <v xml:space="preserve"> 200m予選無差別</v>
      </c>
    </row>
    <row r="314" spans="14:27" x14ac:dyDescent="0.15">
      <c r="N314">
        <f>Sheet9!D315</f>
        <v>148</v>
      </c>
      <c r="O314">
        <f>Sheet9!E315</f>
        <v>0</v>
      </c>
      <c r="P314" t="str">
        <f>IFERROR(VLOOKUP(O314,Sheet6!A:B,2,0),"")</f>
        <v/>
      </c>
      <c r="Q314" t="str">
        <f>Sheet9!A315</f>
        <v>自由形</v>
      </c>
      <c r="R314" t="str">
        <f t="shared" si="33"/>
        <v/>
      </c>
      <c r="S314" t="str">
        <f>Sheet9!B315</f>
        <v xml:space="preserve"> 200m</v>
      </c>
      <c r="T314" t="s">
        <v>198</v>
      </c>
      <c r="U314" t="s">
        <v>199</v>
      </c>
      <c r="V314" t="str">
        <f t="shared" si="34"/>
        <v xml:space="preserve"> 200m予選無差別</v>
      </c>
      <c r="Y314">
        <f t="shared" si="35"/>
        <v>148</v>
      </c>
      <c r="Z314" t="str">
        <f t="shared" si="36"/>
        <v/>
      </c>
      <c r="AA314" t="str">
        <f t="shared" si="37"/>
        <v xml:space="preserve"> 200m予選無差別</v>
      </c>
    </row>
    <row r="315" spans="14:27" x14ac:dyDescent="0.15">
      <c r="N315">
        <f>Sheet9!D316</f>
        <v>149</v>
      </c>
      <c r="O315">
        <f>Sheet9!E316</f>
        <v>0</v>
      </c>
      <c r="P315" t="str">
        <f>IFERROR(VLOOKUP(O315,Sheet6!A:B,2,0),"")</f>
        <v/>
      </c>
      <c r="Q315" t="str">
        <f>Sheet9!A316</f>
        <v>自由形</v>
      </c>
      <c r="R315" t="str">
        <f t="shared" ref="R315:R378" si="38">IFERROR(VLOOKUP(Q315,AG:AH,2,0),"")</f>
        <v/>
      </c>
      <c r="S315" t="str">
        <f>Sheet9!B316</f>
        <v xml:space="preserve"> 200m</v>
      </c>
      <c r="T315" t="s">
        <v>198</v>
      </c>
      <c r="U315" t="s">
        <v>199</v>
      </c>
      <c r="V315" t="str">
        <f t="shared" ref="V315:V378" si="39">CONCATENATE(P315,R315,S315,T315,U315)</f>
        <v xml:space="preserve"> 200m予選無差別</v>
      </c>
      <c r="Y315">
        <f t="shared" ref="Y315:Y378" si="40">N315</f>
        <v>149</v>
      </c>
      <c r="Z315" t="str">
        <f t="shared" ref="Z315:Z378" si="41">IFERROR(VLOOKUP(V315,I:M,5,0),"")</f>
        <v/>
      </c>
      <c r="AA315" t="str">
        <f t="shared" ref="AA315:AA378" si="42">V315</f>
        <v xml:space="preserve"> 200m予選無差別</v>
      </c>
    </row>
    <row r="316" spans="14:27" x14ac:dyDescent="0.15">
      <c r="N316">
        <f>Sheet9!D317</f>
        <v>150</v>
      </c>
      <c r="O316">
        <f>Sheet9!E317</f>
        <v>0</v>
      </c>
      <c r="P316" t="str">
        <f>IFERROR(VLOOKUP(O316,Sheet6!A:B,2,0),"")</f>
        <v/>
      </c>
      <c r="Q316" t="str">
        <f>Sheet9!A317</f>
        <v>自由形</v>
      </c>
      <c r="R316" t="str">
        <f t="shared" si="38"/>
        <v/>
      </c>
      <c r="S316" t="str">
        <f>Sheet9!B317</f>
        <v xml:space="preserve"> 200m</v>
      </c>
      <c r="T316" t="s">
        <v>198</v>
      </c>
      <c r="U316" t="s">
        <v>199</v>
      </c>
      <c r="V316" t="str">
        <f t="shared" si="39"/>
        <v xml:space="preserve"> 200m予選無差別</v>
      </c>
      <c r="Y316">
        <f t="shared" si="40"/>
        <v>150</v>
      </c>
      <c r="Z316" t="str">
        <f t="shared" si="41"/>
        <v/>
      </c>
      <c r="AA316" t="str">
        <f t="shared" si="42"/>
        <v xml:space="preserve"> 200m予選無差別</v>
      </c>
    </row>
    <row r="317" spans="14:27" x14ac:dyDescent="0.15">
      <c r="N317">
        <f>Sheet9!D318</f>
        <v>151</v>
      </c>
      <c r="O317">
        <f>Sheet9!E318</f>
        <v>0</v>
      </c>
      <c r="P317" t="str">
        <f>IFERROR(VLOOKUP(O317,Sheet6!A:B,2,0),"")</f>
        <v/>
      </c>
      <c r="Q317" t="str">
        <f>Sheet9!A318</f>
        <v>自由形</v>
      </c>
      <c r="R317" t="str">
        <f t="shared" si="38"/>
        <v/>
      </c>
      <c r="S317" t="str">
        <f>Sheet9!B318</f>
        <v xml:space="preserve"> 200m</v>
      </c>
      <c r="T317" t="s">
        <v>198</v>
      </c>
      <c r="U317" t="s">
        <v>199</v>
      </c>
      <c r="V317" t="str">
        <f t="shared" si="39"/>
        <v xml:space="preserve"> 200m予選無差別</v>
      </c>
      <c r="Y317">
        <f t="shared" si="40"/>
        <v>151</v>
      </c>
      <c r="Z317" t="str">
        <f t="shared" si="41"/>
        <v/>
      </c>
      <c r="AA317" t="str">
        <f t="shared" si="42"/>
        <v xml:space="preserve"> 200m予選無差別</v>
      </c>
    </row>
    <row r="318" spans="14:27" x14ac:dyDescent="0.15">
      <c r="N318">
        <f>Sheet9!D319</f>
        <v>153</v>
      </c>
      <c r="O318">
        <f>Sheet9!E319</f>
        <v>0</v>
      </c>
      <c r="P318" t="str">
        <f>IFERROR(VLOOKUP(O318,Sheet6!A:B,2,0),"")</f>
        <v/>
      </c>
      <c r="Q318" t="str">
        <f>Sheet9!A319</f>
        <v>自由形</v>
      </c>
      <c r="R318" t="str">
        <f t="shared" si="38"/>
        <v/>
      </c>
      <c r="S318" t="str">
        <f>Sheet9!B319</f>
        <v xml:space="preserve"> 200m</v>
      </c>
      <c r="T318" t="s">
        <v>198</v>
      </c>
      <c r="U318" t="s">
        <v>199</v>
      </c>
      <c r="V318" t="str">
        <f t="shared" si="39"/>
        <v xml:space="preserve"> 200m予選無差別</v>
      </c>
      <c r="Y318">
        <f t="shared" si="40"/>
        <v>153</v>
      </c>
      <c r="Z318" t="str">
        <f t="shared" si="41"/>
        <v/>
      </c>
      <c r="AA318" t="str">
        <f t="shared" si="42"/>
        <v xml:space="preserve"> 200m予選無差別</v>
      </c>
    </row>
    <row r="319" spans="14:27" x14ac:dyDescent="0.15">
      <c r="N319">
        <f>Sheet9!D320</f>
        <v>155</v>
      </c>
      <c r="O319">
        <f>Sheet9!E320</f>
        <v>0</v>
      </c>
      <c r="P319" t="str">
        <f>IFERROR(VLOOKUP(O319,Sheet6!A:B,2,0),"")</f>
        <v/>
      </c>
      <c r="Q319" t="str">
        <f>Sheet9!A320</f>
        <v>自由形</v>
      </c>
      <c r="R319" t="str">
        <f t="shared" si="38"/>
        <v/>
      </c>
      <c r="S319" t="str">
        <f>Sheet9!B320</f>
        <v xml:space="preserve"> 200m</v>
      </c>
      <c r="T319" t="s">
        <v>198</v>
      </c>
      <c r="U319" t="s">
        <v>199</v>
      </c>
      <c r="V319" t="str">
        <f t="shared" si="39"/>
        <v xml:space="preserve"> 200m予選無差別</v>
      </c>
      <c r="Y319">
        <f t="shared" si="40"/>
        <v>155</v>
      </c>
      <c r="Z319" t="str">
        <f t="shared" si="41"/>
        <v/>
      </c>
      <c r="AA319" t="str">
        <f t="shared" si="42"/>
        <v xml:space="preserve"> 200m予選無差別</v>
      </c>
    </row>
    <row r="320" spans="14:27" x14ac:dyDescent="0.15">
      <c r="N320">
        <f>Sheet9!D321</f>
        <v>183</v>
      </c>
      <c r="O320">
        <f>Sheet9!E321</f>
        <v>0</v>
      </c>
      <c r="P320" t="str">
        <f>IFERROR(VLOOKUP(O320,Sheet6!A:B,2,0),"")</f>
        <v/>
      </c>
      <c r="Q320" t="str">
        <f>Sheet9!A321</f>
        <v>自由形</v>
      </c>
      <c r="R320" t="str">
        <f t="shared" si="38"/>
        <v/>
      </c>
      <c r="S320" t="str">
        <f>Sheet9!B321</f>
        <v xml:space="preserve"> 200m</v>
      </c>
      <c r="T320" t="s">
        <v>198</v>
      </c>
      <c r="U320" t="s">
        <v>199</v>
      </c>
      <c r="V320" t="str">
        <f t="shared" si="39"/>
        <v xml:space="preserve"> 200m予選無差別</v>
      </c>
      <c r="Y320">
        <f t="shared" si="40"/>
        <v>183</v>
      </c>
      <c r="Z320" t="str">
        <f t="shared" si="41"/>
        <v/>
      </c>
      <c r="AA320" t="str">
        <f t="shared" si="42"/>
        <v xml:space="preserve"> 200m予選無差別</v>
      </c>
    </row>
    <row r="321" spans="14:27" x14ac:dyDescent="0.15">
      <c r="N321">
        <f>Sheet9!D322</f>
        <v>187</v>
      </c>
      <c r="O321">
        <f>Sheet9!E322</f>
        <v>0</v>
      </c>
      <c r="P321" t="str">
        <f>IFERROR(VLOOKUP(O321,Sheet6!A:B,2,0),"")</f>
        <v/>
      </c>
      <c r="Q321" t="str">
        <f>Sheet9!A322</f>
        <v>自由形</v>
      </c>
      <c r="R321" t="str">
        <f t="shared" si="38"/>
        <v/>
      </c>
      <c r="S321" t="str">
        <f>Sheet9!B322</f>
        <v xml:space="preserve"> 200m</v>
      </c>
      <c r="T321" t="s">
        <v>198</v>
      </c>
      <c r="U321" t="s">
        <v>199</v>
      </c>
      <c r="V321" t="str">
        <f t="shared" si="39"/>
        <v xml:space="preserve"> 200m予選無差別</v>
      </c>
      <c r="Y321">
        <f t="shared" si="40"/>
        <v>187</v>
      </c>
      <c r="Z321" t="str">
        <f t="shared" si="41"/>
        <v/>
      </c>
      <c r="AA321" t="str">
        <f t="shared" si="42"/>
        <v xml:space="preserve"> 200m予選無差別</v>
      </c>
    </row>
    <row r="322" spans="14:27" x14ac:dyDescent="0.15">
      <c r="N322">
        <f>Sheet9!D323</f>
        <v>188</v>
      </c>
      <c r="O322">
        <f>Sheet9!E323</f>
        <v>0</v>
      </c>
      <c r="P322" t="str">
        <f>IFERROR(VLOOKUP(O322,Sheet6!A:B,2,0),"")</f>
        <v/>
      </c>
      <c r="Q322" t="str">
        <f>Sheet9!A323</f>
        <v>自由形</v>
      </c>
      <c r="R322" t="str">
        <f t="shared" si="38"/>
        <v/>
      </c>
      <c r="S322" t="str">
        <f>Sheet9!B323</f>
        <v xml:space="preserve"> 200m</v>
      </c>
      <c r="T322" t="s">
        <v>198</v>
      </c>
      <c r="U322" t="s">
        <v>199</v>
      </c>
      <c r="V322" t="str">
        <f t="shared" si="39"/>
        <v xml:space="preserve"> 200m予選無差別</v>
      </c>
      <c r="Y322">
        <f t="shared" si="40"/>
        <v>188</v>
      </c>
      <c r="Z322" t="str">
        <f t="shared" si="41"/>
        <v/>
      </c>
      <c r="AA322" t="str">
        <f t="shared" si="42"/>
        <v xml:space="preserve"> 200m予選無差別</v>
      </c>
    </row>
    <row r="323" spans="14:27" x14ac:dyDescent="0.15">
      <c r="N323">
        <f>Sheet9!D324</f>
        <v>190</v>
      </c>
      <c r="O323">
        <f>Sheet9!E324</f>
        <v>0</v>
      </c>
      <c r="P323" t="str">
        <f>IFERROR(VLOOKUP(O323,Sheet6!A:B,2,0),"")</f>
        <v/>
      </c>
      <c r="Q323" t="str">
        <f>Sheet9!A324</f>
        <v>自由形</v>
      </c>
      <c r="R323" t="str">
        <f t="shared" si="38"/>
        <v/>
      </c>
      <c r="S323" t="str">
        <f>Sheet9!B324</f>
        <v xml:space="preserve"> 200m</v>
      </c>
      <c r="T323" t="s">
        <v>198</v>
      </c>
      <c r="U323" t="s">
        <v>199</v>
      </c>
      <c r="V323" t="str">
        <f t="shared" si="39"/>
        <v xml:space="preserve"> 200m予選無差別</v>
      </c>
      <c r="Y323">
        <f t="shared" si="40"/>
        <v>190</v>
      </c>
      <c r="Z323" t="str">
        <f t="shared" si="41"/>
        <v/>
      </c>
      <c r="AA323" t="str">
        <f t="shared" si="42"/>
        <v xml:space="preserve"> 200m予選無差別</v>
      </c>
    </row>
    <row r="324" spans="14:27" x14ac:dyDescent="0.15">
      <c r="N324">
        <f>Sheet9!D325</f>
        <v>228</v>
      </c>
      <c r="O324">
        <f>Sheet9!E325</f>
        <v>0</v>
      </c>
      <c r="P324" t="str">
        <f>IFERROR(VLOOKUP(O324,Sheet6!A:B,2,0),"")</f>
        <v/>
      </c>
      <c r="Q324" t="str">
        <f>Sheet9!A325</f>
        <v>自由形</v>
      </c>
      <c r="R324" t="str">
        <f t="shared" si="38"/>
        <v/>
      </c>
      <c r="S324" t="str">
        <f>Sheet9!B325</f>
        <v xml:space="preserve"> 200m</v>
      </c>
      <c r="T324" t="s">
        <v>198</v>
      </c>
      <c r="U324" t="s">
        <v>199</v>
      </c>
      <c r="V324" t="str">
        <f t="shared" si="39"/>
        <v xml:space="preserve"> 200m予選無差別</v>
      </c>
      <c r="Y324">
        <f t="shared" si="40"/>
        <v>228</v>
      </c>
      <c r="Z324" t="str">
        <f t="shared" si="41"/>
        <v/>
      </c>
      <c r="AA324" t="str">
        <f t="shared" si="42"/>
        <v xml:space="preserve"> 200m予選無差別</v>
      </c>
    </row>
    <row r="325" spans="14:27" x14ac:dyDescent="0.15">
      <c r="N325">
        <f>Sheet9!D326</f>
        <v>229</v>
      </c>
      <c r="O325">
        <f>Sheet9!E326</f>
        <v>0</v>
      </c>
      <c r="P325" t="str">
        <f>IFERROR(VLOOKUP(O325,Sheet6!A:B,2,0),"")</f>
        <v/>
      </c>
      <c r="Q325" t="str">
        <f>Sheet9!A326</f>
        <v>自由形</v>
      </c>
      <c r="R325" t="str">
        <f t="shared" si="38"/>
        <v/>
      </c>
      <c r="S325" t="str">
        <f>Sheet9!B326</f>
        <v xml:space="preserve"> 200m</v>
      </c>
      <c r="T325" t="s">
        <v>198</v>
      </c>
      <c r="U325" t="s">
        <v>199</v>
      </c>
      <c r="V325" t="str">
        <f t="shared" si="39"/>
        <v xml:space="preserve"> 200m予選無差別</v>
      </c>
      <c r="Y325">
        <f t="shared" si="40"/>
        <v>229</v>
      </c>
      <c r="Z325" t="str">
        <f t="shared" si="41"/>
        <v/>
      </c>
      <c r="AA325" t="str">
        <f t="shared" si="42"/>
        <v xml:space="preserve"> 200m予選無差別</v>
      </c>
    </row>
    <row r="326" spans="14:27" x14ac:dyDescent="0.15">
      <c r="N326">
        <f>Sheet9!D327</f>
        <v>231</v>
      </c>
      <c r="O326">
        <f>Sheet9!E327</f>
        <v>0</v>
      </c>
      <c r="P326" t="str">
        <f>IFERROR(VLOOKUP(O326,Sheet6!A:B,2,0),"")</f>
        <v/>
      </c>
      <c r="Q326" t="str">
        <f>Sheet9!A327</f>
        <v>自由形</v>
      </c>
      <c r="R326" t="str">
        <f t="shared" si="38"/>
        <v/>
      </c>
      <c r="S326" t="str">
        <f>Sheet9!B327</f>
        <v xml:space="preserve"> 200m</v>
      </c>
      <c r="T326" t="s">
        <v>198</v>
      </c>
      <c r="U326" t="s">
        <v>199</v>
      </c>
      <c r="V326" t="str">
        <f t="shared" si="39"/>
        <v xml:space="preserve"> 200m予選無差別</v>
      </c>
      <c r="Y326">
        <f t="shared" si="40"/>
        <v>231</v>
      </c>
      <c r="Z326" t="str">
        <f t="shared" si="41"/>
        <v/>
      </c>
      <c r="AA326" t="str">
        <f t="shared" si="42"/>
        <v xml:space="preserve"> 200m予選無差別</v>
      </c>
    </row>
    <row r="327" spans="14:27" x14ac:dyDescent="0.15">
      <c r="N327">
        <f>Sheet9!D328</f>
        <v>232</v>
      </c>
      <c r="O327">
        <f>Sheet9!E328</f>
        <v>0</v>
      </c>
      <c r="P327" t="str">
        <f>IFERROR(VLOOKUP(O327,Sheet6!A:B,2,0),"")</f>
        <v/>
      </c>
      <c r="Q327" t="str">
        <f>Sheet9!A328</f>
        <v>自由形</v>
      </c>
      <c r="R327" t="str">
        <f t="shared" si="38"/>
        <v/>
      </c>
      <c r="S327" t="str">
        <f>Sheet9!B328</f>
        <v xml:space="preserve"> 200m</v>
      </c>
      <c r="T327" t="s">
        <v>198</v>
      </c>
      <c r="U327" t="s">
        <v>199</v>
      </c>
      <c r="V327" t="str">
        <f t="shared" si="39"/>
        <v xml:space="preserve"> 200m予選無差別</v>
      </c>
      <c r="Y327">
        <f t="shared" si="40"/>
        <v>232</v>
      </c>
      <c r="Z327" t="str">
        <f t="shared" si="41"/>
        <v/>
      </c>
      <c r="AA327" t="str">
        <f t="shared" si="42"/>
        <v xml:space="preserve"> 200m予選無差別</v>
      </c>
    </row>
    <row r="328" spans="14:27" x14ac:dyDescent="0.15">
      <c r="N328">
        <f>Sheet9!D329</f>
        <v>233</v>
      </c>
      <c r="O328">
        <f>Sheet9!E329</f>
        <v>0</v>
      </c>
      <c r="P328" t="str">
        <f>IFERROR(VLOOKUP(O328,Sheet6!A:B,2,0),"")</f>
        <v/>
      </c>
      <c r="Q328" t="str">
        <f>Sheet9!A329</f>
        <v>自由形</v>
      </c>
      <c r="R328" t="str">
        <f t="shared" si="38"/>
        <v/>
      </c>
      <c r="S328" t="str">
        <f>Sheet9!B329</f>
        <v xml:space="preserve"> 200m</v>
      </c>
      <c r="T328" t="s">
        <v>198</v>
      </c>
      <c r="U328" t="s">
        <v>199</v>
      </c>
      <c r="V328" t="str">
        <f t="shared" si="39"/>
        <v xml:space="preserve"> 200m予選無差別</v>
      </c>
      <c r="Y328">
        <f t="shared" si="40"/>
        <v>233</v>
      </c>
      <c r="Z328" t="str">
        <f t="shared" si="41"/>
        <v/>
      </c>
      <c r="AA328" t="str">
        <f t="shared" si="42"/>
        <v xml:space="preserve"> 200m予選無差別</v>
      </c>
    </row>
    <row r="329" spans="14:27" x14ac:dyDescent="0.15">
      <c r="N329">
        <f>Sheet9!D330</f>
        <v>235</v>
      </c>
      <c r="O329">
        <f>Sheet9!E330</f>
        <v>0</v>
      </c>
      <c r="P329" t="str">
        <f>IFERROR(VLOOKUP(O329,Sheet6!A:B,2,0),"")</f>
        <v/>
      </c>
      <c r="Q329" t="str">
        <f>Sheet9!A330</f>
        <v>自由形</v>
      </c>
      <c r="R329" t="str">
        <f t="shared" si="38"/>
        <v/>
      </c>
      <c r="S329" t="str">
        <f>Sheet9!B330</f>
        <v xml:space="preserve"> 200m</v>
      </c>
      <c r="T329" t="s">
        <v>198</v>
      </c>
      <c r="U329" t="s">
        <v>199</v>
      </c>
      <c r="V329" t="str">
        <f t="shared" si="39"/>
        <v xml:space="preserve"> 200m予選無差別</v>
      </c>
      <c r="Y329">
        <f t="shared" si="40"/>
        <v>235</v>
      </c>
      <c r="Z329" t="str">
        <f t="shared" si="41"/>
        <v/>
      </c>
      <c r="AA329" t="str">
        <f t="shared" si="42"/>
        <v xml:space="preserve"> 200m予選無差別</v>
      </c>
    </row>
    <row r="330" spans="14:27" x14ac:dyDescent="0.15">
      <c r="N330">
        <f>Sheet9!D331</f>
        <v>241</v>
      </c>
      <c r="O330">
        <f>Sheet9!E331</f>
        <v>0</v>
      </c>
      <c r="P330" t="str">
        <f>IFERROR(VLOOKUP(O330,Sheet6!A:B,2,0),"")</f>
        <v/>
      </c>
      <c r="Q330" t="str">
        <f>Sheet9!A331</f>
        <v>自由形</v>
      </c>
      <c r="R330" t="str">
        <f t="shared" si="38"/>
        <v/>
      </c>
      <c r="S330" t="str">
        <f>Sheet9!B331</f>
        <v xml:space="preserve"> 200m</v>
      </c>
      <c r="T330" t="s">
        <v>198</v>
      </c>
      <c r="U330" t="s">
        <v>199</v>
      </c>
      <c r="V330" t="str">
        <f t="shared" si="39"/>
        <v xml:space="preserve"> 200m予選無差別</v>
      </c>
      <c r="Y330">
        <f t="shared" si="40"/>
        <v>241</v>
      </c>
      <c r="Z330" t="str">
        <f t="shared" si="41"/>
        <v/>
      </c>
      <c r="AA330" t="str">
        <f t="shared" si="42"/>
        <v xml:space="preserve"> 200m予選無差別</v>
      </c>
    </row>
    <row r="331" spans="14:27" x14ac:dyDescent="0.15">
      <c r="N331">
        <f>Sheet9!D332</f>
        <v>250</v>
      </c>
      <c r="O331">
        <f>Sheet9!E332</f>
        <v>0</v>
      </c>
      <c r="P331" t="str">
        <f>IFERROR(VLOOKUP(O331,Sheet6!A:B,2,0),"")</f>
        <v/>
      </c>
      <c r="Q331" t="str">
        <f>Sheet9!A332</f>
        <v>自由形</v>
      </c>
      <c r="R331" t="str">
        <f t="shared" si="38"/>
        <v/>
      </c>
      <c r="S331" t="str">
        <f>Sheet9!B332</f>
        <v xml:space="preserve"> 200m</v>
      </c>
      <c r="T331" t="s">
        <v>198</v>
      </c>
      <c r="U331" t="s">
        <v>199</v>
      </c>
      <c r="V331" t="str">
        <f t="shared" si="39"/>
        <v xml:space="preserve"> 200m予選無差別</v>
      </c>
      <c r="Y331">
        <f t="shared" si="40"/>
        <v>250</v>
      </c>
      <c r="Z331" t="str">
        <f t="shared" si="41"/>
        <v/>
      </c>
      <c r="AA331" t="str">
        <f t="shared" si="42"/>
        <v xml:space="preserve"> 200m予選無差別</v>
      </c>
    </row>
    <row r="332" spans="14:27" x14ac:dyDescent="0.15">
      <c r="N332">
        <f>Sheet9!D333</f>
        <v>251</v>
      </c>
      <c r="O332">
        <f>Sheet9!E333</f>
        <v>0</v>
      </c>
      <c r="P332" t="str">
        <f>IFERROR(VLOOKUP(O332,Sheet6!A:B,2,0),"")</f>
        <v/>
      </c>
      <c r="Q332" t="str">
        <f>Sheet9!A333</f>
        <v>自由形</v>
      </c>
      <c r="R332" t="str">
        <f t="shared" si="38"/>
        <v/>
      </c>
      <c r="S332" t="str">
        <f>Sheet9!B333</f>
        <v xml:space="preserve"> 200m</v>
      </c>
      <c r="T332" t="s">
        <v>198</v>
      </c>
      <c r="U332" t="s">
        <v>199</v>
      </c>
      <c r="V332" t="str">
        <f t="shared" si="39"/>
        <v xml:space="preserve"> 200m予選無差別</v>
      </c>
      <c r="Y332">
        <f t="shared" si="40"/>
        <v>251</v>
      </c>
      <c r="Z332" t="str">
        <f t="shared" si="41"/>
        <v/>
      </c>
      <c r="AA332" t="str">
        <f t="shared" si="42"/>
        <v xml:space="preserve"> 200m予選無差別</v>
      </c>
    </row>
    <row r="333" spans="14:27" x14ac:dyDescent="0.15">
      <c r="N333">
        <f>Sheet9!D334</f>
        <v>256</v>
      </c>
      <c r="O333">
        <f>Sheet9!E334</f>
        <v>0</v>
      </c>
      <c r="P333" t="str">
        <f>IFERROR(VLOOKUP(O333,Sheet6!A:B,2,0),"")</f>
        <v/>
      </c>
      <c r="Q333" t="str">
        <f>Sheet9!A334</f>
        <v>自由形</v>
      </c>
      <c r="R333" t="str">
        <f t="shared" si="38"/>
        <v/>
      </c>
      <c r="S333" t="str">
        <f>Sheet9!B334</f>
        <v xml:space="preserve"> 200m</v>
      </c>
      <c r="T333" t="s">
        <v>198</v>
      </c>
      <c r="U333" t="s">
        <v>199</v>
      </c>
      <c r="V333" t="str">
        <f t="shared" si="39"/>
        <v xml:space="preserve"> 200m予選無差別</v>
      </c>
      <c r="Y333">
        <f t="shared" si="40"/>
        <v>256</v>
      </c>
      <c r="Z333" t="str">
        <f t="shared" si="41"/>
        <v/>
      </c>
      <c r="AA333" t="str">
        <f t="shared" si="42"/>
        <v xml:space="preserve"> 200m予選無差別</v>
      </c>
    </row>
    <row r="334" spans="14:27" x14ac:dyDescent="0.15">
      <c r="N334">
        <f>Sheet9!D335</f>
        <v>257</v>
      </c>
      <c r="O334">
        <f>Sheet9!E335</f>
        <v>0</v>
      </c>
      <c r="P334" t="str">
        <f>IFERROR(VLOOKUP(O334,Sheet6!A:B,2,0),"")</f>
        <v/>
      </c>
      <c r="Q334" t="str">
        <f>Sheet9!A335</f>
        <v>自由形</v>
      </c>
      <c r="R334" t="str">
        <f t="shared" si="38"/>
        <v/>
      </c>
      <c r="S334" t="str">
        <f>Sheet9!B335</f>
        <v xml:space="preserve"> 200m</v>
      </c>
      <c r="T334" t="s">
        <v>198</v>
      </c>
      <c r="U334" t="s">
        <v>199</v>
      </c>
      <c r="V334" t="str">
        <f t="shared" si="39"/>
        <v xml:space="preserve"> 200m予選無差別</v>
      </c>
      <c r="Y334">
        <f t="shared" si="40"/>
        <v>257</v>
      </c>
      <c r="Z334" t="str">
        <f t="shared" si="41"/>
        <v/>
      </c>
      <c r="AA334" t="str">
        <f t="shared" si="42"/>
        <v xml:space="preserve"> 200m予選無差別</v>
      </c>
    </row>
    <row r="335" spans="14:27" x14ac:dyDescent="0.15">
      <c r="N335">
        <f>Sheet9!D336</f>
        <v>259</v>
      </c>
      <c r="O335">
        <f>Sheet9!E336</f>
        <v>0</v>
      </c>
      <c r="P335" t="str">
        <f>IFERROR(VLOOKUP(O335,Sheet6!A:B,2,0),"")</f>
        <v/>
      </c>
      <c r="Q335" t="str">
        <f>Sheet9!A336</f>
        <v>自由形</v>
      </c>
      <c r="R335" t="str">
        <f t="shared" si="38"/>
        <v/>
      </c>
      <c r="S335" t="str">
        <f>Sheet9!B336</f>
        <v xml:space="preserve"> 200m</v>
      </c>
      <c r="T335" t="s">
        <v>198</v>
      </c>
      <c r="U335" t="s">
        <v>199</v>
      </c>
      <c r="V335" t="str">
        <f t="shared" si="39"/>
        <v xml:space="preserve"> 200m予選無差別</v>
      </c>
      <c r="Y335">
        <f t="shared" si="40"/>
        <v>259</v>
      </c>
      <c r="Z335" t="str">
        <f t="shared" si="41"/>
        <v/>
      </c>
      <c r="AA335" t="str">
        <f t="shared" si="42"/>
        <v xml:space="preserve"> 200m予選無差別</v>
      </c>
    </row>
    <row r="336" spans="14:27" x14ac:dyDescent="0.15">
      <c r="N336">
        <f>Sheet9!D337</f>
        <v>261</v>
      </c>
      <c r="O336">
        <f>Sheet9!E337</f>
        <v>0</v>
      </c>
      <c r="P336" t="str">
        <f>IFERROR(VLOOKUP(O336,Sheet6!A:B,2,0),"")</f>
        <v/>
      </c>
      <c r="Q336" t="str">
        <f>Sheet9!A337</f>
        <v>自由形</v>
      </c>
      <c r="R336" t="str">
        <f t="shared" si="38"/>
        <v/>
      </c>
      <c r="S336" t="str">
        <f>Sheet9!B337</f>
        <v xml:space="preserve"> 200m</v>
      </c>
      <c r="T336" t="s">
        <v>198</v>
      </c>
      <c r="U336" t="s">
        <v>199</v>
      </c>
      <c r="V336" t="str">
        <f t="shared" si="39"/>
        <v xml:space="preserve"> 200m予選無差別</v>
      </c>
      <c r="Y336">
        <f t="shared" si="40"/>
        <v>261</v>
      </c>
      <c r="Z336" t="str">
        <f t="shared" si="41"/>
        <v/>
      </c>
      <c r="AA336" t="str">
        <f t="shared" si="42"/>
        <v xml:space="preserve"> 200m予選無差別</v>
      </c>
    </row>
    <row r="337" spans="14:27" x14ac:dyDescent="0.15">
      <c r="N337">
        <f>Sheet9!D338</f>
        <v>266</v>
      </c>
      <c r="O337">
        <f>Sheet9!E338</f>
        <v>0</v>
      </c>
      <c r="P337" t="str">
        <f>IFERROR(VLOOKUP(O337,Sheet6!A:B,2,0),"")</f>
        <v/>
      </c>
      <c r="Q337" t="str">
        <f>Sheet9!A338</f>
        <v>自由形</v>
      </c>
      <c r="R337" t="str">
        <f t="shared" si="38"/>
        <v/>
      </c>
      <c r="S337" t="str">
        <f>Sheet9!B338</f>
        <v xml:space="preserve"> 200m</v>
      </c>
      <c r="T337" t="s">
        <v>198</v>
      </c>
      <c r="U337" t="s">
        <v>199</v>
      </c>
      <c r="V337" t="str">
        <f t="shared" si="39"/>
        <v xml:space="preserve"> 200m予選無差別</v>
      </c>
      <c r="Y337">
        <f t="shared" si="40"/>
        <v>266</v>
      </c>
      <c r="Z337" t="str">
        <f t="shared" si="41"/>
        <v/>
      </c>
      <c r="AA337" t="str">
        <f t="shared" si="42"/>
        <v xml:space="preserve"> 200m予選無差別</v>
      </c>
    </row>
    <row r="338" spans="14:27" x14ac:dyDescent="0.15">
      <c r="N338">
        <f>Sheet9!D339</f>
        <v>267</v>
      </c>
      <c r="O338">
        <f>Sheet9!E339</f>
        <v>0</v>
      </c>
      <c r="P338" t="str">
        <f>IFERROR(VLOOKUP(O338,Sheet6!A:B,2,0),"")</f>
        <v/>
      </c>
      <c r="Q338" t="str">
        <f>Sheet9!A339</f>
        <v>自由形</v>
      </c>
      <c r="R338" t="str">
        <f t="shared" si="38"/>
        <v/>
      </c>
      <c r="S338" t="str">
        <f>Sheet9!B339</f>
        <v xml:space="preserve"> 200m</v>
      </c>
      <c r="T338" t="s">
        <v>198</v>
      </c>
      <c r="U338" t="s">
        <v>199</v>
      </c>
      <c r="V338" t="str">
        <f t="shared" si="39"/>
        <v xml:space="preserve"> 200m予選無差別</v>
      </c>
      <c r="Y338">
        <f t="shared" si="40"/>
        <v>267</v>
      </c>
      <c r="Z338" t="str">
        <f t="shared" si="41"/>
        <v/>
      </c>
      <c r="AA338" t="str">
        <f t="shared" si="42"/>
        <v xml:space="preserve"> 200m予選無差別</v>
      </c>
    </row>
    <row r="339" spans="14:27" x14ac:dyDescent="0.15">
      <c r="N339">
        <f>Sheet9!D340</f>
        <v>272</v>
      </c>
      <c r="O339">
        <f>Sheet9!E340</f>
        <v>0</v>
      </c>
      <c r="P339" t="str">
        <f>IFERROR(VLOOKUP(O339,Sheet6!A:B,2,0),"")</f>
        <v/>
      </c>
      <c r="Q339" t="str">
        <f>Sheet9!A340</f>
        <v>自由形</v>
      </c>
      <c r="R339" t="str">
        <f t="shared" si="38"/>
        <v/>
      </c>
      <c r="S339" t="str">
        <f>Sheet9!B340</f>
        <v xml:space="preserve"> 200m</v>
      </c>
      <c r="T339" t="s">
        <v>198</v>
      </c>
      <c r="U339" t="s">
        <v>199</v>
      </c>
      <c r="V339" t="str">
        <f t="shared" si="39"/>
        <v xml:space="preserve"> 200m予選無差別</v>
      </c>
      <c r="Y339">
        <f t="shared" si="40"/>
        <v>272</v>
      </c>
      <c r="Z339" t="str">
        <f t="shared" si="41"/>
        <v/>
      </c>
      <c r="AA339" t="str">
        <f t="shared" si="42"/>
        <v xml:space="preserve"> 200m予選無差別</v>
      </c>
    </row>
    <row r="340" spans="14:27" x14ac:dyDescent="0.15">
      <c r="N340">
        <f>Sheet9!D341</f>
        <v>277</v>
      </c>
      <c r="O340">
        <f>Sheet9!E341</f>
        <v>0</v>
      </c>
      <c r="P340" t="str">
        <f>IFERROR(VLOOKUP(O340,Sheet6!A:B,2,0),"")</f>
        <v/>
      </c>
      <c r="Q340" t="str">
        <f>Sheet9!A341</f>
        <v>自由形</v>
      </c>
      <c r="R340" t="str">
        <f t="shared" si="38"/>
        <v/>
      </c>
      <c r="S340" t="str">
        <f>Sheet9!B341</f>
        <v xml:space="preserve"> 200m</v>
      </c>
      <c r="T340" t="s">
        <v>198</v>
      </c>
      <c r="U340" t="s">
        <v>199</v>
      </c>
      <c r="V340" t="str">
        <f t="shared" si="39"/>
        <v xml:space="preserve"> 200m予選無差別</v>
      </c>
      <c r="Y340">
        <f t="shared" si="40"/>
        <v>277</v>
      </c>
      <c r="Z340" t="str">
        <f t="shared" si="41"/>
        <v/>
      </c>
      <c r="AA340" t="str">
        <f t="shared" si="42"/>
        <v xml:space="preserve"> 200m予選無差別</v>
      </c>
    </row>
    <row r="341" spans="14:27" x14ac:dyDescent="0.15">
      <c r="N341">
        <f>Sheet9!D342</f>
        <v>291</v>
      </c>
      <c r="O341">
        <f>Sheet9!E342</f>
        <v>0</v>
      </c>
      <c r="P341" t="str">
        <f>IFERROR(VLOOKUP(O341,Sheet6!A:B,2,0),"")</f>
        <v/>
      </c>
      <c r="Q341" t="str">
        <f>Sheet9!A342</f>
        <v>自由形</v>
      </c>
      <c r="R341" t="str">
        <f t="shared" si="38"/>
        <v/>
      </c>
      <c r="S341" t="str">
        <f>Sheet9!B342</f>
        <v xml:space="preserve"> 200m</v>
      </c>
      <c r="T341" t="s">
        <v>198</v>
      </c>
      <c r="U341" t="s">
        <v>199</v>
      </c>
      <c r="V341" t="str">
        <f t="shared" si="39"/>
        <v xml:space="preserve"> 200m予選無差別</v>
      </c>
      <c r="Y341">
        <f t="shared" si="40"/>
        <v>291</v>
      </c>
      <c r="Z341" t="str">
        <f t="shared" si="41"/>
        <v/>
      </c>
      <c r="AA341" t="str">
        <f t="shared" si="42"/>
        <v xml:space="preserve"> 200m予選無差別</v>
      </c>
    </row>
    <row r="342" spans="14:27" x14ac:dyDescent="0.15">
      <c r="N342">
        <f>Sheet9!D343</f>
        <v>293</v>
      </c>
      <c r="O342">
        <f>Sheet9!E343</f>
        <v>0</v>
      </c>
      <c r="P342" t="str">
        <f>IFERROR(VLOOKUP(O342,Sheet6!A:B,2,0),"")</f>
        <v/>
      </c>
      <c r="Q342" t="str">
        <f>Sheet9!A343</f>
        <v>自由形</v>
      </c>
      <c r="R342" t="str">
        <f t="shared" si="38"/>
        <v/>
      </c>
      <c r="S342" t="str">
        <f>Sheet9!B343</f>
        <v xml:space="preserve"> 200m</v>
      </c>
      <c r="T342" t="s">
        <v>198</v>
      </c>
      <c r="U342" t="s">
        <v>199</v>
      </c>
      <c r="V342" t="str">
        <f t="shared" si="39"/>
        <v xml:space="preserve"> 200m予選無差別</v>
      </c>
      <c r="Y342">
        <f t="shared" si="40"/>
        <v>293</v>
      </c>
      <c r="Z342" t="str">
        <f t="shared" si="41"/>
        <v/>
      </c>
      <c r="AA342" t="str">
        <f t="shared" si="42"/>
        <v xml:space="preserve"> 200m予選無差別</v>
      </c>
    </row>
    <row r="343" spans="14:27" x14ac:dyDescent="0.15">
      <c r="N343">
        <f>Sheet9!D344</f>
        <v>295</v>
      </c>
      <c r="O343">
        <f>Sheet9!E344</f>
        <v>0</v>
      </c>
      <c r="P343" t="str">
        <f>IFERROR(VLOOKUP(O343,Sheet6!A:B,2,0),"")</f>
        <v/>
      </c>
      <c r="Q343" t="str">
        <f>Sheet9!A344</f>
        <v>自由形</v>
      </c>
      <c r="R343" t="str">
        <f t="shared" si="38"/>
        <v/>
      </c>
      <c r="S343" t="str">
        <f>Sheet9!B344</f>
        <v xml:space="preserve"> 200m</v>
      </c>
      <c r="T343" t="s">
        <v>198</v>
      </c>
      <c r="U343" t="s">
        <v>199</v>
      </c>
      <c r="V343" t="str">
        <f t="shared" si="39"/>
        <v xml:space="preserve"> 200m予選無差別</v>
      </c>
      <c r="Y343">
        <f t="shared" si="40"/>
        <v>295</v>
      </c>
      <c r="Z343" t="str">
        <f t="shared" si="41"/>
        <v/>
      </c>
      <c r="AA343" t="str">
        <f t="shared" si="42"/>
        <v xml:space="preserve"> 200m予選無差別</v>
      </c>
    </row>
    <row r="344" spans="14:27" x14ac:dyDescent="0.15">
      <c r="N344">
        <f>Sheet9!D345</f>
        <v>304</v>
      </c>
      <c r="O344">
        <f>Sheet9!E345</f>
        <v>0</v>
      </c>
      <c r="P344" t="str">
        <f>IFERROR(VLOOKUP(O344,Sheet6!A:B,2,0),"")</f>
        <v/>
      </c>
      <c r="Q344" t="str">
        <f>Sheet9!A345</f>
        <v>自由形</v>
      </c>
      <c r="R344" t="str">
        <f t="shared" si="38"/>
        <v/>
      </c>
      <c r="S344" t="str">
        <f>Sheet9!B345</f>
        <v xml:space="preserve"> 200m</v>
      </c>
      <c r="T344" t="s">
        <v>198</v>
      </c>
      <c r="U344" t="s">
        <v>199</v>
      </c>
      <c r="V344" t="str">
        <f t="shared" si="39"/>
        <v xml:space="preserve"> 200m予選無差別</v>
      </c>
      <c r="Y344">
        <f t="shared" si="40"/>
        <v>304</v>
      </c>
      <c r="Z344" t="str">
        <f t="shared" si="41"/>
        <v/>
      </c>
      <c r="AA344" t="str">
        <f t="shared" si="42"/>
        <v xml:space="preserve"> 200m予選無差別</v>
      </c>
    </row>
    <row r="345" spans="14:27" x14ac:dyDescent="0.15">
      <c r="N345">
        <f>Sheet9!D346</f>
        <v>306</v>
      </c>
      <c r="O345">
        <f>Sheet9!E346</f>
        <v>0</v>
      </c>
      <c r="P345" t="str">
        <f>IFERROR(VLOOKUP(O345,Sheet6!A:B,2,0),"")</f>
        <v/>
      </c>
      <c r="Q345" t="str">
        <f>Sheet9!A346</f>
        <v>自由形</v>
      </c>
      <c r="R345" t="str">
        <f t="shared" si="38"/>
        <v/>
      </c>
      <c r="S345" t="str">
        <f>Sheet9!B346</f>
        <v xml:space="preserve"> 200m</v>
      </c>
      <c r="T345" t="s">
        <v>198</v>
      </c>
      <c r="U345" t="s">
        <v>199</v>
      </c>
      <c r="V345" t="str">
        <f t="shared" si="39"/>
        <v xml:space="preserve"> 200m予選無差別</v>
      </c>
      <c r="Y345">
        <f t="shared" si="40"/>
        <v>306</v>
      </c>
      <c r="Z345" t="str">
        <f t="shared" si="41"/>
        <v/>
      </c>
      <c r="AA345" t="str">
        <f t="shared" si="42"/>
        <v xml:space="preserve"> 200m予選無差別</v>
      </c>
    </row>
    <row r="346" spans="14:27" x14ac:dyDescent="0.15">
      <c r="N346">
        <f>Sheet9!D347</f>
        <v>311</v>
      </c>
      <c r="O346">
        <f>Sheet9!E347</f>
        <v>0</v>
      </c>
      <c r="P346" t="str">
        <f>IFERROR(VLOOKUP(O346,Sheet6!A:B,2,0),"")</f>
        <v/>
      </c>
      <c r="Q346" t="str">
        <f>Sheet9!A347</f>
        <v>自由形</v>
      </c>
      <c r="R346" t="str">
        <f t="shared" si="38"/>
        <v/>
      </c>
      <c r="S346" t="str">
        <f>Sheet9!B347</f>
        <v xml:space="preserve"> 200m</v>
      </c>
      <c r="T346" t="s">
        <v>198</v>
      </c>
      <c r="U346" t="s">
        <v>199</v>
      </c>
      <c r="V346" t="str">
        <f t="shared" si="39"/>
        <v xml:space="preserve"> 200m予選無差別</v>
      </c>
      <c r="Y346">
        <f t="shared" si="40"/>
        <v>311</v>
      </c>
      <c r="Z346" t="str">
        <f t="shared" si="41"/>
        <v/>
      </c>
      <c r="AA346" t="str">
        <f t="shared" si="42"/>
        <v xml:space="preserve"> 200m予選無差別</v>
      </c>
    </row>
    <row r="347" spans="14:27" x14ac:dyDescent="0.15">
      <c r="N347">
        <f>Sheet9!D348</f>
        <v>336</v>
      </c>
      <c r="O347">
        <f>Sheet9!E348</f>
        <v>0</v>
      </c>
      <c r="P347" t="str">
        <f>IFERROR(VLOOKUP(O347,Sheet6!A:B,2,0),"")</f>
        <v/>
      </c>
      <c r="Q347" t="str">
        <f>Sheet9!A348</f>
        <v>自由形</v>
      </c>
      <c r="R347" t="str">
        <f t="shared" si="38"/>
        <v/>
      </c>
      <c r="S347" t="str">
        <f>Sheet9!B348</f>
        <v xml:space="preserve"> 200m</v>
      </c>
      <c r="T347" t="s">
        <v>198</v>
      </c>
      <c r="U347" t="s">
        <v>199</v>
      </c>
      <c r="V347" t="str">
        <f t="shared" si="39"/>
        <v xml:space="preserve"> 200m予選無差別</v>
      </c>
      <c r="Y347">
        <f t="shared" si="40"/>
        <v>336</v>
      </c>
      <c r="Z347" t="str">
        <f t="shared" si="41"/>
        <v/>
      </c>
      <c r="AA347" t="str">
        <f t="shared" si="42"/>
        <v xml:space="preserve"> 200m予選無差別</v>
      </c>
    </row>
    <row r="348" spans="14:27" x14ac:dyDescent="0.15">
      <c r="N348">
        <f>Sheet9!D349</f>
        <v>348</v>
      </c>
      <c r="O348">
        <f>Sheet9!E349</f>
        <v>0</v>
      </c>
      <c r="P348" t="str">
        <f>IFERROR(VLOOKUP(O348,Sheet6!A:B,2,0),"")</f>
        <v/>
      </c>
      <c r="Q348" t="str">
        <f>Sheet9!A349</f>
        <v>自由形</v>
      </c>
      <c r="R348" t="str">
        <f t="shared" si="38"/>
        <v/>
      </c>
      <c r="S348" t="str">
        <f>Sheet9!B349</f>
        <v xml:space="preserve"> 200m</v>
      </c>
      <c r="T348" t="s">
        <v>198</v>
      </c>
      <c r="U348" t="s">
        <v>199</v>
      </c>
      <c r="V348" t="str">
        <f t="shared" si="39"/>
        <v xml:space="preserve"> 200m予選無差別</v>
      </c>
      <c r="Y348">
        <f t="shared" si="40"/>
        <v>348</v>
      </c>
      <c r="Z348" t="str">
        <f t="shared" si="41"/>
        <v/>
      </c>
      <c r="AA348" t="str">
        <f t="shared" si="42"/>
        <v xml:space="preserve"> 200m予選無差別</v>
      </c>
    </row>
    <row r="349" spans="14:27" x14ac:dyDescent="0.15">
      <c r="N349">
        <f>Sheet9!D350</f>
        <v>350</v>
      </c>
      <c r="O349">
        <f>Sheet9!E350</f>
        <v>0</v>
      </c>
      <c r="P349" t="str">
        <f>IFERROR(VLOOKUP(O349,Sheet6!A:B,2,0),"")</f>
        <v/>
      </c>
      <c r="Q349" t="str">
        <f>Sheet9!A350</f>
        <v>自由形</v>
      </c>
      <c r="R349" t="str">
        <f t="shared" si="38"/>
        <v/>
      </c>
      <c r="S349" t="str">
        <f>Sheet9!B350</f>
        <v xml:space="preserve"> 200m</v>
      </c>
      <c r="T349" t="s">
        <v>198</v>
      </c>
      <c r="U349" t="s">
        <v>199</v>
      </c>
      <c r="V349" t="str">
        <f t="shared" si="39"/>
        <v xml:space="preserve"> 200m予選無差別</v>
      </c>
      <c r="Y349">
        <f t="shared" si="40"/>
        <v>350</v>
      </c>
      <c r="Z349" t="str">
        <f t="shared" si="41"/>
        <v/>
      </c>
      <c r="AA349" t="str">
        <f t="shared" si="42"/>
        <v xml:space="preserve"> 200m予選無差別</v>
      </c>
    </row>
    <row r="350" spans="14:27" x14ac:dyDescent="0.15">
      <c r="N350">
        <f>Sheet9!D351</f>
        <v>42</v>
      </c>
      <c r="O350">
        <f>Sheet9!E351</f>
        <v>0</v>
      </c>
      <c r="P350" t="str">
        <f>IFERROR(VLOOKUP(O350,Sheet6!A:B,2,0),"")</f>
        <v/>
      </c>
      <c r="Q350" t="str">
        <f>Sheet9!A351</f>
        <v>自由形</v>
      </c>
      <c r="R350" t="str">
        <f t="shared" si="38"/>
        <v/>
      </c>
      <c r="S350" t="str">
        <f>Sheet9!B351</f>
        <v xml:space="preserve"> 400m</v>
      </c>
      <c r="T350" t="s">
        <v>198</v>
      </c>
      <c r="U350" t="s">
        <v>199</v>
      </c>
      <c r="V350" t="str">
        <f t="shared" si="39"/>
        <v xml:space="preserve"> 400m予選無差別</v>
      </c>
      <c r="Y350">
        <f t="shared" si="40"/>
        <v>42</v>
      </c>
      <c r="Z350" t="str">
        <f t="shared" si="41"/>
        <v/>
      </c>
      <c r="AA350" t="str">
        <f t="shared" si="42"/>
        <v xml:space="preserve"> 400m予選無差別</v>
      </c>
    </row>
    <row r="351" spans="14:27" x14ac:dyDescent="0.15">
      <c r="N351">
        <f>Sheet9!D352</f>
        <v>57</v>
      </c>
      <c r="O351">
        <f>Sheet9!E352</f>
        <v>0</v>
      </c>
      <c r="P351" t="str">
        <f>IFERROR(VLOOKUP(O351,Sheet6!A:B,2,0),"")</f>
        <v/>
      </c>
      <c r="Q351" t="str">
        <f>Sheet9!A352</f>
        <v>自由形</v>
      </c>
      <c r="R351" t="str">
        <f t="shared" si="38"/>
        <v/>
      </c>
      <c r="S351" t="str">
        <f>Sheet9!B352</f>
        <v xml:space="preserve"> 400m</v>
      </c>
      <c r="T351" t="s">
        <v>198</v>
      </c>
      <c r="U351" t="s">
        <v>199</v>
      </c>
      <c r="V351" t="str">
        <f t="shared" si="39"/>
        <v xml:space="preserve"> 400m予選無差別</v>
      </c>
      <c r="Y351">
        <f t="shared" si="40"/>
        <v>57</v>
      </c>
      <c r="Z351" t="str">
        <f t="shared" si="41"/>
        <v/>
      </c>
      <c r="AA351" t="str">
        <f t="shared" si="42"/>
        <v xml:space="preserve"> 400m予選無差別</v>
      </c>
    </row>
    <row r="352" spans="14:27" x14ac:dyDescent="0.15">
      <c r="N352">
        <f>Sheet9!D353</f>
        <v>60</v>
      </c>
      <c r="O352">
        <f>Sheet9!E353</f>
        <v>0</v>
      </c>
      <c r="P352" t="str">
        <f>IFERROR(VLOOKUP(O352,Sheet6!A:B,2,0),"")</f>
        <v/>
      </c>
      <c r="Q352" t="str">
        <f>Sheet9!A353</f>
        <v>自由形</v>
      </c>
      <c r="R352" t="str">
        <f t="shared" si="38"/>
        <v/>
      </c>
      <c r="S352" t="str">
        <f>Sheet9!B353</f>
        <v xml:space="preserve"> 400m</v>
      </c>
      <c r="T352" t="s">
        <v>198</v>
      </c>
      <c r="U352" t="s">
        <v>199</v>
      </c>
      <c r="V352" t="str">
        <f t="shared" si="39"/>
        <v xml:space="preserve"> 400m予選無差別</v>
      </c>
      <c r="Y352">
        <f t="shared" si="40"/>
        <v>60</v>
      </c>
      <c r="Z352" t="str">
        <f t="shared" si="41"/>
        <v/>
      </c>
      <c r="AA352" t="str">
        <f t="shared" si="42"/>
        <v xml:space="preserve"> 400m予選無差別</v>
      </c>
    </row>
    <row r="353" spans="14:27" x14ac:dyDescent="0.15">
      <c r="N353">
        <f>Sheet9!D354</f>
        <v>63</v>
      </c>
      <c r="O353">
        <f>Sheet9!E354</f>
        <v>0</v>
      </c>
      <c r="P353" t="str">
        <f>IFERROR(VLOOKUP(O353,Sheet6!A:B,2,0),"")</f>
        <v/>
      </c>
      <c r="Q353" t="str">
        <f>Sheet9!A354</f>
        <v>自由形</v>
      </c>
      <c r="R353" t="str">
        <f t="shared" si="38"/>
        <v/>
      </c>
      <c r="S353" t="str">
        <f>Sheet9!B354</f>
        <v xml:space="preserve"> 400m</v>
      </c>
      <c r="T353" t="s">
        <v>198</v>
      </c>
      <c r="U353" t="s">
        <v>199</v>
      </c>
      <c r="V353" t="str">
        <f t="shared" si="39"/>
        <v xml:space="preserve"> 400m予選無差別</v>
      </c>
      <c r="Y353">
        <f t="shared" si="40"/>
        <v>63</v>
      </c>
      <c r="Z353" t="str">
        <f t="shared" si="41"/>
        <v/>
      </c>
      <c r="AA353" t="str">
        <f t="shared" si="42"/>
        <v xml:space="preserve"> 400m予選無差別</v>
      </c>
    </row>
    <row r="354" spans="14:27" x14ac:dyDescent="0.15">
      <c r="N354">
        <f>Sheet9!D355</f>
        <v>66</v>
      </c>
      <c r="O354">
        <f>Sheet9!E355</f>
        <v>0</v>
      </c>
      <c r="P354" t="str">
        <f>IFERROR(VLOOKUP(O354,Sheet6!A:B,2,0),"")</f>
        <v/>
      </c>
      <c r="Q354" t="str">
        <f>Sheet9!A355</f>
        <v>自由形</v>
      </c>
      <c r="R354" t="str">
        <f t="shared" si="38"/>
        <v/>
      </c>
      <c r="S354" t="str">
        <f>Sheet9!B355</f>
        <v xml:space="preserve"> 400m</v>
      </c>
      <c r="T354" t="s">
        <v>198</v>
      </c>
      <c r="U354" t="s">
        <v>199</v>
      </c>
      <c r="V354" t="str">
        <f t="shared" si="39"/>
        <v xml:space="preserve"> 400m予選無差別</v>
      </c>
      <c r="Y354">
        <f t="shared" si="40"/>
        <v>66</v>
      </c>
      <c r="Z354" t="str">
        <f t="shared" si="41"/>
        <v/>
      </c>
      <c r="AA354" t="str">
        <f t="shared" si="42"/>
        <v xml:space="preserve"> 400m予選無差別</v>
      </c>
    </row>
    <row r="355" spans="14:27" x14ac:dyDescent="0.15">
      <c r="N355">
        <f>Sheet9!D356</f>
        <v>86</v>
      </c>
      <c r="O355">
        <f>Sheet9!E356</f>
        <v>0</v>
      </c>
      <c r="P355" t="str">
        <f>IFERROR(VLOOKUP(O355,Sheet6!A:B,2,0),"")</f>
        <v/>
      </c>
      <c r="Q355" t="str">
        <f>Sheet9!A356</f>
        <v>自由形</v>
      </c>
      <c r="R355" t="str">
        <f t="shared" si="38"/>
        <v/>
      </c>
      <c r="S355" t="str">
        <f>Sheet9!B356</f>
        <v xml:space="preserve"> 400m</v>
      </c>
      <c r="T355" t="s">
        <v>198</v>
      </c>
      <c r="U355" t="s">
        <v>199</v>
      </c>
      <c r="V355" t="str">
        <f t="shared" si="39"/>
        <v xml:space="preserve"> 400m予選無差別</v>
      </c>
      <c r="Y355">
        <f t="shared" si="40"/>
        <v>86</v>
      </c>
      <c r="Z355" t="str">
        <f t="shared" si="41"/>
        <v/>
      </c>
      <c r="AA355" t="str">
        <f t="shared" si="42"/>
        <v xml:space="preserve"> 400m予選無差別</v>
      </c>
    </row>
    <row r="356" spans="14:27" x14ac:dyDescent="0.15">
      <c r="N356">
        <f>Sheet9!D357</f>
        <v>96</v>
      </c>
      <c r="O356">
        <f>Sheet9!E357</f>
        <v>0</v>
      </c>
      <c r="P356" t="str">
        <f>IFERROR(VLOOKUP(O356,Sheet6!A:B,2,0),"")</f>
        <v/>
      </c>
      <c r="Q356" t="str">
        <f>Sheet9!A357</f>
        <v>自由形</v>
      </c>
      <c r="R356" t="str">
        <f t="shared" si="38"/>
        <v/>
      </c>
      <c r="S356" t="str">
        <f>Sheet9!B357</f>
        <v xml:space="preserve"> 400m</v>
      </c>
      <c r="T356" t="s">
        <v>198</v>
      </c>
      <c r="U356" t="s">
        <v>199</v>
      </c>
      <c r="V356" t="str">
        <f t="shared" si="39"/>
        <v xml:space="preserve"> 400m予選無差別</v>
      </c>
      <c r="Y356">
        <f t="shared" si="40"/>
        <v>96</v>
      </c>
      <c r="Z356" t="str">
        <f t="shared" si="41"/>
        <v/>
      </c>
      <c r="AA356" t="str">
        <f t="shared" si="42"/>
        <v xml:space="preserve"> 400m予選無差別</v>
      </c>
    </row>
    <row r="357" spans="14:27" x14ac:dyDescent="0.15">
      <c r="N357">
        <f>Sheet9!D358</f>
        <v>99</v>
      </c>
      <c r="O357">
        <f>Sheet9!E358</f>
        <v>0</v>
      </c>
      <c r="P357" t="str">
        <f>IFERROR(VLOOKUP(O357,Sheet6!A:B,2,0),"")</f>
        <v/>
      </c>
      <c r="Q357" t="str">
        <f>Sheet9!A358</f>
        <v>自由形</v>
      </c>
      <c r="R357" t="str">
        <f t="shared" si="38"/>
        <v/>
      </c>
      <c r="S357" t="str">
        <f>Sheet9!B358</f>
        <v xml:space="preserve"> 400m</v>
      </c>
      <c r="T357" t="s">
        <v>198</v>
      </c>
      <c r="U357" t="s">
        <v>199</v>
      </c>
      <c r="V357" t="str">
        <f t="shared" si="39"/>
        <v xml:space="preserve"> 400m予選無差別</v>
      </c>
      <c r="Y357">
        <f t="shared" si="40"/>
        <v>99</v>
      </c>
      <c r="Z357" t="str">
        <f t="shared" si="41"/>
        <v/>
      </c>
      <c r="AA357" t="str">
        <f t="shared" si="42"/>
        <v xml:space="preserve"> 400m予選無差別</v>
      </c>
    </row>
    <row r="358" spans="14:27" x14ac:dyDescent="0.15">
      <c r="N358">
        <f>Sheet9!D359</f>
        <v>108</v>
      </c>
      <c r="O358">
        <f>Sheet9!E359</f>
        <v>0</v>
      </c>
      <c r="P358" t="str">
        <f>IFERROR(VLOOKUP(O358,Sheet6!A:B,2,0),"")</f>
        <v/>
      </c>
      <c r="Q358" t="str">
        <f>Sheet9!A359</f>
        <v>自由形</v>
      </c>
      <c r="R358" t="str">
        <f t="shared" si="38"/>
        <v/>
      </c>
      <c r="S358" t="str">
        <f>Sheet9!B359</f>
        <v xml:space="preserve"> 400m</v>
      </c>
      <c r="T358" t="s">
        <v>198</v>
      </c>
      <c r="U358" t="s">
        <v>199</v>
      </c>
      <c r="V358" t="str">
        <f t="shared" si="39"/>
        <v xml:space="preserve"> 400m予選無差別</v>
      </c>
      <c r="Y358">
        <f t="shared" si="40"/>
        <v>108</v>
      </c>
      <c r="Z358" t="str">
        <f t="shared" si="41"/>
        <v/>
      </c>
      <c r="AA358" t="str">
        <f t="shared" si="42"/>
        <v xml:space="preserve"> 400m予選無差別</v>
      </c>
    </row>
    <row r="359" spans="14:27" x14ac:dyDescent="0.15">
      <c r="N359">
        <f>Sheet9!D360</f>
        <v>116</v>
      </c>
      <c r="O359">
        <f>Sheet9!E360</f>
        <v>0</v>
      </c>
      <c r="P359" t="str">
        <f>IFERROR(VLOOKUP(O359,Sheet6!A:B,2,0),"")</f>
        <v/>
      </c>
      <c r="Q359" t="str">
        <f>Sheet9!A360</f>
        <v>自由形</v>
      </c>
      <c r="R359" t="str">
        <f t="shared" si="38"/>
        <v/>
      </c>
      <c r="S359" t="str">
        <f>Sheet9!B360</f>
        <v xml:space="preserve"> 400m</v>
      </c>
      <c r="T359" t="s">
        <v>198</v>
      </c>
      <c r="U359" t="s">
        <v>199</v>
      </c>
      <c r="V359" t="str">
        <f t="shared" si="39"/>
        <v xml:space="preserve"> 400m予選無差別</v>
      </c>
      <c r="Y359">
        <f t="shared" si="40"/>
        <v>116</v>
      </c>
      <c r="Z359" t="str">
        <f t="shared" si="41"/>
        <v/>
      </c>
      <c r="AA359" t="str">
        <f t="shared" si="42"/>
        <v xml:space="preserve"> 400m予選無差別</v>
      </c>
    </row>
    <row r="360" spans="14:27" x14ac:dyDescent="0.15">
      <c r="N360">
        <f>Sheet9!D361</f>
        <v>124</v>
      </c>
      <c r="O360">
        <f>Sheet9!E361</f>
        <v>0</v>
      </c>
      <c r="P360" t="str">
        <f>IFERROR(VLOOKUP(O360,Sheet6!A:B,2,0),"")</f>
        <v/>
      </c>
      <c r="Q360" t="str">
        <f>Sheet9!A361</f>
        <v>自由形</v>
      </c>
      <c r="R360" t="str">
        <f t="shared" si="38"/>
        <v/>
      </c>
      <c r="S360" t="str">
        <f>Sheet9!B361</f>
        <v xml:space="preserve"> 400m</v>
      </c>
      <c r="T360" t="s">
        <v>198</v>
      </c>
      <c r="U360" t="s">
        <v>199</v>
      </c>
      <c r="V360" t="str">
        <f t="shared" si="39"/>
        <v xml:space="preserve"> 400m予選無差別</v>
      </c>
      <c r="Y360">
        <f t="shared" si="40"/>
        <v>124</v>
      </c>
      <c r="Z360" t="str">
        <f t="shared" si="41"/>
        <v/>
      </c>
      <c r="AA360" t="str">
        <f t="shared" si="42"/>
        <v xml:space="preserve"> 400m予選無差別</v>
      </c>
    </row>
    <row r="361" spans="14:27" x14ac:dyDescent="0.15">
      <c r="N361">
        <f>Sheet9!D362</f>
        <v>139</v>
      </c>
      <c r="O361">
        <f>Sheet9!E362</f>
        <v>0</v>
      </c>
      <c r="P361" t="str">
        <f>IFERROR(VLOOKUP(O361,Sheet6!A:B,2,0),"")</f>
        <v/>
      </c>
      <c r="Q361" t="str">
        <f>Sheet9!A362</f>
        <v>自由形</v>
      </c>
      <c r="R361" t="str">
        <f t="shared" si="38"/>
        <v/>
      </c>
      <c r="S361" t="str">
        <f>Sheet9!B362</f>
        <v xml:space="preserve"> 400m</v>
      </c>
      <c r="T361" t="s">
        <v>198</v>
      </c>
      <c r="U361" t="s">
        <v>199</v>
      </c>
      <c r="V361" t="str">
        <f t="shared" si="39"/>
        <v xml:space="preserve"> 400m予選無差別</v>
      </c>
      <c r="Y361">
        <f t="shared" si="40"/>
        <v>139</v>
      </c>
      <c r="Z361" t="str">
        <f t="shared" si="41"/>
        <v/>
      </c>
      <c r="AA361" t="str">
        <f t="shared" si="42"/>
        <v xml:space="preserve"> 400m予選無差別</v>
      </c>
    </row>
    <row r="362" spans="14:27" x14ac:dyDescent="0.15">
      <c r="N362">
        <f>Sheet9!D363</f>
        <v>142</v>
      </c>
      <c r="O362">
        <f>Sheet9!E363</f>
        <v>0</v>
      </c>
      <c r="P362" t="str">
        <f>IFERROR(VLOOKUP(O362,Sheet6!A:B,2,0),"")</f>
        <v/>
      </c>
      <c r="Q362" t="str">
        <f>Sheet9!A363</f>
        <v>自由形</v>
      </c>
      <c r="R362" t="str">
        <f t="shared" si="38"/>
        <v/>
      </c>
      <c r="S362" t="str">
        <f>Sheet9!B363</f>
        <v xml:space="preserve"> 400m</v>
      </c>
      <c r="T362" t="s">
        <v>198</v>
      </c>
      <c r="U362" t="s">
        <v>199</v>
      </c>
      <c r="V362" t="str">
        <f t="shared" si="39"/>
        <v xml:space="preserve"> 400m予選無差別</v>
      </c>
      <c r="Y362">
        <f t="shared" si="40"/>
        <v>142</v>
      </c>
      <c r="Z362" t="str">
        <f t="shared" si="41"/>
        <v/>
      </c>
      <c r="AA362" t="str">
        <f t="shared" si="42"/>
        <v xml:space="preserve"> 400m予選無差別</v>
      </c>
    </row>
    <row r="363" spans="14:27" x14ac:dyDescent="0.15">
      <c r="N363">
        <f>Sheet9!D364</f>
        <v>174</v>
      </c>
      <c r="O363">
        <f>Sheet9!E364</f>
        <v>0</v>
      </c>
      <c r="P363" t="str">
        <f>IFERROR(VLOOKUP(O363,Sheet6!A:B,2,0),"")</f>
        <v/>
      </c>
      <c r="Q363" t="str">
        <f>Sheet9!A364</f>
        <v>自由形</v>
      </c>
      <c r="R363" t="str">
        <f t="shared" si="38"/>
        <v/>
      </c>
      <c r="S363" t="str">
        <f>Sheet9!B364</f>
        <v xml:space="preserve"> 400m</v>
      </c>
      <c r="T363" t="s">
        <v>198</v>
      </c>
      <c r="U363" t="s">
        <v>199</v>
      </c>
      <c r="V363" t="str">
        <f t="shared" si="39"/>
        <v xml:space="preserve"> 400m予選無差別</v>
      </c>
      <c r="Y363">
        <f t="shared" si="40"/>
        <v>174</v>
      </c>
      <c r="Z363" t="str">
        <f t="shared" si="41"/>
        <v/>
      </c>
      <c r="AA363" t="str">
        <f t="shared" si="42"/>
        <v xml:space="preserve"> 400m予選無差別</v>
      </c>
    </row>
    <row r="364" spans="14:27" x14ac:dyDescent="0.15">
      <c r="N364">
        <f>Sheet9!D365</f>
        <v>228</v>
      </c>
      <c r="O364">
        <f>Sheet9!E365</f>
        <v>0</v>
      </c>
      <c r="P364" t="str">
        <f>IFERROR(VLOOKUP(O364,Sheet6!A:B,2,0),"")</f>
        <v/>
      </c>
      <c r="Q364" t="str">
        <f>Sheet9!A365</f>
        <v>自由形</v>
      </c>
      <c r="R364" t="str">
        <f t="shared" si="38"/>
        <v/>
      </c>
      <c r="S364" t="str">
        <f>Sheet9!B365</f>
        <v xml:space="preserve"> 400m</v>
      </c>
      <c r="T364" t="s">
        <v>198</v>
      </c>
      <c r="U364" t="s">
        <v>199</v>
      </c>
      <c r="V364" t="str">
        <f t="shared" si="39"/>
        <v xml:space="preserve"> 400m予選無差別</v>
      </c>
      <c r="Y364">
        <f t="shared" si="40"/>
        <v>228</v>
      </c>
      <c r="Z364" t="str">
        <f t="shared" si="41"/>
        <v/>
      </c>
      <c r="AA364" t="str">
        <f t="shared" si="42"/>
        <v xml:space="preserve"> 400m予選無差別</v>
      </c>
    </row>
    <row r="365" spans="14:27" x14ac:dyDescent="0.15">
      <c r="N365">
        <f>Sheet9!D366</f>
        <v>231</v>
      </c>
      <c r="O365">
        <f>Sheet9!E366</f>
        <v>0</v>
      </c>
      <c r="P365" t="str">
        <f>IFERROR(VLOOKUP(O365,Sheet6!A:B,2,0),"")</f>
        <v/>
      </c>
      <c r="Q365" t="str">
        <f>Sheet9!A366</f>
        <v>自由形</v>
      </c>
      <c r="R365" t="str">
        <f t="shared" si="38"/>
        <v/>
      </c>
      <c r="S365" t="str">
        <f>Sheet9!B366</f>
        <v xml:space="preserve"> 400m</v>
      </c>
      <c r="T365" t="s">
        <v>198</v>
      </c>
      <c r="U365" t="s">
        <v>199</v>
      </c>
      <c r="V365" t="str">
        <f t="shared" si="39"/>
        <v xml:space="preserve"> 400m予選無差別</v>
      </c>
      <c r="Y365">
        <f t="shared" si="40"/>
        <v>231</v>
      </c>
      <c r="Z365" t="str">
        <f t="shared" si="41"/>
        <v/>
      </c>
      <c r="AA365" t="str">
        <f t="shared" si="42"/>
        <v xml:space="preserve"> 400m予選無差別</v>
      </c>
    </row>
    <row r="366" spans="14:27" x14ac:dyDescent="0.15">
      <c r="N366">
        <f>Sheet9!D367</f>
        <v>233</v>
      </c>
      <c r="O366">
        <f>Sheet9!E367</f>
        <v>0</v>
      </c>
      <c r="P366" t="str">
        <f>IFERROR(VLOOKUP(O366,Sheet6!A:B,2,0),"")</f>
        <v/>
      </c>
      <c r="Q366" t="str">
        <f>Sheet9!A367</f>
        <v>自由形</v>
      </c>
      <c r="R366" t="str">
        <f t="shared" si="38"/>
        <v/>
      </c>
      <c r="S366" t="str">
        <f>Sheet9!B367</f>
        <v xml:space="preserve"> 400m</v>
      </c>
      <c r="T366" t="s">
        <v>198</v>
      </c>
      <c r="U366" t="s">
        <v>199</v>
      </c>
      <c r="V366" t="str">
        <f t="shared" si="39"/>
        <v xml:space="preserve"> 400m予選無差別</v>
      </c>
      <c r="Y366">
        <f t="shared" si="40"/>
        <v>233</v>
      </c>
      <c r="Z366" t="str">
        <f t="shared" si="41"/>
        <v/>
      </c>
      <c r="AA366" t="str">
        <f t="shared" si="42"/>
        <v xml:space="preserve"> 400m予選無差別</v>
      </c>
    </row>
    <row r="367" spans="14:27" x14ac:dyDescent="0.15">
      <c r="N367">
        <f>Sheet9!D368</f>
        <v>251</v>
      </c>
      <c r="O367">
        <f>Sheet9!E368</f>
        <v>0</v>
      </c>
      <c r="P367" t="str">
        <f>IFERROR(VLOOKUP(O367,Sheet6!A:B,2,0),"")</f>
        <v/>
      </c>
      <c r="Q367" t="str">
        <f>Sheet9!A368</f>
        <v>自由形</v>
      </c>
      <c r="R367" t="str">
        <f t="shared" si="38"/>
        <v/>
      </c>
      <c r="S367" t="str">
        <f>Sheet9!B368</f>
        <v xml:space="preserve"> 400m</v>
      </c>
      <c r="T367" t="s">
        <v>198</v>
      </c>
      <c r="U367" t="s">
        <v>199</v>
      </c>
      <c r="V367" t="str">
        <f t="shared" si="39"/>
        <v xml:space="preserve"> 400m予選無差別</v>
      </c>
      <c r="Y367">
        <f t="shared" si="40"/>
        <v>251</v>
      </c>
      <c r="Z367" t="str">
        <f t="shared" si="41"/>
        <v/>
      </c>
      <c r="AA367" t="str">
        <f t="shared" si="42"/>
        <v xml:space="preserve"> 400m予選無差別</v>
      </c>
    </row>
    <row r="368" spans="14:27" x14ac:dyDescent="0.15">
      <c r="N368">
        <f>Sheet9!D369</f>
        <v>256</v>
      </c>
      <c r="O368">
        <f>Sheet9!E369</f>
        <v>0</v>
      </c>
      <c r="P368" t="str">
        <f>IFERROR(VLOOKUP(O368,Sheet6!A:B,2,0),"")</f>
        <v/>
      </c>
      <c r="Q368" t="str">
        <f>Sheet9!A369</f>
        <v>自由形</v>
      </c>
      <c r="R368" t="str">
        <f t="shared" si="38"/>
        <v/>
      </c>
      <c r="S368" t="str">
        <f>Sheet9!B369</f>
        <v xml:space="preserve"> 400m</v>
      </c>
      <c r="T368" t="s">
        <v>198</v>
      </c>
      <c r="U368" t="s">
        <v>199</v>
      </c>
      <c r="V368" t="str">
        <f t="shared" si="39"/>
        <v xml:space="preserve"> 400m予選無差別</v>
      </c>
      <c r="Y368">
        <f t="shared" si="40"/>
        <v>256</v>
      </c>
      <c r="Z368" t="str">
        <f t="shared" si="41"/>
        <v/>
      </c>
      <c r="AA368" t="str">
        <f t="shared" si="42"/>
        <v xml:space="preserve"> 400m予選無差別</v>
      </c>
    </row>
    <row r="369" spans="14:27" x14ac:dyDescent="0.15">
      <c r="N369">
        <f>Sheet9!D370</f>
        <v>285</v>
      </c>
      <c r="O369">
        <f>Sheet9!E370</f>
        <v>0</v>
      </c>
      <c r="P369" t="str">
        <f>IFERROR(VLOOKUP(O369,Sheet6!A:B,2,0),"")</f>
        <v/>
      </c>
      <c r="Q369" t="str">
        <f>Sheet9!A370</f>
        <v>自由形</v>
      </c>
      <c r="R369" t="str">
        <f t="shared" si="38"/>
        <v/>
      </c>
      <c r="S369" t="str">
        <f>Sheet9!B370</f>
        <v xml:space="preserve"> 400m</v>
      </c>
      <c r="T369" t="s">
        <v>198</v>
      </c>
      <c r="U369" t="s">
        <v>199</v>
      </c>
      <c r="V369" t="str">
        <f t="shared" si="39"/>
        <v xml:space="preserve"> 400m予選無差別</v>
      </c>
      <c r="Y369">
        <f t="shared" si="40"/>
        <v>285</v>
      </c>
      <c r="Z369" t="str">
        <f t="shared" si="41"/>
        <v/>
      </c>
      <c r="AA369" t="str">
        <f t="shared" si="42"/>
        <v xml:space="preserve"> 400m予選無差別</v>
      </c>
    </row>
    <row r="370" spans="14:27" x14ac:dyDescent="0.15">
      <c r="N370">
        <f>Sheet9!D371</f>
        <v>286</v>
      </c>
      <c r="O370">
        <f>Sheet9!E371</f>
        <v>0</v>
      </c>
      <c r="P370" t="str">
        <f>IFERROR(VLOOKUP(O370,Sheet6!A:B,2,0),"")</f>
        <v/>
      </c>
      <c r="Q370" t="str">
        <f>Sheet9!A371</f>
        <v>自由形</v>
      </c>
      <c r="R370" t="str">
        <f t="shared" si="38"/>
        <v/>
      </c>
      <c r="S370" t="str">
        <f>Sheet9!B371</f>
        <v xml:space="preserve"> 400m</v>
      </c>
      <c r="T370" t="s">
        <v>198</v>
      </c>
      <c r="U370" t="s">
        <v>199</v>
      </c>
      <c r="V370" t="str">
        <f t="shared" si="39"/>
        <v xml:space="preserve"> 400m予選無差別</v>
      </c>
      <c r="Y370">
        <f t="shared" si="40"/>
        <v>286</v>
      </c>
      <c r="Z370" t="str">
        <f t="shared" si="41"/>
        <v/>
      </c>
      <c r="AA370" t="str">
        <f t="shared" si="42"/>
        <v xml:space="preserve"> 400m予選無差別</v>
      </c>
    </row>
    <row r="371" spans="14:27" x14ac:dyDescent="0.15">
      <c r="N371">
        <f>Sheet9!D372</f>
        <v>304</v>
      </c>
      <c r="O371">
        <f>Sheet9!E372</f>
        <v>0</v>
      </c>
      <c r="P371" t="str">
        <f>IFERROR(VLOOKUP(O371,Sheet6!A:B,2,0),"")</f>
        <v/>
      </c>
      <c r="Q371" t="str">
        <f>Sheet9!A372</f>
        <v>自由形</v>
      </c>
      <c r="R371" t="str">
        <f t="shared" si="38"/>
        <v/>
      </c>
      <c r="S371" t="str">
        <f>Sheet9!B372</f>
        <v xml:space="preserve"> 400m</v>
      </c>
      <c r="T371" t="s">
        <v>198</v>
      </c>
      <c r="U371" t="s">
        <v>199</v>
      </c>
      <c r="V371" t="str">
        <f t="shared" si="39"/>
        <v xml:space="preserve"> 400m予選無差別</v>
      </c>
      <c r="Y371">
        <f t="shared" si="40"/>
        <v>304</v>
      </c>
      <c r="Z371" t="str">
        <f t="shared" si="41"/>
        <v/>
      </c>
      <c r="AA371" t="str">
        <f t="shared" si="42"/>
        <v xml:space="preserve"> 400m予選無差別</v>
      </c>
    </row>
    <row r="372" spans="14:27" x14ac:dyDescent="0.15">
      <c r="N372">
        <f>Sheet9!D373</f>
        <v>347</v>
      </c>
      <c r="O372">
        <f>Sheet9!E373</f>
        <v>0</v>
      </c>
      <c r="P372" t="str">
        <f>IFERROR(VLOOKUP(O372,Sheet6!A:B,2,0),"")</f>
        <v/>
      </c>
      <c r="Q372" t="str">
        <f>Sheet9!A373</f>
        <v>自由形</v>
      </c>
      <c r="R372" t="str">
        <f t="shared" si="38"/>
        <v/>
      </c>
      <c r="S372" t="str">
        <f>Sheet9!B373</f>
        <v xml:space="preserve"> 400m</v>
      </c>
      <c r="T372" t="s">
        <v>198</v>
      </c>
      <c r="U372" t="s">
        <v>199</v>
      </c>
      <c r="V372" t="str">
        <f t="shared" si="39"/>
        <v xml:space="preserve"> 400m予選無差別</v>
      </c>
      <c r="Y372">
        <f t="shared" si="40"/>
        <v>347</v>
      </c>
      <c r="Z372" t="str">
        <f t="shared" si="41"/>
        <v/>
      </c>
      <c r="AA372" t="str">
        <f t="shared" si="42"/>
        <v xml:space="preserve"> 400m予選無差別</v>
      </c>
    </row>
    <row r="373" spans="14:27" x14ac:dyDescent="0.15">
      <c r="N373">
        <f>Sheet9!D374</f>
        <v>348</v>
      </c>
      <c r="O373">
        <f>Sheet9!E374</f>
        <v>0</v>
      </c>
      <c r="P373" t="str">
        <f>IFERROR(VLOOKUP(O373,Sheet6!A:B,2,0),"")</f>
        <v/>
      </c>
      <c r="Q373" t="str">
        <f>Sheet9!A374</f>
        <v>自由形</v>
      </c>
      <c r="R373" t="str">
        <f t="shared" si="38"/>
        <v/>
      </c>
      <c r="S373" t="str">
        <f>Sheet9!B374</f>
        <v xml:space="preserve"> 400m</v>
      </c>
      <c r="T373" t="s">
        <v>198</v>
      </c>
      <c r="U373" t="s">
        <v>199</v>
      </c>
      <c r="V373" t="str">
        <f t="shared" si="39"/>
        <v xml:space="preserve"> 400m予選無差別</v>
      </c>
      <c r="Y373">
        <f t="shared" si="40"/>
        <v>348</v>
      </c>
      <c r="Z373" t="str">
        <f t="shared" si="41"/>
        <v/>
      </c>
      <c r="AA373" t="str">
        <f t="shared" si="42"/>
        <v xml:space="preserve"> 400m予選無差別</v>
      </c>
    </row>
    <row r="374" spans="14:27" x14ac:dyDescent="0.15">
      <c r="N374">
        <f>Sheet9!D375</f>
        <v>350</v>
      </c>
      <c r="O374">
        <f>Sheet9!E375</f>
        <v>0</v>
      </c>
      <c r="P374" t="str">
        <f>IFERROR(VLOOKUP(O374,Sheet6!A:B,2,0),"")</f>
        <v/>
      </c>
      <c r="Q374" t="str">
        <f>Sheet9!A375</f>
        <v>自由形</v>
      </c>
      <c r="R374" t="str">
        <f t="shared" si="38"/>
        <v/>
      </c>
      <c r="S374" t="str">
        <f>Sheet9!B375</f>
        <v xml:space="preserve"> 400m</v>
      </c>
      <c r="T374" t="s">
        <v>198</v>
      </c>
      <c r="U374" t="s">
        <v>199</v>
      </c>
      <c r="V374" t="str">
        <f t="shared" si="39"/>
        <v xml:space="preserve"> 400m予選無差別</v>
      </c>
      <c r="Y374">
        <f t="shared" si="40"/>
        <v>350</v>
      </c>
      <c r="Z374" t="str">
        <f t="shared" si="41"/>
        <v/>
      </c>
      <c r="AA374" t="str">
        <f t="shared" si="42"/>
        <v xml:space="preserve"> 400m予選無差別</v>
      </c>
    </row>
    <row r="375" spans="14:27" x14ac:dyDescent="0.15">
      <c r="N375">
        <f>Sheet9!D376</f>
        <v>359</v>
      </c>
      <c r="O375">
        <f>Sheet9!E376</f>
        <v>0</v>
      </c>
      <c r="P375" t="str">
        <f>IFERROR(VLOOKUP(O375,Sheet6!A:B,2,0),"")</f>
        <v/>
      </c>
      <c r="Q375" t="str">
        <f>Sheet9!A376</f>
        <v>自由形</v>
      </c>
      <c r="R375" t="str">
        <f t="shared" si="38"/>
        <v/>
      </c>
      <c r="S375" t="str">
        <f>Sheet9!B376</f>
        <v xml:space="preserve"> 400m</v>
      </c>
      <c r="T375" t="s">
        <v>198</v>
      </c>
      <c r="U375" t="s">
        <v>199</v>
      </c>
      <c r="V375" t="str">
        <f t="shared" si="39"/>
        <v xml:space="preserve"> 400m予選無差別</v>
      </c>
      <c r="Y375">
        <f t="shared" si="40"/>
        <v>359</v>
      </c>
      <c r="Z375" t="str">
        <f t="shared" si="41"/>
        <v/>
      </c>
      <c r="AA375" t="str">
        <f t="shared" si="42"/>
        <v xml:space="preserve"> 400m予選無差別</v>
      </c>
    </row>
    <row r="376" spans="14:27" x14ac:dyDescent="0.15">
      <c r="N376">
        <f>Sheet9!D377</f>
        <v>54</v>
      </c>
      <c r="O376">
        <f>Sheet9!E377</f>
        <v>0</v>
      </c>
      <c r="P376" t="str">
        <f>IFERROR(VLOOKUP(O376,Sheet6!A:B,2,0),"")</f>
        <v/>
      </c>
      <c r="Q376" t="str">
        <f>Sheet9!A377</f>
        <v>自由形</v>
      </c>
      <c r="R376" t="str">
        <f t="shared" si="38"/>
        <v/>
      </c>
      <c r="S376" t="str">
        <f>Sheet9!B377</f>
        <v xml:space="preserve"> 800m</v>
      </c>
      <c r="T376" t="s">
        <v>198</v>
      </c>
      <c r="U376" t="s">
        <v>199</v>
      </c>
      <c r="V376" t="str">
        <f t="shared" si="39"/>
        <v xml:space="preserve"> 800m予選無差別</v>
      </c>
      <c r="Y376">
        <f t="shared" si="40"/>
        <v>54</v>
      </c>
      <c r="Z376" t="str">
        <f t="shared" si="41"/>
        <v/>
      </c>
      <c r="AA376" t="str">
        <f t="shared" si="42"/>
        <v xml:space="preserve"> 800m予選無差別</v>
      </c>
    </row>
    <row r="377" spans="14:27" x14ac:dyDescent="0.15">
      <c r="N377">
        <f>Sheet9!D378</f>
        <v>99</v>
      </c>
      <c r="O377">
        <f>Sheet9!E378</f>
        <v>0</v>
      </c>
      <c r="P377" t="str">
        <f>IFERROR(VLOOKUP(O377,Sheet6!A:B,2,0),"")</f>
        <v/>
      </c>
      <c r="Q377" t="str">
        <f>Sheet9!A378</f>
        <v>自由形</v>
      </c>
      <c r="R377" t="str">
        <f t="shared" si="38"/>
        <v/>
      </c>
      <c r="S377" t="str">
        <f>Sheet9!B378</f>
        <v xml:space="preserve"> 800m</v>
      </c>
      <c r="T377" t="s">
        <v>198</v>
      </c>
      <c r="U377" t="s">
        <v>199</v>
      </c>
      <c r="V377" t="str">
        <f t="shared" si="39"/>
        <v xml:space="preserve"> 800m予選無差別</v>
      </c>
      <c r="Y377">
        <f t="shared" si="40"/>
        <v>99</v>
      </c>
      <c r="Z377" t="str">
        <f t="shared" si="41"/>
        <v/>
      </c>
      <c r="AA377" t="str">
        <f t="shared" si="42"/>
        <v xml:space="preserve"> 800m予選無差別</v>
      </c>
    </row>
    <row r="378" spans="14:27" x14ac:dyDescent="0.15">
      <c r="N378">
        <f>Sheet9!D379</f>
        <v>60</v>
      </c>
      <c r="O378">
        <f>Sheet9!E379</f>
        <v>0</v>
      </c>
      <c r="P378" t="str">
        <f>IFERROR(VLOOKUP(O378,Sheet6!A:B,2,0),"")</f>
        <v/>
      </c>
      <c r="Q378" t="str">
        <f>Sheet9!A379</f>
        <v>自由形</v>
      </c>
      <c r="R378" t="str">
        <f t="shared" si="38"/>
        <v/>
      </c>
      <c r="S378" t="str">
        <f>Sheet9!B379</f>
        <v>1500m</v>
      </c>
      <c r="T378" t="s">
        <v>198</v>
      </c>
      <c r="U378" t="s">
        <v>199</v>
      </c>
      <c r="V378" t="str">
        <f t="shared" si="39"/>
        <v>1500m予選無差別</v>
      </c>
      <c r="Y378">
        <f t="shared" si="40"/>
        <v>60</v>
      </c>
      <c r="Z378" t="str">
        <f t="shared" si="41"/>
        <v/>
      </c>
      <c r="AA378" t="str">
        <f t="shared" si="42"/>
        <v>1500m予選無差別</v>
      </c>
    </row>
    <row r="379" spans="14:27" x14ac:dyDescent="0.15">
      <c r="N379">
        <f>Sheet9!D380</f>
        <v>82</v>
      </c>
      <c r="O379">
        <f>Sheet9!E380</f>
        <v>0</v>
      </c>
      <c r="P379" t="str">
        <f>IFERROR(VLOOKUP(O379,Sheet6!A:B,2,0),"")</f>
        <v/>
      </c>
      <c r="Q379" t="str">
        <f>Sheet9!A380</f>
        <v>自由形</v>
      </c>
      <c r="R379" t="str">
        <f t="shared" ref="R379:R442" si="43">IFERROR(VLOOKUP(Q379,AG:AH,2,0),"")</f>
        <v/>
      </c>
      <c r="S379" t="str">
        <f>Sheet9!B380</f>
        <v>1500m</v>
      </c>
      <c r="T379" t="s">
        <v>198</v>
      </c>
      <c r="U379" t="s">
        <v>199</v>
      </c>
      <c r="V379" t="str">
        <f t="shared" ref="V379:V442" si="44">CONCATENATE(P379,R379,S379,T379,U379)</f>
        <v>1500m予選無差別</v>
      </c>
      <c r="Y379">
        <f t="shared" ref="Y379:Y442" si="45">N379</f>
        <v>82</v>
      </c>
      <c r="Z379" t="str">
        <f t="shared" ref="Z379:Z442" si="46">IFERROR(VLOOKUP(V379,I:M,5,0),"")</f>
        <v/>
      </c>
      <c r="AA379" t="str">
        <f t="shared" ref="AA379:AA442" si="47">V379</f>
        <v>1500m予選無差別</v>
      </c>
    </row>
    <row r="380" spans="14:27" x14ac:dyDescent="0.15">
      <c r="N380">
        <f>Sheet9!D381</f>
        <v>83</v>
      </c>
      <c r="O380">
        <f>Sheet9!E381</f>
        <v>0</v>
      </c>
      <c r="P380" t="str">
        <f>IFERROR(VLOOKUP(O380,Sheet6!A:B,2,0),"")</f>
        <v/>
      </c>
      <c r="Q380" t="str">
        <f>Sheet9!A381</f>
        <v>自由形</v>
      </c>
      <c r="R380" t="str">
        <f t="shared" si="43"/>
        <v/>
      </c>
      <c r="S380" t="str">
        <f>Sheet9!B381</f>
        <v>1500m</v>
      </c>
      <c r="T380" t="s">
        <v>198</v>
      </c>
      <c r="U380" t="s">
        <v>199</v>
      </c>
      <c r="V380" t="str">
        <f t="shared" si="44"/>
        <v>1500m予選無差別</v>
      </c>
      <c r="Y380">
        <f t="shared" si="45"/>
        <v>83</v>
      </c>
      <c r="Z380" t="str">
        <f t="shared" si="46"/>
        <v/>
      </c>
      <c r="AA380" t="str">
        <f t="shared" si="47"/>
        <v>1500m予選無差別</v>
      </c>
    </row>
    <row r="381" spans="14:27" x14ac:dyDescent="0.15">
      <c r="N381">
        <f>Sheet9!D382</f>
        <v>101</v>
      </c>
      <c r="O381">
        <f>Sheet9!E382</f>
        <v>0</v>
      </c>
      <c r="P381" t="str">
        <f>IFERROR(VLOOKUP(O381,Sheet6!A:B,2,0),"")</f>
        <v/>
      </c>
      <c r="Q381" t="str">
        <f>Sheet9!A382</f>
        <v>自由形</v>
      </c>
      <c r="R381" t="str">
        <f t="shared" si="43"/>
        <v/>
      </c>
      <c r="S381" t="str">
        <f>Sheet9!B382</f>
        <v>1500m</v>
      </c>
      <c r="T381" t="s">
        <v>198</v>
      </c>
      <c r="U381" t="s">
        <v>199</v>
      </c>
      <c r="V381" t="str">
        <f t="shared" si="44"/>
        <v>1500m予選無差別</v>
      </c>
      <c r="Y381">
        <f t="shared" si="45"/>
        <v>101</v>
      </c>
      <c r="Z381" t="str">
        <f t="shared" si="46"/>
        <v/>
      </c>
      <c r="AA381" t="str">
        <f t="shared" si="47"/>
        <v>1500m予選無差別</v>
      </c>
    </row>
    <row r="382" spans="14:27" x14ac:dyDescent="0.15">
      <c r="N382">
        <f>Sheet9!D383</f>
        <v>174</v>
      </c>
      <c r="O382">
        <f>Sheet9!E383</f>
        <v>0</v>
      </c>
      <c r="P382" t="str">
        <f>IFERROR(VLOOKUP(O382,Sheet6!A:B,2,0),"")</f>
        <v/>
      </c>
      <c r="Q382" t="str">
        <f>Sheet9!A383</f>
        <v>自由形</v>
      </c>
      <c r="R382" t="str">
        <f t="shared" si="43"/>
        <v/>
      </c>
      <c r="S382" t="str">
        <f>Sheet9!B383</f>
        <v>1500m</v>
      </c>
      <c r="T382" t="s">
        <v>198</v>
      </c>
      <c r="U382" t="s">
        <v>199</v>
      </c>
      <c r="V382" t="str">
        <f t="shared" si="44"/>
        <v>1500m予選無差別</v>
      </c>
      <c r="Y382">
        <f t="shared" si="45"/>
        <v>174</v>
      </c>
      <c r="Z382" t="str">
        <f t="shared" si="46"/>
        <v/>
      </c>
      <c r="AA382" t="str">
        <f t="shared" si="47"/>
        <v>1500m予選無差別</v>
      </c>
    </row>
    <row r="383" spans="14:27" x14ac:dyDescent="0.15">
      <c r="N383">
        <f>Sheet9!D384</f>
        <v>188</v>
      </c>
      <c r="O383">
        <f>Sheet9!E384</f>
        <v>0</v>
      </c>
      <c r="P383" t="str">
        <f>IFERROR(VLOOKUP(O383,Sheet6!A:B,2,0),"")</f>
        <v/>
      </c>
      <c r="Q383" t="str">
        <f>Sheet9!A384</f>
        <v>自由形</v>
      </c>
      <c r="R383" t="str">
        <f t="shared" si="43"/>
        <v/>
      </c>
      <c r="S383" t="str">
        <f>Sheet9!B384</f>
        <v>1500m</v>
      </c>
      <c r="T383" t="s">
        <v>198</v>
      </c>
      <c r="U383" t="s">
        <v>199</v>
      </c>
      <c r="V383" t="str">
        <f t="shared" si="44"/>
        <v>1500m予選無差別</v>
      </c>
      <c r="Y383">
        <f t="shared" si="45"/>
        <v>188</v>
      </c>
      <c r="Z383" t="str">
        <f t="shared" si="46"/>
        <v/>
      </c>
      <c r="AA383" t="str">
        <f t="shared" si="47"/>
        <v>1500m予選無差別</v>
      </c>
    </row>
    <row r="384" spans="14:27" x14ac:dyDescent="0.15">
      <c r="N384">
        <f>Sheet9!D385</f>
        <v>285</v>
      </c>
      <c r="O384">
        <f>Sheet9!E385</f>
        <v>0</v>
      </c>
      <c r="P384" t="str">
        <f>IFERROR(VLOOKUP(O384,Sheet6!A:B,2,0),"")</f>
        <v/>
      </c>
      <c r="Q384" t="str">
        <f>Sheet9!A385</f>
        <v>自由形</v>
      </c>
      <c r="R384" t="str">
        <f t="shared" si="43"/>
        <v/>
      </c>
      <c r="S384" t="str">
        <f>Sheet9!B385</f>
        <v>1500m</v>
      </c>
      <c r="T384" t="s">
        <v>198</v>
      </c>
      <c r="U384" t="s">
        <v>199</v>
      </c>
      <c r="V384" t="str">
        <f t="shared" si="44"/>
        <v>1500m予選無差別</v>
      </c>
      <c r="Y384">
        <f t="shared" si="45"/>
        <v>285</v>
      </c>
      <c r="Z384" t="str">
        <f t="shared" si="46"/>
        <v/>
      </c>
      <c r="AA384" t="str">
        <f t="shared" si="47"/>
        <v>1500m予選無差別</v>
      </c>
    </row>
    <row r="385" spans="14:27" x14ac:dyDescent="0.15">
      <c r="N385">
        <f>Sheet9!D386</f>
        <v>345</v>
      </c>
      <c r="O385">
        <f>Sheet9!E386</f>
        <v>0</v>
      </c>
      <c r="P385" t="str">
        <f>IFERROR(VLOOKUP(O385,Sheet6!A:B,2,0),"")</f>
        <v/>
      </c>
      <c r="Q385" t="str">
        <f>Sheet9!A386</f>
        <v>自由形</v>
      </c>
      <c r="R385" t="str">
        <f t="shared" si="43"/>
        <v/>
      </c>
      <c r="S385" t="str">
        <f>Sheet9!B386</f>
        <v>1500m</v>
      </c>
      <c r="T385" t="s">
        <v>198</v>
      </c>
      <c r="U385" t="s">
        <v>199</v>
      </c>
      <c r="V385" t="str">
        <f t="shared" si="44"/>
        <v>1500m予選無差別</v>
      </c>
      <c r="Y385">
        <f t="shared" si="45"/>
        <v>345</v>
      </c>
      <c r="Z385" t="str">
        <f t="shared" si="46"/>
        <v/>
      </c>
      <c r="AA385" t="str">
        <f t="shared" si="47"/>
        <v>1500m予選無差別</v>
      </c>
    </row>
    <row r="386" spans="14:27" x14ac:dyDescent="0.15">
      <c r="N386">
        <f>Sheet9!D387</f>
        <v>347</v>
      </c>
      <c r="O386">
        <f>Sheet9!E387</f>
        <v>0</v>
      </c>
      <c r="P386" t="str">
        <f>IFERROR(VLOOKUP(O386,Sheet6!A:B,2,0),"")</f>
        <v/>
      </c>
      <c r="Q386" t="str">
        <f>Sheet9!A387</f>
        <v>自由形</v>
      </c>
      <c r="R386" t="str">
        <f t="shared" si="43"/>
        <v/>
      </c>
      <c r="S386" t="str">
        <f>Sheet9!B387</f>
        <v>1500m</v>
      </c>
      <c r="T386" t="s">
        <v>198</v>
      </c>
      <c r="U386" t="s">
        <v>199</v>
      </c>
      <c r="V386" t="str">
        <f t="shared" si="44"/>
        <v>1500m予選無差別</v>
      </c>
      <c r="Y386">
        <f t="shared" si="45"/>
        <v>347</v>
      </c>
      <c r="Z386" t="str">
        <f t="shared" si="46"/>
        <v/>
      </c>
      <c r="AA386" t="str">
        <f t="shared" si="47"/>
        <v>1500m予選無差別</v>
      </c>
    </row>
    <row r="387" spans="14:27" x14ac:dyDescent="0.15">
      <c r="N387">
        <f>Sheet9!D388</f>
        <v>5</v>
      </c>
      <c r="O387">
        <f>Sheet9!E388</f>
        <v>0</v>
      </c>
      <c r="P387" t="str">
        <f>IFERROR(VLOOKUP(O387,Sheet6!A:B,2,0),"")</f>
        <v/>
      </c>
      <c r="Q387" t="str">
        <f>Sheet9!A388</f>
        <v>背泳ぎ</v>
      </c>
      <c r="R387" t="str">
        <f t="shared" si="43"/>
        <v/>
      </c>
      <c r="S387" t="str">
        <f>Sheet9!B388</f>
        <v xml:space="preserve">  50m</v>
      </c>
      <c r="T387" t="s">
        <v>198</v>
      </c>
      <c r="U387" t="s">
        <v>199</v>
      </c>
      <c r="V387" t="str">
        <f t="shared" si="44"/>
        <v xml:space="preserve">  50m予選無差別</v>
      </c>
      <c r="Y387">
        <f t="shared" si="45"/>
        <v>5</v>
      </c>
      <c r="Z387" t="str">
        <f t="shared" si="46"/>
        <v/>
      </c>
      <c r="AA387" t="str">
        <f t="shared" si="47"/>
        <v xml:space="preserve">  50m予選無差別</v>
      </c>
    </row>
    <row r="388" spans="14:27" x14ac:dyDescent="0.15">
      <c r="N388">
        <f>Sheet9!D389</f>
        <v>10</v>
      </c>
      <c r="O388">
        <f>Sheet9!E389</f>
        <v>0</v>
      </c>
      <c r="P388" t="str">
        <f>IFERROR(VLOOKUP(O388,Sheet6!A:B,2,0),"")</f>
        <v/>
      </c>
      <c r="Q388" t="str">
        <f>Sheet9!A389</f>
        <v>背泳ぎ</v>
      </c>
      <c r="R388" t="str">
        <f t="shared" si="43"/>
        <v/>
      </c>
      <c r="S388" t="str">
        <f>Sheet9!B389</f>
        <v xml:space="preserve">  50m</v>
      </c>
      <c r="T388" t="s">
        <v>198</v>
      </c>
      <c r="U388" t="s">
        <v>199</v>
      </c>
      <c r="V388" t="str">
        <f t="shared" si="44"/>
        <v xml:space="preserve">  50m予選無差別</v>
      </c>
      <c r="Y388">
        <f t="shared" si="45"/>
        <v>10</v>
      </c>
      <c r="Z388" t="str">
        <f t="shared" si="46"/>
        <v/>
      </c>
      <c r="AA388" t="str">
        <f t="shared" si="47"/>
        <v xml:space="preserve">  50m予選無差別</v>
      </c>
    </row>
    <row r="389" spans="14:27" x14ac:dyDescent="0.15">
      <c r="N389">
        <f>Sheet9!D390</f>
        <v>12</v>
      </c>
      <c r="O389">
        <f>Sheet9!E390</f>
        <v>0</v>
      </c>
      <c r="P389" t="str">
        <f>IFERROR(VLOOKUP(O389,Sheet6!A:B,2,0),"")</f>
        <v/>
      </c>
      <c r="Q389" t="str">
        <f>Sheet9!A390</f>
        <v>背泳ぎ</v>
      </c>
      <c r="R389" t="str">
        <f t="shared" si="43"/>
        <v/>
      </c>
      <c r="S389" t="str">
        <f>Sheet9!B390</f>
        <v xml:space="preserve">  50m</v>
      </c>
      <c r="T389" t="s">
        <v>198</v>
      </c>
      <c r="U389" t="s">
        <v>199</v>
      </c>
      <c r="V389" t="str">
        <f t="shared" si="44"/>
        <v xml:space="preserve">  50m予選無差別</v>
      </c>
      <c r="Y389">
        <f t="shared" si="45"/>
        <v>12</v>
      </c>
      <c r="Z389" t="str">
        <f t="shared" si="46"/>
        <v/>
      </c>
      <c r="AA389" t="str">
        <f t="shared" si="47"/>
        <v xml:space="preserve">  50m予選無差別</v>
      </c>
    </row>
    <row r="390" spans="14:27" x14ac:dyDescent="0.15">
      <c r="N390">
        <f>Sheet9!D391</f>
        <v>17</v>
      </c>
      <c r="O390">
        <f>Sheet9!E391</f>
        <v>0</v>
      </c>
      <c r="P390" t="str">
        <f>IFERROR(VLOOKUP(O390,Sheet6!A:B,2,0),"")</f>
        <v/>
      </c>
      <c r="Q390" t="str">
        <f>Sheet9!A391</f>
        <v>背泳ぎ</v>
      </c>
      <c r="R390" t="str">
        <f t="shared" si="43"/>
        <v/>
      </c>
      <c r="S390" t="str">
        <f>Sheet9!B391</f>
        <v xml:space="preserve">  50m</v>
      </c>
      <c r="T390" t="s">
        <v>198</v>
      </c>
      <c r="U390" t="s">
        <v>199</v>
      </c>
      <c r="V390" t="str">
        <f t="shared" si="44"/>
        <v xml:space="preserve">  50m予選無差別</v>
      </c>
      <c r="Y390">
        <f t="shared" si="45"/>
        <v>17</v>
      </c>
      <c r="Z390" t="str">
        <f t="shared" si="46"/>
        <v/>
      </c>
      <c r="AA390" t="str">
        <f t="shared" si="47"/>
        <v xml:space="preserve">  50m予選無差別</v>
      </c>
    </row>
    <row r="391" spans="14:27" x14ac:dyDescent="0.15">
      <c r="N391">
        <f>Sheet9!D392</f>
        <v>18</v>
      </c>
      <c r="O391">
        <f>Sheet9!E392</f>
        <v>0</v>
      </c>
      <c r="P391" t="str">
        <f>IFERROR(VLOOKUP(O391,Sheet6!A:B,2,0),"")</f>
        <v/>
      </c>
      <c r="Q391" t="str">
        <f>Sheet9!A392</f>
        <v>背泳ぎ</v>
      </c>
      <c r="R391" t="str">
        <f t="shared" si="43"/>
        <v/>
      </c>
      <c r="S391" t="str">
        <f>Sheet9!B392</f>
        <v xml:space="preserve">  50m</v>
      </c>
      <c r="T391" t="s">
        <v>198</v>
      </c>
      <c r="U391" t="s">
        <v>199</v>
      </c>
      <c r="V391" t="str">
        <f t="shared" si="44"/>
        <v xml:space="preserve">  50m予選無差別</v>
      </c>
      <c r="Y391">
        <f t="shared" si="45"/>
        <v>18</v>
      </c>
      <c r="Z391" t="str">
        <f t="shared" si="46"/>
        <v/>
      </c>
      <c r="AA391" t="str">
        <f t="shared" si="47"/>
        <v xml:space="preserve">  50m予選無差別</v>
      </c>
    </row>
    <row r="392" spans="14:27" x14ac:dyDescent="0.15">
      <c r="N392">
        <f>Sheet9!D393</f>
        <v>20</v>
      </c>
      <c r="O392">
        <f>Sheet9!E393</f>
        <v>0</v>
      </c>
      <c r="P392" t="str">
        <f>IFERROR(VLOOKUP(O392,Sheet6!A:B,2,0),"")</f>
        <v/>
      </c>
      <c r="Q392" t="str">
        <f>Sheet9!A393</f>
        <v>背泳ぎ</v>
      </c>
      <c r="R392" t="str">
        <f t="shared" si="43"/>
        <v/>
      </c>
      <c r="S392" t="str">
        <f>Sheet9!B393</f>
        <v xml:space="preserve">  50m</v>
      </c>
      <c r="T392" t="s">
        <v>198</v>
      </c>
      <c r="U392" t="s">
        <v>199</v>
      </c>
      <c r="V392" t="str">
        <f t="shared" si="44"/>
        <v xml:space="preserve">  50m予選無差別</v>
      </c>
      <c r="Y392">
        <f t="shared" si="45"/>
        <v>20</v>
      </c>
      <c r="Z392" t="str">
        <f t="shared" si="46"/>
        <v/>
      </c>
      <c r="AA392" t="str">
        <f t="shared" si="47"/>
        <v xml:space="preserve">  50m予選無差別</v>
      </c>
    </row>
    <row r="393" spans="14:27" x14ac:dyDescent="0.15">
      <c r="N393">
        <f>Sheet9!D394</f>
        <v>24</v>
      </c>
      <c r="O393">
        <f>Sheet9!E394</f>
        <v>0</v>
      </c>
      <c r="P393" t="str">
        <f>IFERROR(VLOOKUP(O393,Sheet6!A:B,2,0),"")</f>
        <v/>
      </c>
      <c r="Q393" t="str">
        <f>Sheet9!A394</f>
        <v>背泳ぎ</v>
      </c>
      <c r="R393" t="str">
        <f t="shared" si="43"/>
        <v/>
      </c>
      <c r="S393" t="str">
        <f>Sheet9!B394</f>
        <v xml:space="preserve">  50m</v>
      </c>
      <c r="T393" t="s">
        <v>198</v>
      </c>
      <c r="U393" t="s">
        <v>199</v>
      </c>
      <c r="V393" t="str">
        <f t="shared" si="44"/>
        <v xml:space="preserve">  50m予選無差別</v>
      </c>
      <c r="Y393">
        <f t="shared" si="45"/>
        <v>24</v>
      </c>
      <c r="Z393" t="str">
        <f t="shared" si="46"/>
        <v/>
      </c>
      <c r="AA393" t="str">
        <f t="shared" si="47"/>
        <v xml:space="preserve">  50m予選無差別</v>
      </c>
    </row>
    <row r="394" spans="14:27" x14ac:dyDescent="0.15">
      <c r="N394">
        <f>Sheet9!D395</f>
        <v>25</v>
      </c>
      <c r="O394">
        <f>Sheet9!E395</f>
        <v>0</v>
      </c>
      <c r="P394" t="str">
        <f>IFERROR(VLOOKUP(O394,Sheet6!A:B,2,0),"")</f>
        <v/>
      </c>
      <c r="Q394" t="str">
        <f>Sheet9!A395</f>
        <v>背泳ぎ</v>
      </c>
      <c r="R394" t="str">
        <f t="shared" si="43"/>
        <v/>
      </c>
      <c r="S394" t="str">
        <f>Sheet9!B395</f>
        <v xml:space="preserve">  50m</v>
      </c>
      <c r="T394" t="s">
        <v>198</v>
      </c>
      <c r="U394" t="s">
        <v>199</v>
      </c>
      <c r="V394" t="str">
        <f t="shared" si="44"/>
        <v xml:space="preserve">  50m予選無差別</v>
      </c>
      <c r="Y394">
        <f t="shared" si="45"/>
        <v>25</v>
      </c>
      <c r="Z394" t="str">
        <f t="shared" si="46"/>
        <v/>
      </c>
      <c r="AA394" t="str">
        <f t="shared" si="47"/>
        <v xml:space="preserve">  50m予選無差別</v>
      </c>
    </row>
    <row r="395" spans="14:27" x14ac:dyDescent="0.15">
      <c r="N395">
        <f>Sheet9!D396</f>
        <v>26</v>
      </c>
      <c r="O395">
        <f>Sheet9!E396</f>
        <v>0</v>
      </c>
      <c r="P395" t="str">
        <f>IFERROR(VLOOKUP(O395,Sheet6!A:B,2,0),"")</f>
        <v/>
      </c>
      <c r="Q395" t="str">
        <f>Sheet9!A396</f>
        <v>背泳ぎ</v>
      </c>
      <c r="R395" t="str">
        <f t="shared" si="43"/>
        <v/>
      </c>
      <c r="S395" t="str">
        <f>Sheet9!B396</f>
        <v xml:space="preserve">  50m</v>
      </c>
      <c r="T395" t="s">
        <v>198</v>
      </c>
      <c r="U395" t="s">
        <v>199</v>
      </c>
      <c r="V395" t="str">
        <f t="shared" si="44"/>
        <v xml:space="preserve">  50m予選無差別</v>
      </c>
      <c r="Y395">
        <f t="shared" si="45"/>
        <v>26</v>
      </c>
      <c r="Z395" t="str">
        <f t="shared" si="46"/>
        <v/>
      </c>
      <c r="AA395" t="str">
        <f t="shared" si="47"/>
        <v xml:space="preserve">  50m予選無差別</v>
      </c>
    </row>
    <row r="396" spans="14:27" x14ac:dyDescent="0.15">
      <c r="N396">
        <f>Sheet9!D397</f>
        <v>30</v>
      </c>
      <c r="O396">
        <f>Sheet9!E397</f>
        <v>0</v>
      </c>
      <c r="P396" t="str">
        <f>IFERROR(VLOOKUP(O396,Sheet6!A:B,2,0),"")</f>
        <v/>
      </c>
      <c r="Q396" t="str">
        <f>Sheet9!A397</f>
        <v>背泳ぎ</v>
      </c>
      <c r="R396" t="str">
        <f t="shared" si="43"/>
        <v/>
      </c>
      <c r="S396" t="str">
        <f>Sheet9!B397</f>
        <v xml:space="preserve">  50m</v>
      </c>
      <c r="T396" t="s">
        <v>198</v>
      </c>
      <c r="U396" t="s">
        <v>199</v>
      </c>
      <c r="V396" t="str">
        <f t="shared" si="44"/>
        <v xml:space="preserve">  50m予選無差別</v>
      </c>
      <c r="Y396">
        <f t="shared" si="45"/>
        <v>30</v>
      </c>
      <c r="Z396" t="str">
        <f t="shared" si="46"/>
        <v/>
      </c>
      <c r="AA396" t="str">
        <f t="shared" si="47"/>
        <v xml:space="preserve">  50m予選無差別</v>
      </c>
    </row>
    <row r="397" spans="14:27" x14ac:dyDescent="0.15">
      <c r="N397">
        <f>Sheet9!D398</f>
        <v>34</v>
      </c>
      <c r="O397">
        <f>Sheet9!E398</f>
        <v>0</v>
      </c>
      <c r="P397" t="str">
        <f>IFERROR(VLOOKUP(O397,Sheet6!A:B,2,0),"")</f>
        <v/>
      </c>
      <c r="Q397" t="str">
        <f>Sheet9!A398</f>
        <v>背泳ぎ</v>
      </c>
      <c r="R397" t="str">
        <f t="shared" si="43"/>
        <v/>
      </c>
      <c r="S397" t="str">
        <f>Sheet9!B398</f>
        <v xml:space="preserve">  50m</v>
      </c>
      <c r="T397" t="s">
        <v>198</v>
      </c>
      <c r="U397" t="s">
        <v>199</v>
      </c>
      <c r="V397" t="str">
        <f t="shared" si="44"/>
        <v xml:space="preserve">  50m予選無差別</v>
      </c>
      <c r="Y397">
        <f t="shared" si="45"/>
        <v>34</v>
      </c>
      <c r="Z397" t="str">
        <f t="shared" si="46"/>
        <v/>
      </c>
      <c r="AA397" t="str">
        <f t="shared" si="47"/>
        <v xml:space="preserve">  50m予選無差別</v>
      </c>
    </row>
    <row r="398" spans="14:27" x14ac:dyDescent="0.15">
      <c r="N398">
        <f>Sheet9!D399</f>
        <v>35</v>
      </c>
      <c r="O398">
        <f>Sheet9!E399</f>
        <v>0</v>
      </c>
      <c r="P398" t="str">
        <f>IFERROR(VLOOKUP(O398,Sheet6!A:B,2,0),"")</f>
        <v/>
      </c>
      <c r="Q398" t="str">
        <f>Sheet9!A399</f>
        <v>背泳ぎ</v>
      </c>
      <c r="R398" t="str">
        <f t="shared" si="43"/>
        <v/>
      </c>
      <c r="S398" t="str">
        <f>Sheet9!B399</f>
        <v xml:space="preserve">  50m</v>
      </c>
      <c r="T398" t="s">
        <v>198</v>
      </c>
      <c r="U398" t="s">
        <v>199</v>
      </c>
      <c r="V398" t="str">
        <f t="shared" si="44"/>
        <v xml:space="preserve">  50m予選無差別</v>
      </c>
      <c r="Y398">
        <f t="shared" si="45"/>
        <v>35</v>
      </c>
      <c r="Z398" t="str">
        <f t="shared" si="46"/>
        <v/>
      </c>
      <c r="AA398" t="str">
        <f t="shared" si="47"/>
        <v xml:space="preserve">  50m予選無差別</v>
      </c>
    </row>
    <row r="399" spans="14:27" x14ac:dyDescent="0.15">
      <c r="N399">
        <f>Sheet9!D400</f>
        <v>36</v>
      </c>
      <c r="O399">
        <f>Sheet9!E400</f>
        <v>0</v>
      </c>
      <c r="P399" t="str">
        <f>IFERROR(VLOOKUP(O399,Sheet6!A:B,2,0),"")</f>
        <v/>
      </c>
      <c r="Q399" t="str">
        <f>Sheet9!A400</f>
        <v>背泳ぎ</v>
      </c>
      <c r="R399" t="str">
        <f t="shared" si="43"/>
        <v/>
      </c>
      <c r="S399" t="str">
        <f>Sheet9!B400</f>
        <v xml:space="preserve">  50m</v>
      </c>
      <c r="T399" t="s">
        <v>198</v>
      </c>
      <c r="U399" t="s">
        <v>199</v>
      </c>
      <c r="V399" t="str">
        <f t="shared" si="44"/>
        <v xml:space="preserve">  50m予選無差別</v>
      </c>
      <c r="Y399">
        <f t="shared" si="45"/>
        <v>36</v>
      </c>
      <c r="Z399" t="str">
        <f t="shared" si="46"/>
        <v/>
      </c>
      <c r="AA399" t="str">
        <f t="shared" si="47"/>
        <v xml:space="preserve">  50m予選無差別</v>
      </c>
    </row>
    <row r="400" spans="14:27" x14ac:dyDescent="0.15">
      <c r="N400">
        <f>Sheet9!D401</f>
        <v>37</v>
      </c>
      <c r="O400">
        <f>Sheet9!E401</f>
        <v>0</v>
      </c>
      <c r="P400" t="str">
        <f>IFERROR(VLOOKUP(O400,Sheet6!A:B,2,0),"")</f>
        <v/>
      </c>
      <c r="Q400" t="str">
        <f>Sheet9!A401</f>
        <v>背泳ぎ</v>
      </c>
      <c r="R400" t="str">
        <f t="shared" si="43"/>
        <v/>
      </c>
      <c r="S400" t="str">
        <f>Sheet9!B401</f>
        <v xml:space="preserve">  50m</v>
      </c>
      <c r="T400" t="s">
        <v>198</v>
      </c>
      <c r="U400" t="s">
        <v>199</v>
      </c>
      <c r="V400" t="str">
        <f t="shared" si="44"/>
        <v xml:space="preserve">  50m予選無差別</v>
      </c>
      <c r="Y400">
        <f t="shared" si="45"/>
        <v>37</v>
      </c>
      <c r="Z400" t="str">
        <f t="shared" si="46"/>
        <v/>
      </c>
      <c r="AA400" t="str">
        <f t="shared" si="47"/>
        <v xml:space="preserve">  50m予選無差別</v>
      </c>
    </row>
    <row r="401" spans="14:27" x14ac:dyDescent="0.15">
      <c r="N401">
        <f>Sheet9!D402</f>
        <v>50</v>
      </c>
      <c r="O401">
        <f>Sheet9!E402</f>
        <v>0</v>
      </c>
      <c r="P401" t="str">
        <f>IFERROR(VLOOKUP(O401,Sheet6!A:B,2,0),"")</f>
        <v/>
      </c>
      <c r="Q401" t="str">
        <f>Sheet9!A402</f>
        <v>背泳ぎ</v>
      </c>
      <c r="R401" t="str">
        <f t="shared" si="43"/>
        <v/>
      </c>
      <c r="S401" t="str">
        <f>Sheet9!B402</f>
        <v xml:space="preserve">  50m</v>
      </c>
      <c r="T401" t="s">
        <v>198</v>
      </c>
      <c r="U401" t="s">
        <v>199</v>
      </c>
      <c r="V401" t="str">
        <f t="shared" si="44"/>
        <v xml:space="preserve">  50m予選無差別</v>
      </c>
      <c r="Y401">
        <f t="shared" si="45"/>
        <v>50</v>
      </c>
      <c r="Z401" t="str">
        <f t="shared" si="46"/>
        <v/>
      </c>
      <c r="AA401" t="str">
        <f t="shared" si="47"/>
        <v xml:space="preserve">  50m予選無差別</v>
      </c>
    </row>
    <row r="402" spans="14:27" x14ac:dyDescent="0.15">
      <c r="N402">
        <f>Sheet9!D403</f>
        <v>58</v>
      </c>
      <c r="O402">
        <f>Sheet9!E403</f>
        <v>0</v>
      </c>
      <c r="P402" t="str">
        <f>IFERROR(VLOOKUP(O402,Sheet6!A:B,2,0),"")</f>
        <v/>
      </c>
      <c r="Q402" t="str">
        <f>Sheet9!A403</f>
        <v>背泳ぎ</v>
      </c>
      <c r="R402" t="str">
        <f t="shared" si="43"/>
        <v/>
      </c>
      <c r="S402" t="str">
        <f>Sheet9!B403</f>
        <v xml:space="preserve">  50m</v>
      </c>
      <c r="T402" t="s">
        <v>198</v>
      </c>
      <c r="U402" t="s">
        <v>199</v>
      </c>
      <c r="V402" t="str">
        <f t="shared" si="44"/>
        <v xml:space="preserve">  50m予選無差別</v>
      </c>
      <c r="Y402">
        <f t="shared" si="45"/>
        <v>58</v>
      </c>
      <c r="Z402" t="str">
        <f t="shared" si="46"/>
        <v/>
      </c>
      <c r="AA402" t="str">
        <f t="shared" si="47"/>
        <v xml:space="preserve">  50m予選無差別</v>
      </c>
    </row>
    <row r="403" spans="14:27" x14ac:dyDescent="0.15">
      <c r="N403">
        <f>Sheet9!D404</f>
        <v>70</v>
      </c>
      <c r="O403">
        <f>Sheet9!E404</f>
        <v>0</v>
      </c>
      <c r="P403" t="str">
        <f>IFERROR(VLOOKUP(O403,Sheet6!A:B,2,0),"")</f>
        <v/>
      </c>
      <c r="Q403" t="str">
        <f>Sheet9!A404</f>
        <v>背泳ぎ</v>
      </c>
      <c r="R403" t="str">
        <f t="shared" si="43"/>
        <v/>
      </c>
      <c r="S403" t="str">
        <f>Sheet9!B404</f>
        <v xml:space="preserve">  50m</v>
      </c>
      <c r="T403" t="s">
        <v>198</v>
      </c>
      <c r="U403" t="s">
        <v>199</v>
      </c>
      <c r="V403" t="str">
        <f t="shared" si="44"/>
        <v xml:space="preserve">  50m予選無差別</v>
      </c>
      <c r="Y403">
        <f t="shared" si="45"/>
        <v>70</v>
      </c>
      <c r="Z403" t="str">
        <f t="shared" si="46"/>
        <v/>
      </c>
      <c r="AA403" t="str">
        <f t="shared" si="47"/>
        <v xml:space="preserve">  50m予選無差別</v>
      </c>
    </row>
    <row r="404" spans="14:27" x14ac:dyDescent="0.15">
      <c r="N404">
        <f>Sheet9!D405</f>
        <v>76</v>
      </c>
      <c r="O404">
        <f>Sheet9!E405</f>
        <v>0</v>
      </c>
      <c r="P404" t="str">
        <f>IFERROR(VLOOKUP(O404,Sheet6!A:B,2,0),"")</f>
        <v/>
      </c>
      <c r="Q404" t="str">
        <f>Sheet9!A405</f>
        <v>背泳ぎ</v>
      </c>
      <c r="R404" t="str">
        <f t="shared" si="43"/>
        <v/>
      </c>
      <c r="S404" t="str">
        <f>Sheet9!B405</f>
        <v xml:space="preserve">  50m</v>
      </c>
      <c r="T404" t="s">
        <v>198</v>
      </c>
      <c r="U404" t="s">
        <v>199</v>
      </c>
      <c r="V404" t="str">
        <f t="shared" si="44"/>
        <v xml:space="preserve">  50m予選無差別</v>
      </c>
      <c r="Y404">
        <f t="shared" si="45"/>
        <v>76</v>
      </c>
      <c r="Z404" t="str">
        <f t="shared" si="46"/>
        <v/>
      </c>
      <c r="AA404" t="str">
        <f t="shared" si="47"/>
        <v xml:space="preserve">  50m予選無差別</v>
      </c>
    </row>
    <row r="405" spans="14:27" x14ac:dyDescent="0.15">
      <c r="N405">
        <f>Sheet9!D406</f>
        <v>78</v>
      </c>
      <c r="O405">
        <f>Sheet9!E406</f>
        <v>0</v>
      </c>
      <c r="P405" t="str">
        <f>IFERROR(VLOOKUP(O405,Sheet6!A:B,2,0),"")</f>
        <v/>
      </c>
      <c r="Q405" t="str">
        <f>Sheet9!A406</f>
        <v>背泳ぎ</v>
      </c>
      <c r="R405" t="str">
        <f t="shared" si="43"/>
        <v/>
      </c>
      <c r="S405" t="str">
        <f>Sheet9!B406</f>
        <v xml:space="preserve">  50m</v>
      </c>
      <c r="T405" t="s">
        <v>198</v>
      </c>
      <c r="U405" t="s">
        <v>199</v>
      </c>
      <c r="V405" t="str">
        <f t="shared" si="44"/>
        <v xml:space="preserve">  50m予選無差別</v>
      </c>
      <c r="Y405">
        <f t="shared" si="45"/>
        <v>78</v>
      </c>
      <c r="Z405" t="str">
        <f t="shared" si="46"/>
        <v/>
      </c>
      <c r="AA405" t="str">
        <f t="shared" si="47"/>
        <v xml:space="preserve">  50m予選無差別</v>
      </c>
    </row>
    <row r="406" spans="14:27" x14ac:dyDescent="0.15">
      <c r="N406">
        <f>Sheet9!D407</f>
        <v>79</v>
      </c>
      <c r="O406">
        <f>Sheet9!E407</f>
        <v>0</v>
      </c>
      <c r="P406" t="str">
        <f>IFERROR(VLOOKUP(O406,Sheet6!A:B,2,0),"")</f>
        <v/>
      </c>
      <c r="Q406" t="str">
        <f>Sheet9!A407</f>
        <v>背泳ぎ</v>
      </c>
      <c r="R406" t="str">
        <f t="shared" si="43"/>
        <v/>
      </c>
      <c r="S406" t="str">
        <f>Sheet9!B407</f>
        <v xml:space="preserve">  50m</v>
      </c>
      <c r="T406" t="s">
        <v>198</v>
      </c>
      <c r="U406" t="s">
        <v>199</v>
      </c>
      <c r="V406" t="str">
        <f t="shared" si="44"/>
        <v xml:space="preserve">  50m予選無差別</v>
      </c>
      <c r="Y406">
        <f t="shared" si="45"/>
        <v>79</v>
      </c>
      <c r="Z406" t="str">
        <f t="shared" si="46"/>
        <v/>
      </c>
      <c r="AA406" t="str">
        <f t="shared" si="47"/>
        <v xml:space="preserve">  50m予選無差別</v>
      </c>
    </row>
    <row r="407" spans="14:27" x14ac:dyDescent="0.15">
      <c r="N407">
        <f>Sheet9!D408</f>
        <v>98</v>
      </c>
      <c r="O407">
        <f>Sheet9!E408</f>
        <v>0</v>
      </c>
      <c r="P407" t="str">
        <f>IFERROR(VLOOKUP(O407,Sheet6!A:B,2,0),"")</f>
        <v/>
      </c>
      <c r="Q407" t="str">
        <f>Sheet9!A408</f>
        <v>背泳ぎ</v>
      </c>
      <c r="R407" t="str">
        <f t="shared" si="43"/>
        <v/>
      </c>
      <c r="S407" t="str">
        <f>Sheet9!B408</f>
        <v xml:space="preserve">  50m</v>
      </c>
      <c r="T407" t="s">
        <v>198</v>
      </c>
      <c r="U407" t="s">
        <v>199</v>
      </c>
      <c r="V407" t="str">
        <f t="shared" si="44"/>
        <v xml:space="preserve">  50m予選無差別</v>
      </c>
      <c r="Y407">
        <f t="shared" si="45"/>
        <v>98</v>
      </c>
      <c r="Z407" t="str">
        <f t="shared" si="46"/>
        <v/>
      </c>
      <c r="AA407" t="str">
        <f t="shared" si="47"/>
        <v xml:space="preserve">  50m予選無差別</v>
      </c>
    </row>
    <row r="408" spans="14:27" x14ac:dyDescent="0.15">
      <c r="N408">
        <f>Sheet9!D409</f>
        <v>104</v>
      </c>
      <c r="O408">
        <f>Sheet9!E409</f>
        <v>0</v>
      </c>
      <c r="P408" t="str">
        <f>IFERROR(VLOOKUP(O408,Sheet6!A:B,2,0),"")</f>
        <v/>
      </c>
      <c r="Q408" t="str">
        <f>Sheet9!A409</f>
        <v>背泳ぎ</v>
      </c>
      <c r="R408" t="str">
        <f t="shared" si="43"/>
        <v/>
      </c>
      <c r="S408" t="str">
        <f>Sheet9!B409</f>
        <v xml:space="preserve">  50m</v>
      </c>
      <c r="T408" t="s">
        <v>198</v>
      </c>
      <c r="U408" t="s">
        <v>199</v>
      </c>
      <c r="V408" t="str">
        <f t="shared" si="44"/>
        <v xml:space="preserve">  50m予選無差別</v>
      </c>
      <c r="Y408">
        <f t="shared" si="45"/>
        <v>104</v>
      </c>
      <c r="Z408" t="str">
        <f t="shared" si="46"/>
        <v/>
      </c>
      <c r="AA408" t="str">
        <f t="shared" si="47"/>
        <v xml:space="preserve">  50m予選無差別</v>
      </c>
    </row>
    <row r="409" spans="14:27" x14ac:dyDescent="0.15">
      <c r="N409">
        <f>Sheet9!D410</f>
        <v>111</v>
      </c>
      <c r="O409">
        <f>Sheet9!E410</f>
        <v>0</v>
      </c>
      <c r="P409" t="str">
        <f>IFERROR(VLOOKUP(O409,Sheet6!A:B,2,0),"")</f>
        <v/>
      </c>
      <c r="Q409" t="str">
        <f>Sheet9!A410</f>
        <v>背泳ぎ</v>
      </c>
      <c r="R409" t="str">
        <f t="shared" si="43"/>
        <v/>
      </c>
      <c r="S409" t="str">
        <f>Sheet9!B410</f>
        <v xml:space="preserve">  50m</v>
      </c>
      <c r="T409" t="s">
        <v>198</v>
      </c>
      <c r="U409" t="s">
        <v>199</v>
      </c>
      <c r="V409" t="str">
        <f t="shared" si="44"/>
        <v xml:space="preserve">  50m予選無差別</v>
      </c>
      <c r="Y409">
        <f t="shared" si="45"/>
        <v>111</v>
      </c>
      <c r="Z409" t="str">
        <f t="shared" si="46"/>
        <v/>
      </c>
      <c r="AA409" t="str">
        <f t="shared" si="47"/>
        <v xml:space="preserve">  50m予選無差別</v>
      </c>
    </row>
    <row r="410" spans="14:27" x14ac:dyDescent="0.15">
      <c r="N410">
        <f>Sheet9!D411</f>
        <v>116</v>
      </c>
      <c r="O410">
        <f>Sheet9!E411</f>
        <v>0</v>
      </c>
      <c r="P410" t="str">
        <f>IFERROR(VLOOKUP(O410,Sheet6!A:B,2,0),"")</f>
        <v/>
      </c>
      <c r="Q410" t="str">
        <f>Sheet9!A411</f>
        <v>背泳ぎ</v>
      </c>
      <c r="R410" t="str">
        <f t="shared" si="43"/>
        <v/>
      </c>
      <c r="S410" t="str">
        <f>Sheet9!B411</f>
        <v xml:space="preserve">  50m</v>
      </c>
      <c r="T410" t="s">
        <v>198</v>
      </c>
      <c r="U410" t="s">
        <v>199</v>
      </c>
      <c r="V410" t="str">
        <f t="shared" si="44"/>
        <v xml:space="preserve">  50m予選無差別</v>
      </c>
      <c r="Y410">
        <f t="shared" si="45"/>
        <v>116</v>
      </c>
      <c r="Z410" t="str">
        <f t="shared" si="46"/>
        <v/>
      </c>
      <c r="AA410" t="str">
        <f t="shared" si="47"/>
        <v xml:space="preserve">  50m予選無差別</v>
      </c>
    </row>
    <row r="411" spans="14:27" x14ac:dyDescent="0.15">
      <c r="N411">
        <f>Sheet9!D412</f>
        <v>117</v>
      </c>
      <c r="O411">
        <f>Sheet9!E412</f>
        <v>0</v>
      </c>
      <c r="P411" t="str">
        <f>IFERROR(VLOOKUP(O411,Sheet6!A:B,2,0),"")</f>
        <v/>
      </c>
      <c r="Q411" t="str">
        <f>Sheet9!A412</f>
        <v>背泳ぎ</v>
      </c>
      <c r="R411" t="str">
        <f t="shared" si="43"/>
        <v/>
      </c>
      <c r="S411" t="str">
        <f>Sheet9!B412</f>
        <v xml:space="preserve">  50m</v>
      </c>
      <c r="T411" t="s">
        <v>198</v>
      </c>
      <c r="U411" t="s">
        <v>199</v>
      </c>
      <c r="V411" t="str">
        <f t="shared" si="44"/>
        <v xml:space="preserve">  50m予選無差別</v>
      </c>
      <c r="Y411">
        <f t="shared" si="45"/>
        <v>117</v>
      </c>
      <c r="Z411" t="str">
        <f t="shared" si="46"/>
        <v/>
      </c>
      <c r="AA411" t="str">
        <f t="shared" si="47"/>
        <v xml:space="preserve">  50m予選無差別</v>
      </c>
    </row>
    <row r="412" spans="14:27" x14ac:dyDescent="0.15">
      <c r="N412">
        <f>Sheet9!D413</f>
        <v>120</v>
      </c>
      <c r="O412">
        <f>Sheet9!E413</f>
        <v>0</v>
      </c>
      <c r="P412" t="str">
        <f>IFERROR(VLOOKUP(O412,Sheet6!A:B,2,0),"")</f>
        <v/>
      </c>
      <c r="Q412" t="str">
        <f>Sheet9!A413</f>
        <v>背泳ぎ</v>
      </c>
      <c r="R412" t="str">
        <f t="shared" si="43"/>
        <v/>
      </c>
      <c r="S412" t="str">
        <f>Sheet9!B413</f>
        <v xml:space="preserve">  50m</v>
      </c>
      <c r="T412" t="s">
        <v>198</v>
      </c>
      <c r="U412" t="s">
        <v>199</v>
      </c>
      <c r="V412" t="str">
        <f t="shared" si="44"/>
        <v xml:space="preserve">  50m予選無差別</v>
      </c>
      <c r="Y412">
        <f t="shared" si="45"/>
        <v>120</v>
      </c>
      <c r="Z412" t="str">
        <f t="shared" si="46"/>
        <v/>
      </c>
      <c r="AA412" t="str">
        <f t="shared" si="47"/>
        <v xml:space="preserve">  50m予選無差別</v>
      </c>
    </row>
    <row r="413" spans="14:27" x14ac:dyDescent="0.15">
      <c r="N413">
        <f>Sheet9!D414</f>
        <v>129</v>
      </c>
      <c r="O413">
        <f>Sheet9!E414</f>
        <v>0</v>
      </c>
      <c r="P413" t="str">
        <f>IFERROR(VLOOKUP(O413,Sheet6!A:B,2,0),"")</f>
        <v/>
      </c>
      <c r="Q413" t="str">
        <f>Sheet9!A414</f>
        <v>背泳ぎ</v>
      </c>
      <c r="R413" t="str">
        <f t="shared" si="43"/>
        <v/>
      </c>
      <c r="S413" t="str">
        <f>Sheet9!B414</f>
        <v xml:space="preserve">  50m</v>
      </c>
      <c r="T413" t="s">
        <v>198</v>
      </c>
      <c r="U413" t="s">
        <v>199</v>
      </c>
      <c r="V413" t="str">
        <f t="shared" si="44"/>
        <v xml:space="preserve">  50m予選無差別</v>
      </c>
      <c r="Y413">
        <f t="shared" si="45"/>
        <v>129</v>
      </c>
      <c r="Z413" t="str">
        <f t="shared" si="46"/>
        <v/>
      </c>
      <c r="AA413" t="str">
        <f t="shared" si="47"/>
        <v xml:space="preserve">  50m予選無差別</v>
      </c>
    </row>
    <row r="414" spans="14:27" x14ac:dyDescent="0.15">
      <c r="N414">
        <f>Sheet9!D415</f>
        <v>133</v>
      </c>
      <c r="O414">
        <f>Sheet9!E415</f>
        <v>0</v>
      </c>
      <c r="P414" t="str">
        <f>IFERROR(VLOOKUP(O414,Sheet6!A:B,2,0),"")</f>
        <v/>
      </c>
      <c r="Q414" t="str">
        <f>Sheet9!A415</f>
        <v>背泳ぎ</v>
      </c>
      <c r="R414" t="str">
        <f t="shared" si="43"/>
        <v/>
      </c>
      <c r="S414" t="str">
        <f>Sheet9!B415</f>
        <v xml:space="preserve">  50m</v>
      </c>
      <c r="T414" t="s">
        <v>198</v>
      </c>
      <c r="U414" t="s">
        <v>199</v>
      </c>
      <c r="V414" t="str">
        <f t="shared" si="44"/>
        <v xml:space="preserve">  50m予選無差別</v>
      </c>
      <c r="Y414">
        <f t="shared" si="45"/>
        <v>133</v>
      </c>
      <c r="Z414" t="str">
        <f t="shared" si="46"/>
        <v/>
      </c>
      <c r="AA414" t="str">
        <f t="shared" si="47"/>
        <v xml:space="preserve">  50m予選無差別</v>
      </c>
    </row>
    <row r="415" spans="14:27" x14ac:dyDescent="0.15">
      <c r="N415">
        <f>Sheet9!D416</f>
        <v>136</v>
      </c>
      <c r="O415">
        <f>Sheet9!E416</f>
        <v>0</v>
      </c>
      <c r="P415" t="str">
        <f>IFERROR(VLOOKUP(O415,Sheet6!A:B,2,0),"")</f>
        <v/>
      </c>
      <c r="Q415" t="str">
        <f>Sheet9!A416</f>
        <v>背泳ぎ</v>
      </c>
      <c r="R415" t="str">
        <f t="shared" si="43"/>
        <v/>
      </c>
      <c r="S415" t="str">
        <f>Sheet9!B416</f>
        <v xml:space="preserve">  50m</v>
      </c>
      <c r="T415" t="s">
        <v>198</v>
      </c>
      <c r="U415" t="s">
        <v>199</v>
      </c>
      <c r="V415" t="str">
        <f t="shared" si="44"/>
        <v xml:space="preserve">  50m予選無差別</v>
      </c>
      <c r="Y415">
        <f t="shared" si="45"/>
        <v>136</v>
      </c>
      <c r="Z415" t="str">
        <f t="shared" si="46"/>
        <v/>
      </c>
      <c r="AA415" t="str">
        <f t="shared" si="47"/>
        <v xml:space="preserve">  50m予選無差別</v>
      </c>
    </row>
    <row r="416" spans="14:27" x14ac:dyDescent="0.15">
      <c r="N416">
        <f>Sheet9!D417</f>
        <v>145</v>
      </c>
      <c r="O416">
        <f>Sheet9!E417</f>
        <v>0</v>
      </c>
      <c r="P416" t="str">
        <f>IFERROR(VLOOKUP(O416,Sheet6!A:B,2,0),"")</f>
        <v/>
      </c>
      <c r="Q416" t="str">
        <f>Sheet9!A417</f>
        <v>背泳ぎ</v>
      </c>
      <c r="R416" t="str">
        <f t="shared" si="43"/>
        <v/>
      </c>
      <c r="S416" t="str">
        <f>Sheet9!B417</f>
        <v xml:space="preserve">  50m</v>
      </c>
      <c r="T416" t="s">
        <v>198</v>
      </c>
      <c r="U416" t="s">
        <v>199</v>
      </c>
      <c r="V416" t="str">
        <f t="shared" si="44"/>
        <v xml:space="preserve">  50m予選無差別</v>
      </c>
      <c r="Y416">
        <f t="shared" si="45"/>
        <v>145</v>
      </c>
      <c r="Z416" t="str">
        <f t="shared" si="46"/>
        <v/>
      </c>
      <c r="AA416" t="str">
        <f t="shared" si="47"/>
        <v xml:space="preserve">  50m予選無差別</v>
      </c>
    </row>
    <row r="417" spans="14:27" x14ac:dyDescent="0.15">
      <c r="N417">
        <f>Sheet9!D418</f>
        <v>162</v>
      </c>
      <c r="O417">
        <f>Sheet9!E418</f>
        <v>0</v>
      </c>
      <c r="P417" t="str">
        <f>IFERROR(VLOOKUP(O417,Sheet6!A:B,2,0),"")</f>
        <v/>
      </c>
      <c r="Q417" t="str">
        <f>Sheet9!A418</f>
        <v>背泳ぎ</v>
      </c>
      <c r="R417" t="str">
        <f t="shared" si="43"/>
        <v/>
      </c>
      <c r="S417" t="str">
        <f>Sheet9!B418</f>
        <v xml:space="preserve">  50m</v>
      </c>
      <c r="T417" t="s">
        <v>198</v>
      </c>
      <c r="U417" t="s">
        <v>199</v>
      </c>
      <c r="V417" t="str">
        <f t="shared" si="44"/>
        <v xml:space="preserve">  50m予選無差別</v>
      </c>
      <c r="Y417">
        <f t="shared" si="45"/>
        <v>162</v>
      </c>
      <c r="Z417" t="str">
        <f t="shared" si="46"/>
        <v/>
      </c>
      <c r="AA417" t="str">
        <f t="shared" si="47"/>
        <v xml:space="preserve">  50m予選無差別</v>
      </c>
    </row>
    <row r="418" spans="14:27" x14ac:dyDescent="0.15">
      <c r="N418">
        <f>Sheet9!D419</f>
        <v>189</v>
      </c>
      <c r="O418">
        <f>Sheet9!E419</f>
        <v>0</v>
      </c>
      <c r="P418" t="str">
        <f>IFERROR(VLOOKUP(O418,Sheet6!A:B,2,0),"")</f>
        <v/>
      </c>
      <c r="Q418" t="str">
        <f>Sheet9!A419</f>
        <v>背泳ぎ</v>
      </c>
      <c r="R418" t="str">
        <f t="shared" si="43"/>
        <v/>
      </c>
      <c r="S418" t="str">
        <f>Sheet9!B419</f>
        <v xml:space="preserve">  50m</v>
      </c>
      <c r="T418" t="s">
        <v>198</v>
      </c>
      <c r="U418" t="s">
        <v>199</v>
      </c>
      <c r="V418" t="str">
        <f t="shared" si="44"/>
        <v xml:space="preserve">  50m予選無差別</v>
      </c>
      <c r="Y418">
        <f t="shared" si="45"/>
        <v>189</v>
      </c>
      <c r="Z418" t="str">
        <f t="shared" si="46"/>
        <v/>
      </c>
      <c r="AA418" t="str">
        <f t="shared" si="47"/>
        <v xml:space="preserve">  50m予選無差別</v>
      </c>
    </row>
    <row r="419" spans="14:27" x14ac:dyDescent="0.15">
      <c r="N419">
        <f>Sheet9!D420</f>
        <v>202</v>
      </c>
      <c r="O419">
        <f>Sheet9!E420</f>
        <v>0</v>
      </c>
      <c r="P419" t="str">
        <f>IFERROR(VLOOKUP(O419,Sheet6!A:B,2,0),"")</f>
        <v/>
      </c>
      <c r="Q419" t="str">
        <f>Sheet9!A420</f>
        <v>背泳ぎ</v>
      </c>
      <c r="R419" t="str">
        <f t="shared" si="43"/>
        <v/>
      </c>
      <c r="S419" t="str">
        <f>Sheet9!B420</f>
        <v xml:space="preserve">  50m</v>
      </c>
      <c r="T419" t="s">
        <v>198</v>
      </c>
      <c r="U419" t="s">
        <v>199</v>
      </c>
      <c r="V419" t="str">
        <f t="shared" si="44"/>
        <v xml:space="preserve">  50m予選無差別</v>
      </c>
      <c r="Y419">
        <f t="shared" si="45"/>
        <v>202</v>
      </c>
      <c r="Z419" t="str">
        <f t="shared" si="46"/>
        <v/>
      </c>
      <c r="AA419" t="str">
        <f t="shared" si="47"/>
        <v xml:space="preserve">  50m予選無差別</v>
      </c>
    </row>
    <row r="420" spans="14:27" x14ac:dyDescent="0.15">
      <c r="N420">
        <f>Sheet9!D421</f>
        <v>205</v>
      </c>
      <c r="O420">
        <f>Sheet9!E421</f>
        <v>0</v>
      </c>
      <c r="P420" t="str">
        <f>IFERROR(VLOOKUP(O420,Sheet6!A:B,2,0),"")</f>
        <v/>
      </c>
      <c r="Q420" t="str">
        <f>Sheet9!A421</f>
        <v>背泳ぎ</v>
      </c>
      <c r="R420" t="str">
        <f t="shared" si="43"/>
        <v/>
      </c>
      <c r="S420" t="str">
        <f>Sheet9!B421</f>
        <v xml:space="preserve">  50m</v>
      </c>
      <c r="T420" t="s">
        <v>198</v>
      </c>
      <c r="U420" t="s">
        <v>199</v>
      </c>
      <c r="V420" t="str">
        <f t="shared" si="44"/>
        <v xml:space="preserve">  50m予選無差別</v>
      </c>
      <c r="Y420">
        <f t="shared" si="45"/>
        <v>205</v>
      </c>
      <c r="Z420" t="str">
        <f t="shared" si="46"/>
        <v/>
      </c>
      <c r="AA420" t="str">
        <f t="shared" si="47"/>
        <v xml:space="preserve">  50m予選無差別</v>
      </c>
    </row>
    <row r="421" spans="14:27" x14ac:dyDescent="0.15">
      <c r="N421">
        <f>Sheet9!D422</f>
        <v>208</v>
      </c>
      <c r="O421">
        <f>Sheet9!E422</f>
        <v>0</v>
      </c>
      <c r="P421" t="str">
        <f>IFERROR(VLOOKUP(O421,Sheet6!A:B,2,0),"")</f>
        <v/>
      </c>
      <c r="Q421" t="str">
        <f>Sheet9!A422</f>
        <v>背泳ぎ</v>
      </c>
      <c r="R421" t="str">
        <f t="shared" si="43"/>
        <v/>
      </c>
      <c r="S421" t="str">
        <f>Sheet9!B422</f>
        <v xml:space="preserve">  50m</v>
      </c>
      <c r="T421" t="s">
        <v>198</v>
      </c>
      <c r="U421" t="s">
        <v>199</v>
      </c>
      <c r="V421" t="str">
        <f t="shared" si="44"/>
        <v xml:space="preserve">  50m予選無差別</v>
      </c>
      <c r="Y421">
        <f t="shared" si="45"/>
        <v>208</v>
      </c>
      <c r="Z421" t="str">
        <f t="shared" si="46"/>
        <v/>
      </c>
      <c r="AA421" t="str">
        <f t="shared" si="47"/>
        <v xml:space="preserve">  50m予選無差別</v>
      </c>
    </row>
    <row r="422" spans="14:27" x14ac:dyDescent="0.15">
      <c r="N422">
        <f>Sheet9!D423</f>
        <v>211</v>
      </c>
      <c r="O422">
        <f>Sheet9!E423</f>
        <v>0</v>
      </c>
      <c r="P422" t="str">
        <f>IFERROR(VLOOKUP(O422,Sheet6!A:B,2,0),"")</f>
        <v/>
      </c>
      <c r="Q422" t="str">
        <f>Sheet9!A423</f>
        <v>背泳ぎ</v>
      </c>
      <c r="R422" t="str">
        <f t="shared" si="43"/>
        <v/>
      </c>
      <c r="S422" t="str">
        <f>Sheet9!B423</f>
        <v xml:space="preserve">  50m</v>
      </c>
      <c r="T422" t="s">
        <v>198</v>
      </c>
      <c r="U422" t="s">
        <v>199</v>
      </c>
      <c r="V422" t="str">
        <f t="shared" si="44"/>
        <v xml:space="preserve">  50m予選無差別</v>
      </c>
      <c r="Y422">
        <f t="shared" si="45"/>
        <v>211</v>
      </c>
      <c r="Z422" t="str">
        <f t="shared" si="46"/>
        <v/>
      </c>
      <c r="AA422" t="str">
        <f t="shared" si="47"/>
        <v xml:space="preserve">  50m予選無差別</v>
      </c>
    </row>
    <row r="423" spans="14:27" x14ac:dyDescent="0.15">
      <c r="N423">
        <f>Sheet9!D424</f>
        <v>212</v>
      </c>
      <c r="O423">
        <f>Sheet9!E424</f>
        <v>0</v>
      </c>
      <c r="P423" t="str">
        <f>IFERROR(VLOOKUP(O423,Sheet6!A:B,2,0),"")</f>
        <v/>
      </c>
      <c r="Q423" t="str">
        <f>Sheet9!A424</f>
        <v>背泳ぎ</v>
      </c>
      <c r="R423" t="str">
        <f t="shared" si="43"/>
        <v/>
      </c>
      <c r="S423" t="str">
        <f>Sheet9!B424</f>
        <v xml:space="preserve">  50m</v>
      </c>
      <c r="T423" t="s">
        <v>198</v>
      </c>
      <c r="U423" t="s">
        <v>199</v>
      </c>
      <c r="V423" t="str">
        <f t="shared" si="44"/>
        <v xml:space="preserve">  50m予選無差別</v>
      </c>
      <c r="Y423">
        <f t="shared" si="45"/>
        <v>212</v>
      </c>
      <c r="Z423" t="str">
        <f t="shared" si="46"/>
        <v/>
      </c>
      <c r="AA423" t="str">
        <f t="shared" si="47"/>
        <v xml:space="preserve">  50m予選無差別</v>
      </c>
    </row>
    <row r="424" spans="14:27" x14ac:dyDescent="0.15">
      <c r="N424">
        <f>Sheet9!D425</f>
        <v>213</v>
      </c>
      <c r="O424">
        <f>Sheet9!E425</f>
        <v>0</v>
      </c>
      <c r="P424" t="str">
        <f>IFERROR(VLOOKUP(O424,Sheet6!A:B,2,0),"")</f>
        <v/>
      </c>
      <c r="Q424" t="str">
        <f>Sheet9!A425</f>
        <v>背泳ぎ</v>
      </c>
      <c r="R424" t="str">
        <f t="shared" si="43"/>
        <v/>
      </c>
      <c r="S424" t="str">
        <f>Sheet9!B425</f>
        <v xml:space="preserve">  50m</v>
      </c>
      <c r="T424" t="s">
        <v>198</v>
      </c>
      <c r="U424" t="s">
        <v>199</v>
      </c>
      <c r="V424" t="str">
        <f t="shared" si="44"/>
        <v xml:space="preserve">  50m予選無差別</v>
      </c>
      <c r="Y424">
        <f t="shared" si="45"/>
        <v>213</v>
      </c>
      <c r="Z424" t="str">
        <f t="shared" si="46"/>
        <v/>
      </c>
      <c r="AA424" t="str">
        <f t="shared" si="47"/>
        <v xml:space="preserve">  50m予選無差別</v>
      </c>
    </row>
    <row r="425" spans="14:27" x14ac:dyDescent="0.15">
      <c r="N425">
        <f>Sheet9!D426</f>
        <v>216</v>
      </c>
      <c r="O425">
        <f>Sheet9!E426</f>
        <v>0</v>
      </c>
      <c r="P425" t="str">
        <f>IFERROR(VLOOKUP(O425,Sheet6!A:B,2,0),"")</f>
        <v/>
      </c>
      <c r="Q425" t="str">
        <f>Sheet9!A426</f>
        <v>背泳ぎ</v>
      </c>
      <c r="R425" t="str">
        <f t="shared" si="43"/>
        <v/>
      </c>
      <c r="S425" t="str">
        <f>Sheet9!B426</f>
        <v xml:space="preserve">  50m</v>
      </c>
      <c r="T425" t="s">
        <v>198</v>
      </c>
      <c r="U425" t="s">
        <v>199</v>
      </c>
      <c r="V425" t="str">
        <f t="shared" si="44"/>
        <v xml:space="preserve">  50m予選無差別</v>
      </c>
      <c r="Y425">
        <f t="shared" si="45"/>
        <v>216</v>
      </c>
      <c r="Z425" t="str">
        <f t="shared" si="46"/>
        <v/>
      </c>
      <c r="AA425" t="str">
        <f t="shared" si="47"/>
        <v xml:space="preserve">  50m予選無差別</v>
      </c>
    </row>
    <row r="426" spans="14:27" x14ac:dyDescent="0.15">
      <c r="N426">
        <f>Sheet9!D427</f>
        <v>221</v>
      </c>
      <c r="O426">
        <f>Sheet9!E427</f>
        <v>0</v>
      </c>
      <c r="P426" t="str">
        <f>IFERROR(VLOOKUP(O426,Sheet6!A:B,2,0),"")</f>
        <v/>
      </c>
      <c r="Q426" t="str">
        <f>Sheet9!A427</f>
        <v>背泳ぎ</v>
      </c>
      <c r="R426" t="str">
        <f t="shared" si="43"/>
        <v/>
      </c>
      <c r="S426" t="str">
        <f>Sheet9!B427</f>
        <v xml:space="preserve">  50m</v>
      </c>
      <c r="T426" t="s">
        <v>198</v>
      </c>
      <c r="U426" t="s">
        <v>199</v>
      </c>
      <c r="V426" t="str">
        <f t="shared" si="44"/>
        <v xml:space="preserve">  50m予選無差別</v>
      </c>
      <c r="Y426">
        <f t="shared" si="45"/>
        <v>221</v>
      </c>
      <c r="Z426" t="str">
        <f t="shared" si="46"/>
        <v/>
      </c>
      <c r="AA426" t="str">
        <f t="shared" si="47"/>
        <v xml:space="preserve">  50m予選無差別</v>
      </c>
    </row>
    <row r="427" spans="14:27" x14ac:dyDescent="0.15">
      <c r="N427">
        <f>Sheet9!D428</f>
        <v>224</v>
      </c>
      <c r="O427">
        <f>Sheet9!E428</f>
        <v>0</v>
      </c>
      <c r="P427" t="str">
        <f>IFERROR(VLOOKUP(O427,Sheet6!A:B,2,0),"")</f>
        <v/>
      </c>
      <c r="Q427" t="str">
        <f>Sheet9!A428</f>
        <v>背泳ぎ</v>
      </c>
      <c r="R427" t="str">
        <f t="shared" si="43"/>
        <v/>
      </c>
      <c r="S427" t="str">
        <f>Sheet9!B428</f>
        <v xml:space="preserve">  50m</v>
      </c>
      <c r="T427" t="s">
        <v>198</v>
      </c>
      <c r="U427" t="s">
        <v>199</v>
      </c>
      <c r="V427" t="str">
        <f t="shared" si="44"/>
        <v xml:space="preserve">  50m予選無差別</v>
      </c>
      <c r="Y427">
        <f t="shared" si="45"/>
        <v>224</v>
      </c>
      <c r="Z427" t="str">
        <f t="shared" si="46"/>
        <v/>
      </c>
      <c r="AA427" t="str">
        <f t="shared" si="47"/>
        <v xml:space="preserve">  50m予選無差別</v>
      </c>
    </row>
    <row r="428" spans="14:27" x14ac:dyDescent="0.15">
      <c r="N428">
        <f>Sheet9!D429</f>
        <v>225</v>
      </c>
      <c r="O428">
        <f>Sheet9!E429</f>
        <v>0</v>
      </c>
      <c r="P428" t="str">
        <f>IFERROR(VLOOKUP(O428,Sheet6!A:B,2,0),"")</f>
        <v/>
      </c>
      <c r="Q428" t="str">
        <f>Sheet9!A429</f>
        <v>背泳ぎ</v>
      </c>
      <c r="R428" t="str">
        <f t="shared" si="43"/>
        <v/>
      </c>
      <c r="S428" t="str">
        <f>Sheet9!B429</f>
        <v xml:space="preserve">  50m</v>
      </c>
      <c r="T428" t="s">
        <v>198</v>
      </c>
      <c r="U428" t="s">
        <v>199</v>
      </c>
      <c r="V428" t="str">
        <f t="shared" si="44"/>
        <v xml:space="preserve">  50m予選無差別</v>
      </c>
      <c r="Y428">
        <f t="shared" si="45"/>
        <v>225</v>
      </c>
      <c r="Z428" t="str">
        <f t="shared" si="46"/>
        <v/>
      </c>
      <c r="AA428" t="str">
        <f t="shared" si="47"/>
        <v xml:space="preserve">  50m予選無差別</v>
      </c>
    </row>
    <row r="429" spans="14:27" x14ac:dyDescent="0.15">
      <c r="N429">
        <f>Sheet9!D430</f>
        <v>226</v>
      </c>
      <c r="O429">
        <f>Sheet9!E430</f>
        <v>0</v>
      </c>
      <c r="P429" t="str">
        <f>IFERROR(VLOOKUP(O429,Sheet6!A:B,2,0),"")</f>
        <v/>
      </c>
      <c r="Q429" t="str">
        <f>Sheet9!A430</f>
        <v>背泳ぎ</v>
      </c>
      <c r="R429" t="str">
        <f t="shared" si="43"/>
        <v/>
      </c>
      <c r="S429" t="str">
        <f>Sheet9!B430</f>
        <v xml:space="preserve">  50m</v>
      </c>
      <c r="T429" t="s">
        <v>198</v>
      </c>
      <c r="U429" t="s">
        <v>199</v>
      </c>
      <c r="V429" t="str">
        <f t="shared" si="44"/>
        <v xml:space="preserve">  50m予選無差別</v>
      </c>
      <c r="Y429">
        <f t="shared" si="45"/>
        <v>226</v>
      </c>
      <c r="Z429" t="str">
        <f t="shared" si="46"/>
        <v/>
      </c>
      <c r="AA429" t="str">
        <f t="shared" si="47"/>
        <v xml:space="preserve">  50m予選無差別</v>
      </c>
    </row>
    <row r="430" spans="14:27" x14ac:dyDescent="0.15">
      <c r="N430">
        <f>Sheet9!D431</f>
        <v>227</v>
      </c>
      <c r="O430">
        <f>Sheet9!E431</f>
        <v>0</v>
      </c>
      <c r="P430" t="str">
        <f>IFERROR(VLOOKUP(O430,Sheet6!A:B,2,0),"")</f>
        <v/>
      </c>
      <c r="Q430" t="str">
        <f>Sheet9!A431</f>
        <v>背泳ぎ</v>
      </c>
      <c r="R430" t="str">
        <f t="shared" si="43"/>
        <v/>
      </c>
      <c r="S430" t="str">
        <f>Sheet9!B431</f>
        <v xml:space="preserve">  50m</v>
      </c>
      <c r="T430" t="s">
        <v>198</v>
      </c>
      <c r="U430" t="s">
        <v>199</v>
      </c>
      <c r="V430" t="str">
        <f t="shared" si="44"/>
        <v xml:space="preserve">  50m予選無差別</v>
      </c>
      <c r="Y430">
        <f t="shared" si="45"/>
        <v>227</v>
      </c>
      <c r="Z430" t="str">
        <f t="shared" si="46"/>
        <v/>
      </c>
      <c r="AA430" t="str">
        <f t="shared" si="47"/>
        <v xml:space="preserve">  50m予選無差別</v>
      </c>
    </row>
    <row r="431" spans="14:27" x14ac:dyDescent="0.15">
      <c r="N431">
        <f>Sheet9!D432</f>
        <v>239</v>
      </c>
      <c r="O431">
        <f>Sheet9!E432</f>
        <v>0</v>
      </c>
      <c r="P431" t="str">
        <f>IFERROR(VLOOKUP(O431,Sheet6!A:B,2,0),"")</f>
        <v/>
      </c>
      <c r="Q431" t="str">
        <f>Sheet9!A432</f>
        <v>背泳ぎ</v>
      </c>
      <c r="R431" t="str">
        <f t="shared" si="43"/>
        <v/>
      </c>
      <c r="S431" t="str">
        <f>Sheet9!B432</f>
        <v xml:space="preserve">  50m</v>
      </c>
      <c r="T431" t="s">
        <v>198</v>
      </c>
      <c r="U431" t="s">
        <v>199</v>
      </c>
      <c r="V431" t="str">
        <f t="shared" si="44"/>
        <v xml:space="preserve">  50m予選無差別</v>
      </c>
      <c r="Y431">
        <f t="shared" si="45"/>
        <v>239</v>
      </c>
      <c r="Z431" t="str">
        <f t="shared" si="46"/>
        <v/>
      </c>
      <c r="AA431" t="str">
        <f t="shared" si="47"/>
        <v xml:space="preserve">  50m予選無差別</v>
      </c>
    </row>
    <row r="432" spans="14:27" x14ac:dyDescent="0.15">
      <c r="N432">
        <f>Sheet9!D433</f>
        <v>248</v>
      </c>
      <c r="O432">
        <f>Sheet9!E433</f>
        <v>0</v>
      </c>
      <c r="P432" t="str">
        <f>IFERROR(VLOOKUP(O432,Sheet6!A:B,2,0),"")</f>
        <v/>
      </c>
      <c r="Q432" t="str">
        <f>Sheet9!A433</f>
        <v>背泳ぎ</v>
      </c>
      <c r="R432" t="str">
        <f t="shared" si="43"/>
        <v/>
      </c>
      <c r="S432" t="str">
        <f>Sheet9!B433</f>
        <v xml:space="preserve">  50m</v>
      </c>
      <c r="T432" t="s">
        <v>198</v>
      </c>
      <c r="U432" t="s">
        <v>199</v>
      </c>
      <c r="V432" t="str">
        <f t="shared" si="44"/>
        <v xml:space="preserve">  50m予選無差別</v>
      </c>
      <c r="Y432">
        <f t="shared" si="45"/>
        <v>248</v>
      </c>
      <c r="Z432" t="str">
        <f t="shared" si="46"/>
        <v/>
      </c>
      <c r="AA432" t="str">
        <f t="shared" si="47"/>
        <v xml:space="preserve">  50m予選無差別</v>
      </c>
    </row>
    <row r="433" spans="14:27" x14ac:dyDescent="0.15">
      <c r="N433">
        <f>Sheet9!D434</f>
        <v>252</v>
      </c>
      <c r="O433">
        <f>Sheet9!E434</f>
        <v>0</v>
      </c>
      <c r="P433" t="str">
        <f>IFERROR(VLOOKUP(O433,Sheet6!A:B,2,0),"")</f>
        <v/>
      </c>
      <c r="Q433" t="str">
        <f>Sheet9!A434</f>
        <v>背泳ぎ</v>
      </c>
      <c r="R433" t="str">
        <f t="shared" si="43"/>
        <v/>
      </c>
      <c r="S433" t="str">
        <f>Sheet9!B434</f>
        <v xml:space="preserve">  50m</v>
      </c>
      <c r="T433" t="s">
        <v>198</v>
      </c>
      <c r="U433" t="s">
        <v>199</v>
      </c>
      <c r="V433" t="str">
        <f t="shared" si="44"/>
        <v xml:space="preserve">  50m予選無差別</v>
      </c>
      <c r="Y433">
        <f t="shared" si="45"/>
        <v>252</v>
      </c>
      <c r="Z433" t="str">
        <f t="shared" si="46"/>
        <v/>
      </c>
      <c r="AA433" t="str">
        <f t="shared" si="47"/>
        <v xml:space="preserve">  50m予選無差別</v>
      </c>
    </row>
    <row r="434" spans="14:27" x14ac:dyDescent="0.15">
      <c r="N434">
        <f>Sheet9!D435</f>
        <v>258</v>
      </c>
      <c r="O434">
        <f>Sheet9!E435</f>
        <v>0</v>
      </c>
      <c r="P434" t="str">
        <f>IFERROR(VLOOKUP(O434,Sheet6!A:B,2,0),"")</f>
        <v/>
      </c>
      <c r="Q434" t="str">
        <f>Sheet9!A435</f>
        <v>背泳ぎ</v>
      </c>
      <c r="R434" t="str">
        <f t="shared" si="43"/>
        <v/>
      </c>
      <c r="S434" t="str">
        <f>Sheet9!B435</f>
        <v xml:space="preserve">  50m</v>
      </c>
      <c r="T434" t="s">
        <v>198</v>
      </c>
      <c r="U434" t="s">
        <v>199</v>
      </c>
      <c r="V434" t="str">
        <f t="shared" si="44"/>
        <v xml:space="preserve">  50m予選無差別</v>
      </c>
      <c r="Y434">
        <f t="shared" si="45"/>
        <v>258</v>
      </c>
      <c r="Z434" t="str">
        <f t="shared" si="46"/>
        <v/>
      </c>
      <c r="AA434" t="str">
        <f t="shared" si="47"/>
        <v xml:space="preserve">  50m予選無差別</v>
      </c>
    </row>
    <row r="435" spans="14:27" x14ac:dyDescent="0.15">
      <c r="N435">
        <f>Sheet9!D436</f>
        <v>282</v>
      </c>
      <c r="O435">
        <f>Sheet9!E436</f>
        <v>0</v>
      </c>
      <c r="P435" t="str">
        <f>IFERROR(VLOOKUP(O435,Sheet6!A:B,2,0),"")</f>
        <v/>
      </c>
      <c r="Q435" t="str">
        <f>Sheet9!A436</f>
        <v>背泳ぎ</v>
      </c>
      <c r="R435" t="str">
        <f t="shared" si="43"/>
        <v/>
      </c>
      <c r="S435" t="str">
        <f>Sheet9!B436</f>
        <v xml:space="preserve">  50m</v>
      </c>
      <c r="T435" t="s">
        <v>198</v>
      </c>
      <c r="U435" t="s">
        <v>199</v>
      </c>
      <c r="V435" t="str">
        <f t="shared" si="44"/>
        <v xml:space="preserve">  50m予選無差別</v>
      </c>
      <c r="Y435">
        <f t="shared" si="45"/>
        <v>282</v>
      </c>
      <c r="Z435" t="str">
        <f t="shared" si="46"/>
        <v/>
      </c>
      <c r="AA435" t="str">
        <f t="shared" si="47"/>
        <v xml:space="preserve">  50m予選無差別</v>
      </c>
    </row>
    <row r="436" spans="14:27" x14ac:dyDescent="0.15">
      <c r="N436">
        <f>Sheet9!D437</f>
        <v>284</v>
      </c>
      <c r="O436">
        <f>Sheet9!E437</f>
        <v>0</v>
      </c>
      <c r="P436" t="str">
        <f>IFERROR(VLOOKUP(O436,Sheet6!A:B,2,0),"")</f>
        <v/>
      </c>
      <c r="Q436" t="str">
        <f>Sheet9!A437</f>
        <v>背泳ぎ</v>
      </c>
      <c r="R436" t="str">
        <f t="shared" si="43"/>
        <v/>
      </c>
      <c r="S436" t="str">
        <f>Sheet9!B437</f>
        <v xml:space="preserve">  50m</v>
      </c>
      <c r="T436" t="s">
        <v>198</v>
      </c>
      <c r="U436" t="s">
        <v>199</v>
      </c>
      <c r="V436" t="str">
        <f t="shared" si="44"/>
        <v xml:space="preserve">  50m予選無差別</v>
      </c>
      <c r="Y436">
        <f t="shared" si="45"/>
        <v>284</v>
      </c>
      <c r="Z436" t="str">
        <f t="shared" si="46"/>
        <v/>
      </c>
      <c r="AA436" t="str">
        <f t="shared" si="47"/>
        <v xml:space="preserve">  50m予選無差別</v>
      </c>
    </row>
    <row r="437" spans="14:27" x14ac:dyDescent="0.15">
      <c r="N437">
        <f>Sheet9!D438</f>
        <v>289</v>
      </c>
      <c r="O437">
        <f>Sheet9!E438</f>
        <v>0</v>
      </c>
      <c r="P437" t="str">
        <f>IFERROR(VLOOKUP(O437,Sheet6!A:B,2,0),"")</f>
        <v/>
      </c>
      <c r="Q437" t="str">
        <f>Sheet9!A438</f>
        <v>背泳ぎ</v>
      </c>
      <c r="R437" t="str">
        <f t="shared" si="43"/>
        <v/>
      </c>
      <c r="S437" t="str">
        <f>Sheet9!B438</f>
        <v xml:space="preserve">  50m</v>
      </c>
      <c r="T437" t="s">
        <v>198</v>
      </c>
      <c r="U437" t="s">
        <v>199</v>
      </c>
      <c r="V437" t="str">
        <f t="shared" si="44"/>
        <v xml:space="preserve">  50m予選無差別</v>
      </c>
      <c r="Y437">
        <f t="shared" si="45"/>
        <v>289</v>
      </c>
      <c r="Z437" t="str">
        <f t="shared" si="46"/>
        <v/>
      </c>
      <c r="AA437" t="str">
        <f t="shared" si="47"/>
        <v xml:space="preserve">  50m予選無差別</v>
      </c>
    </row>
    <row r="438" spans="14:27" x14ac:dyDescent="0.15">
      <c r="N438">
        <f>Sheet9!D439</f>
        <v>294</v>
      </c>
      <c r="O438">
        <f>Sheet9!E439</f>
        <v>0</v>
      </c>
      <c r="P438" t="str">
        <f>IFERROR(VLOOKUP(O438,Sheet6!A:B,2,0),"")</f>
        <v/>
      </c>
      <c r="Q438" t="str">
        <f>Sheet9!A439</f>
        <v>背泳ぎ</v>
      </c>
      <c r="R438" t="str">
        <f t="shared" si="43"/>
        <v/>
      </c>
      <c r="S438" t="str">
        <f>Sheet9!B439</f>
        <v xml:space="preserve">  50m</v>
      </c>
      <c r="T438" t="s">
        <v>198</v>
      </c>
      <c r="U438" t="s">
        <v>199</v>
      </c>
      <c r="V438" t="str">
        <f t="shared" si="44"/>
        <v xml:space="preserve">  50m予選無差別</v>
      </c>
      <c r="Y438">
        <f t="shared" si="45"/>
        <v>294</v>
      </c>
      <c r="Z438" t="str">
        <f t="shared" si="46"/>
        <v/>
      </c>
      <c r="AA438" t="str">
        <f t="shared" si="47"/>
        <v xml:space="preserve">  50m予選無差別</v>
      </c>
    </row>
    <row r="439" spans="14:27" x14ac:dyDescent="0.15">
      <c r="N439">
        <f>Sheet9!D440</f>
        <v>298</v>
      </c>
      <c r="O439">
        <f>Sheet9!E440</f>
        <v>0</v>
      </c>
      <c r="P439" t="str">
        <f>IFERROR(VLOOKUP(O439,Sheet6!A:B,2,0),"")</f>
        <v/>
      </c>
      <c r="Q439" t="str">
        <f>Sheet9!A440</f>
        <v>背泳ぎ</v>
      </c>
      <c r="R439" t="str">
        <f t="shared" si="43"/>
        <v/>
      </c>
      <c r="S439" t="str">
        <f>Sheet9!B440</f>
        <v xml:space="preserve">  50m</v>
      </c>
      <c r="T439" t="s">
        <v>198</v>
      </c>
      <c r="U439" t="s">
        <v>199</v>
      </c>
      <c r="V439" t="str">
        <f t="shared" si="44"/>
        <v xml:space="preserve">  50m予選無差別</v>
      </c>
      <c r="Y439">
        <f t="shared" si="45"/>
        <v>298</v>
      </c>
      <c r="Z439" t="str">
        <f t="shared" si="46"/>
        <v/>
      </c>
      <c r="AA439" t="str">
        <f t="shared" si="47"/>
        <v xml:space="preserve">  50m予選無差別</v>
      </c>
    </row>
    <row r="440" spans="14:27" x14ac:dyDescent="0.15">
      <c r="N440">
        <f>Sheet9!D441</f>
        <v>302</v>
      </c>
      <c r="O440">
        <f>Sheet9!E441</f>
        <v>0</v>
      </c>
      <c r="P440" t="str">
        <f>IFERROR(VLOOKUP(O440,Sheet6!A:B,2,0),"")</f>
        <v/>
      </c>
      <c r="Q440" t="str">
        <f>Sheet9!A441</f>
        <v>背泳ぎ</v>
      </c>
      <c r="R440" t="str">
        <f t="shared" si="43"/>
        <v/>
      </c>
      <c r="S440" t="str">
        <f>Sheet9!B441</f>
        <v xml:space="preserve">  50m</v>
      </c>
      <c r="T440" t="s">
        <v>198</v>
      </c>
      <c r="U440" t="s">
        <v>199</v>
      </c>
      <c r="V440" t="str">
        <f t="shared" si="44"/>
        <v xml:space="preserve">  50m予選無差別</v>
      </c>
      <c r="Y440">
        <f t="shared" si="45"/>
        <v>302</v>
      </c>
      <c r="Z440" t="str">
        <f t="shared" si="46"/>
        <v/>
      </c>
      <c r="AA440" t="str">
        <f t="shared" si="47"/>
        <v xml:space="preserve">  50m予選無差別</v>
      </c>
    </row>
    <row r="441" spans="14:27" x14ac:dyDescent="0.15">
      <c r="N441">
        <f>Sheet9!D442</f>
        <v>314</v>
      </c>
      <c r="O441">
        <f>Sheet9!E442</f>
        <v>0</v>
      </c>
      <c r="P441" t="str">
        <f>IFERROR(VLOOKUP(O441,Sheet6!A:B,2,0),"")</f>
        <v/>
      </c>
      <c r="Q441" t="str">
        <f>Sheet9!A442</f>
        <v>背泳ぎ</v>
      </c>
      <c r="R441" t="str">
        <f t="shared" si="43"/>
        <v/>
      </c>
      <c r="S441" t="str">
        <f>Sheet9!B442</f>
        <v xml:space="preserve">  50m</v>
      </c>
      <c r="T441" t="s">
        <v>198</v>
      </c>
      <c r="U441" t="s">
        <v>199</v>
      </c>
      <c r="V441" t="str">
        <f t="shared" si="44"/>
        <v xml:space="preserve">  50m予選無差別</v>
      </c>
      <c r="Y441">
        <f t="shared" si="45"/>
        <v>314</v>
      </c>
      <c r="Z441" t="str">
        <f t="shared" si="46"/>
        <v/>
      </c>
      <c r="AA441" t="str">
        <f t="shared" si="47"/>
        <v xml:space="preserve">  50m予選無差別</v>
      </c>
    </row>
    <row r="442" spans="14:27" x14ac:dyDescent="0.15">
      <c r="N442">
        <f>Sheet9!D443</f>
        <v>315</v>
      </c>
      <c r="O442">
        <f>Sheet9!E443</f>
        <v>0</v>
      </c>
      <c r="P442" t="str">
        <f>IFERROR(VLOOKUP(O442,Sheet6!A:B,2,0),"")</f>
        <v/>
      </c>
      <c r="Q442" t="str">
        <f>Sheet9!A443</f>
        <v>背泳ぎ</v>
      </c>
      <c r="R442" t="str">
        <f t="shared" si="43"/>
        <v/>
      </c>
      <c r="S442" t="str">
        <f>Sheet9!B443</f>
        <v xml:space="preserve">  50m</v>
      </c>
      <c r="T442" t="s">
        <v>198</v>
      </c>
      <c r="U442" t="s">
        <v>199</v>
      </c>
      <c r="V442" t="str">
        <f t="shared" si="44"/>
        <v xml:space="preserve">  50m予選無差別</v>
      </c>
      <c r="Y442">
        <f t="shared" si="45"/>
        <v>315</v>
      </c>
      <c r="Z442" t="str">
        <f t="shared" si="46"/>
        <v/>
      </c>
      <c r="AA442" t="str">
        <f t="shared" si="47"/>
        <v xml:space="preserve">  50m予選無差別</v>
      </c>
    </row>
    <row r="443" spans="14:27" x14ac:dyDescent="0.15">
      <c r="N443">
        <f>Sheet9!D444</f>
        <v>318</v>
      </c>
      <c r="O443">
        <f>Sheet9!E444</f>
        <v>0</v>
      </c>
      <c r="P443" t="str">
        <f>IFERROR(VLOOKUP(O443,Sheet6!A:B,2,0),"")</f>
        <v/>
      </c>
      <c r="Q443" t="str">
        <f>Sheet9!A444</f>
        <v>背泳ぎ</v>
      </c>
      <c r="R443" t="str">
        <f t="shared" ref="R443:R506" si="48">IFERROR(VLOOKUP(Q443,AG:AH,2,0),"")</f>
        <v/>
      </c>
      <c r="S443" t="str">
        <f>Sheet9!B444</f>
        <v xml:space="preserve">  50m</v>
      </c>
      <c r="T443" t="s">
        <v>198</v>
      </c>
      <c r="U443" t="s">
        <v>199</v>
      </c>
      <c r="V443" t="str">
        <f t="shared" ref="V443:V506" si="49">CONCATENATE(P443,R443,S443,T443,U443)</f>
        <v xml:space="preserve">  50m予選無差別</v>
      </c>
      <c r="Y443">
        <f t="shared" ref="Y443:Y506" si="50">N443</f>
        <v>318</v>
      </c>
      <c r="Z443" t="str">
        <f t="shared" ref="Z443:Z506" si="51">IFERROR(VLOOKUP(V443,I:M,5,0),"")</f>
        <v/>
      </c>
      <c r="AA443" t="str">
        <f t="shared" ref="AA443:AA506" si="52">V443</f>
        <v xml:space="preserve">  50m予選無差別</v>
      </c>
    </row>
    <row r="444" spans="14:27" x14ac:dyDescent="0.15">
      <c r="N444">
        <f>Sheet9!D445</f>
        <v>319</v>
      </c>
      <c r="O444">
        <f>Sheet9!E445</f>
        <v>0</v>
      </c>
      <c r="P444" t="str">
        <f>IFERROR(VLOOKUP(O444,Sheet6!A:B,2,0),"")</f>
        <v/>
      </c>
      <c r="Q444" t="str">
        <f>Sheet9!A445</f>
        <v>背泳ぎ</v>
      </c>
      <c r="R444" t="str">
        <f t="shared" si="48"/>
        <v/>
      </c>
      <c r="S444" t="str">
        <f>Sheet9!B445</f>
        <v xml:space="preserve">  50m</v>
      </c>
      <c r="T444" t="s">
        <v>198</v>
      </c>
      <c r="U444" t="s">
        <v>199</v>
      </c>
      <c r="V444" t="str">
        <f t="shared" si="49"/>
        <v xml:space="preserve">  50m予選無差別</v>
      </c>
      <c r="Y444">
        <f t="shared" si="50"/>
        <v>319</v>
      </c>
      <c r="Z444" t="str">
        <f t="shared" si="51"/>
        <v/>
      </c>
      <c r="AA444" t="str">
        <f t="shared" si="52"/>
        <v xml:space="preserve">  50m予選無差別</v>
      </c>
    </row>
    <row r="445" spans="14:27" x14ac:dyDescent="0.15">
      <c r="N445">
        <f>Sheet9!D446</f>
        <v>322</v>
      </c>
      <c r="O445">
        <f>Sheet9!E446</f>
        <v>0</v>
      </c>
      <c r="P445" t="str">
        <f>IFERROR(VLOOKUP(O445,Sheet6!A:B,2,0),"")</f>
        <v/>
      </c>
      <c r="Q445" t="str">
        <f>Sheet9!A446</f>
        <v>背泳ぎ</v>
      </c>
      <c r="R445" t="str">
        <f t="shared" si="48"/>
        <v/>
      </c>
      <c r="S445" t="str">
        <f>Sheet9!B446</f>
        <v xml:space="preserve">  50m</v>
      </c>
      <c r="T445" t="s">
        <v>198</v>
      </c>
      <c r="U445" t="s">
        <v>199</v>
      </c>
      <c r="V445" t="str">
        <f t="shared" si="49"/>
        <v xml:space="preserve">  50m予選無差別</v>
      </c>
      <c r="Y445">
        <f t="shared" si="50"/>
        <v>322</v>
      </c>
      <c r="Z445" t="str">
        <f t="shared" si="51"/>
        <v/>
      </c>
      <c r="AA445" t="str">
        <f t="shared" si="52"/>
        <v xml:space="preserve">  50m予選無差別</v>
      </c>
    </row>
    <row r="446" spans="14:27" x14ac:dyDescent="0.15">
      <c r="N446">
        <f>Sheet9!D447</f>
        <v>324</v>
      </c>
      <c r="O446">
        <f>Sheet9!E447</f>
        <v>0</v>
      </c>
      <c r="P446" t="str">
        <f>IFERROR(VLOOKUP(O446,Sheet6!A:B,2,0),"")</f>
        <v/>
      </c>
      <c r="Q446" t="str">
        <f>Sheet9!A447</f>
        <v>背泳ぎ</v>
      </c>
      <c r="R446" t="str">
        <f t="shared" si="48"/>
        <v/>
      </c>
      <c r="S446" t="str">
        <f>Sheet9!B447</f>
        <v xml:space="preserve">  50m</v>
      </c>
      <c r="T446" t="s">
        <v>198</v>
      </c>
      <c r="U446" t="s">
        <v>199</v>
      </c>
      <c r="V446" t="str">
        <f t="shared" si="49"/>
        <v xml:space="preserve">  50m予選無差別</v>
      </c>
      <c r="Y446">
        <f t="shared" si="50"/>
        <v>324</v>
      </c>
      <c r="Z446" t="str">
        <f t="shared" si="51"/>
        <v/>
      </c>
      <c r="AA446" t="str">
        <f t="shared" si="52"/>
        <v xml:space="preserve">  50m予選無差別</v>
      </c>
    </row>
    <row r="447" spans="14:27" x14ac:dyDescent="0.15">
      <c r="N447">
        <f>Sheet9!D448</f>
        <v>330</v>
      </c>
      <c r="O447">
        <f>Sheet9!E448</f>
        <v>0</v>
      </c>
      <c r="P447" t="str">
        <f>IFERROR(VLOOKUP(O447,Sheet6!A:B,2,0),"")</f>
        <v/>
      </c>
      <c r="Q447" t="str">
        <f>Sheet9!A448</f>
        <v>背泳ぎ</v>
      </c>
      <c r="R447" t="str">
        <f t="shared" si="48"/>
        <v/>
      </c>
      <c r="S447" t="str">
        <f>Sheet9!B448</f>
        <v xml:space="preserve">  50m</v>
      </c>
      <c r="T447" t="s">
        <v>198</v>
      </c>
      <c r="U447" t="s">
        <v>199</v>
      </c>
      <c r="V447" t="str">
        <f t="shared" si="49"/>
        <v xml:space="preserve">  50m予選無差別</v>
      </c>
      <c r="Y447">
        <f t="shared" si="50"/>
        <v>330</v>
      </c>
      <c r="Z447" t="str">
        <f t="shared" si="51"/>
        <v/>
      </c>
      <c r="AA447" t="str">
        <f t="shared" si="52"/>
        <v xml:space="preserve">  50m予選無差別</v>
      </c>
    </row>
    <row r="448" spans="14:27" x14ac:dyDescent="0.15">
      <c r="N448">
        <f>Sheet9!D449</f>
        <v>338</v>
      </c>
      <c r="O448">
        <f>Sheet9!E449</f>
        <v>0</v>
      </c>
      <c r="P448" t="str">
        <f>IFERROR(VLOOKUP(O448,Sheet6!A:B,2,0),"")</f>
        <v/>
      </c>
      <c r="Q448" t="str">
        <f>Sheet9!A449</f>
        <v>背泳ぎ</v>
      </c>
      <c r="R448" t="str">
        <f t="shared" si="48"/>
        <v/>
      </c>
      <c r="S448" t="str">
        <f>Sheet9!B449</f>
        <v xml:space="preserve">  50m</v>
      </c>
      <c r="T448" t="s">
        <v>198</v>
      </c>
      <c r="U448" t="s">
        <v>199</v>
      </c>
      <c r="V448" t="str">
        <f t="shared" si="49"/>
        <v xml:space="preserve">  50m予選無差別</v>
      </c>
      <c r="Y448">
        <f t="shared" si="50"/>
        <v>338</v>
      </c>
      <c r="Z448" t="str">
        <f t="shared" si="51"/>
        <v/>
      </c>
      <c r="AA448" t="str">
        <f t="shared" si="52"/>
        <v xml:space="preserve">  50m予選無差別</v>
      </c>
    </row>
    <row r="449" spans="14:27" x14ac:dyDescent="0.15">
      <c r="N449">
        <f>Sheet9!D450</f>
        <v>344</v>
      </c>
      <c r="O449">
        <f>Sheet9!E450</f>
        <v>0</v>
      </c>
      <c r="P449" t="str">
        <f>IFERROR(VLOOKUP(O449,Sheet6!A:B,2,0),"")</f>
        <v/>
      </c>
      <c r="Q449" t="str">
        <f>Sheet9!A450</f>
        <v>背泳ぎ</v>
      </c>
      <c r="R449" t="str">
        <f t="shared" si="48"/>
        <v/>
      </c>
      <c r="S449" t="str">
        <f>Sheet9!B450</f>
        <v xml:space="preserve">  50m</v>
      </c>
      <c r="T449" t="s">
        <v>198</v>
      </c>
      <c r="U449" t="s">
        <v>199</v>
      </c>
      <c r="V449" t="str">
        <f t="shared" si="49"/>
        <v xml:space="preserve">  50m予選無差別</v>
      </c>
      <c r="Y449">
        <f t="shared" si="50"/>
        <v>344</v>
      </c>
      <c r="Z449" t="str">
        <f t="shared" si="51"/>
        <v/>
      </c>
      <c r="AA449" t="str">
        <f t="shared" si="52"/>
        <v xml:space="preserve">  50m予選無差別</v>
      </c>
    </row>
    <row r="450" spans="14:27" x14ac:dyDescent="0.15">
      <c r="N450">
        <f>Sheet9!D451</f>
        <v>351</v>
      </c>
      <c r="O450">
        <f>Sheet9!E451</f>
        <v>0</v>
      </c>
      <c r="P450" t="str">
        <f>IFERROR(VLOOKUP(O450,Sheet6!A:B,2,0),"")</f>
        <v/>
      </c>
      <c r="Q450" t="str">
        <f>Sheet9!A451</f>
        <v>背泳ぎ</v>
      </c>
      <c r="R450" t="str">
        <f t="shared" si="48"/>
        <v/>
      </c>
      <c r="S450" t="str">
        <f>Sheet9!B451</f>
        <v xml:space="preserve">  50m</v>
      </c>
      <c r="T450" t="s">
        <v>198</v>
      </c>
      <c r="U450" t="s">
        <v>199</v>
      </c>
      <c r="V450" t="str">
        <f t="shared" si="49"/>
        <v xml:space="preserve">  50m予選無差別</v>
      </c>
      <c r="Y450">
        <f t="shared" si="50"/>
        <v>351</v>
      </c>
      <c r="Z450" t="str">
        <f t="shared" si="51"/>
        <v/>
      </c>
      <c r="AA450" t="str">
        <f t="shared" si="52"/>
        <v xml:space="preserve">  50m予選無差別</v>
      </c>
    </row>
    <row r="451" spans="14:27" x14ac:dyDescent="0.15">
      <c r="N451">
        <f>Sheet9!D452</f>
        <v>353</v>
      </c>
      <c r="O451">
        <f>Sheet9!E452</f>
        <v>0</v>
      </c>
      <c r="P451" t="str">
        <f>IFERROR(VLOOKUP(O451,Sheet6!A:B,2,0),"")</f>
        <v/>
      </c>
      <c r="Q451" t="str">
        <f>Sheet9!A452</f>
        <v>背泳ぎ</v>
      </c>
      <c r="R451" t="str">
        <f t="shared" si="48"/>
        <v/>
      </c>
      <c r="S451" t="str">
        <f>Sheet9!B452</f>
        <v xml:space="preserve">  50m</v>
      </c>
      <c r="T451" t="s">
        <v>198</v>
      </c>
      <c r="U451" t="s">
        <v>199</v>
      </c>
      <c r="V451" t="str">
        <f t="shared" si="49"/>
        <v xml:space="preserve">  50m予選無差別</v>
      </c>
      <c r="Y451">
        <f t="shared" si="50"/>
        <v>353</v>
      </c>
      <c r="Z451" t="str">
        <f t="shared" si="51"/>
        <v/>
      </c>
      <c r="AA451" t="str">
        <f t="shared" si="52"/>
        <v xml:space="preserve">  50m予選無差別</v>
      </c>
    </row>
    <row r="452" spans="14:27" x14ac:dyDescent="0.15">
      <c r="N452">
        <f>Sheet9!D453</f>
        <v>3</v>
      </c>
      <c r="O452">
        <f>Sheet9!E453</f>
        <v>0</v>
      </c>
      <c r="P452" t="str">
        <f>IFERROR(VLOOKUP(O452,Sheet6!A:B,2,0),"")</f>
        <v/>
      </c>
      <c r="Q452" t="str">
        <f>Sheet9!A453</f>
        <v>背泳ぎ</v>
      </c>
      <c r="R452" t="str">
        <f t="shared" si="48"/>
        <v/>
      </c>
      <c r="S452" t="str">
        <f>Sheet9!B453</f>
        <v xml:space="preserve"> 100m</v>
      </c>
      <c r="T452" t="s">
        <v>198</v>
      </c>
      <c r="U452" t="s">
        <v>199</v>
      </c>
      <c r="V452" t="str">
        <f t="shared" si="49"/>
        <v xml:space="preserve"> 100m予選無差別</v>
      </c>
      <c r="Y452">
        <f t="shared" si="50"/>
        <v>3</v>
      </c>
      <c r="Z452" t="str">
        <f t="shared" si="51"/>
        <v/>
      </c>
      <c r="AA452" t="str">
        <f t="shared" si="52"/>
        <v xml:space="preserve"> 100m予選無差別</v>
      </c>
    </row>
    <row r="453" spans="14:27" x14ac:dyDescent="0.15">
      <c r="N453">
        <f>Sheet9!D454</f>
        <v>14</v>
      </c>
      <c r="O453">
        <f>Sheet9!E454</f>
        <v>0</v>
      </c>
      <c r="P453" t="str">
        <f>IFERROR(VLOOKUP(O453,Sheet6!A:B,2,0),"")</f>
        <v/>
      </c>
      <c r="Q453" t="str">
        <f>Sheet9!A454</f>
        <v>背泳ぎ</v>
      </c>
      <c r="R453" t="str">
        <f t="shared" si="48"/>
        <v/>
      </c>
      <c r="S453" t="str">
        <f>Sheet9!B454</f>
        <v xml:space="preserve"> 100m</v>
      </c>
      <c r="T453" t="s">
        <v>198</v>
      </c>
      <c r="U453" t="s">
        <v>199</v>
      </c>
      <c r="V453" t="str">
        <f t="shared" si="49"/>
        <v xml:space="preserve"> 100m予選無差別</v>
      </c>
      <c r="Y453">
        <f t="shared" si="50"/>
        <v>14</v>
      </c>
      <c r="Z453" t="str">
        <f t="shared" si="51"/>
        <v/>
      </c>
      <c r="AA453" t="str">
        <f t="shared" si="52"/>
        <v xml:space="preserve"> 100m予選無差別</v>
      </c>
    </row>
    <row r="454" spans="14:27" x14ac:dyDescent="0.15">
      <c r="N454">
        <f>Sheet9!D455</f>
        <v>23</v>
      </c>
      <c r="O454">
        <f>Sheet9!E455</f>
        <v>0</v>
      </c>
      <c r="P454" t="str">
        <f>IFERROR(VLOOKUP(O454,Sheet6!A:B,2,0),"")</f>
        <v/>
      </c>
      <c r="Q454" t="str">
        <f>Sheet9!A455</f>
        <v>背泳ぎ</v>
      </c>
      <c r="R454" t="str">
        <f t="shared" si="48"/>
        <v/>
      </c>
      <c r="S454" t="str">
        <f>Sheet9!B455</f>
        <v xml:space="preserve"> 100m</v>
      </c>
      <c r="T454" t="s">
        <v>198</v>
      </c>
      <c r="U454" t="s">
        <v>199</v>
      </c>
      <c r="V454" t="str">
        <f t="shared" si="49"/>
        <v xml:space="preserve"> 100m予選無差別</v>
      </c>
      <c r="Y454">
        <f t="shared" si="50"/>
        <v>23</v>
      </c>
      <c r="Z454" t="str">
        <f t="shared" si="51"/>
        <v/>
      </c>
      <c r="AA454" t="str">
        <f t="shared" si="52"/>
        <v xml:space="preserve"> 100m予選無差別</v>
      </c>
    </row>
    <row r="455" spans="14:27" x14ac:dyDescent="0.15">
      <c r="N455">
        <f>Sheet9!D456</f>
        <v>26</v>
      </c>
      <c r="O455">
        <f>Sheet9!E456</f>
        <v>0</v>
      </c>
      <c r="P455" t="str">
        <f>IFERROR(VLOOKUP(O455,Sheet6!A:B,2,0),"")</f>
        <v/>
      </c>
      <c r="Q455" t="str">
        <f>Sheet9!A456</f>
        <v>背泳ぎ</v>
      </c>
      <c r="R455" t="str">
        <f t="shared" si="48"/>
        <v/>
      </c>
      <c r="S455" t="str">
        <f>Sheet9!B456</f>
        <v xml:space="preserve"> 100m</v>
      </c>
      <c r="T455" t="s">
        <v>198</v>
      </c>
      <c r="U455" t="s">
        <v>199</v>
      </c>
      <c r="V455" t="str">
        <f t="shared" si="49"/>
        <v xml:space="preserve"> 100m予選無差別</v>
      </c>
      <c r="Y455">
        <f t="shared" si="50"/>
        <v>26</v>
      </c>
      <c r="Z455" t="str">
        <f t="shared" si="51"/>
        <v/>
      </c>
      <c r="AA455" t="str">
        <f t="shared" si="52"/>
        <v xml:space="preserve"> 100m予選無差別</v>
      </c>
    </row>
    <row r="456" spans="14:27" x14ac:dyDescent="0.15">
      <c r="N456">
        <f>Sheet9!D457</f>
        <v>27</v>
      </c>
      <c r="O456">
        <f>Sheet9!E457</f>
        <v>0</v>
      </c>
      <c r="P456" t="str">
        <f>IFERROR(VLOOKUP(O456,Sheet6!A:B,2,0),"")</f>
        <v/>
      </c>
      <c r="Q456" t="str">
        <f>Sheet9!A457</f>
        <v>背泳ぎ</v>
      </c>
      <c r="R456" t="str">
        <f t="shared" si="48"/>
        <v/>
      </c>
      <c r="S456" t="str">
        <f>Sheet9!B457</f>
        <v xml:space="preserve"> 100m</v>
      </c>
      <c r="T456" t="s">
        <v>198</v>
      </c>
      <c r="U456" t="s">
        <v>199</v>
      </c>
      <c r="V456" t="str">
        <f t="shared" si="49"/>
        <v xml:space="preserve"> 100m予選無差別</v>
      </c>
      <c r="Y456">
        <f t="shared" si="50"/>
        <v>27</v>
      </c>
      <c r="Z456" t="str">
        <f t="shared" si="51"/>
        <v/>
      </c>
      <c r="AA456" t="str">
        <f t="shared" si="52"/>
        <v xml:space="preserve"> 100m予選無差別</v>
      </c>
    </row>
    <row r="457" spans="14:27" x14ac:dyDescent="0.15">
      <c r="N457">
        <f>Sheet9!D458</f>
        <v>30</v>
      </c>
      <c r="O457">
        <f>Sheet9!E458</f>
        <v>0</v>
      </c>
      <c r="P457" t="str">
        <f>IFERROR(VLOOKUP(O457,Sheet6!A:B,2,0),"")</f>
        <v/>
      </c>
      <c r="Q457" t="str">
        <f>Sheet9!A458</f>
        <v>背泳ぎ</v>
      </c>
      <c r="R457" t="str">
        <f t="shared" si="48"/>
        <v/>
      </c>
      <c r="S457" t="str">
        <f>Sheet9!B458</f>
        <v xml:space="preserve"> 100m</v>
      </c>
      <c r="T457" t="s">
        <v>198</v>
      </c>
      <c r="U457" t="s">
        <v>199</v>
      </c>
      <c r="V457" t="str">
        <f t="shared" si="49"/>
        <v xml:space="preserve"> 100m予選無差別</v>
      </c>
      <c r="Y457">
        <f t="shared" si="50"/>
        <v>30</v>
      </c>
      <c r="Z457" t="str">
        <f t="shared" si="51"/>
        <v/>
      </c>
      <c r="AA457" t="str">
        <f t="shared" si="52"/>
        <v xml:space="preserve"> 100m予選無差別</v>
      </c>
    </row>
    <row r="458" spans="14:27" x14ac:dyDescent="0.15">
      <c r="N458">
        <f>Sheet9!D459</f>
        <v>32</v>
      </c>
      <c r="O458">
        <f>Sheet9!E459</f>
        <v>0</v>
      </c>
      <c r="P458" t="str">
        <f>IFERROR(VLOOKUP(O458,Sheet6!A:B,2,0),"")</f>
        <v/>
      </c>
      <c r="Q458" t="str">
        <f>Sheet9!A459</f>
        <v>背泳ぎ</v>
      </c>
      <c r="R458" t="str">
        <f t="shared" si="48"/>
        <v/>
      </c>
      <c r="S458" t="str">
        <f>Sheet9!B459</f>
        <v xml:space="preserve"> 100m</v>
      </c>
      <c r="T458" t="s">
        <v>198</v>
      </c>
      <c r="U458" t="s">
        <v>199</v>
      </c>
      <c r="V458" t="str">
        <f t="shared" si="49"/>
        <v xml:space="preserve"> 100m予選無差別</v>
      </c>
      <c r="Y458">
        <f t="shared" si="50"/>
        <v>32</v>
      </c>
      <c r="Z458" t="str">
        <f t="shared" si="51"/>
        <v/>
      </c>
      <c r="AA458" t="str">
        <f t="shared" si="52"/>
        <v xml:space="preserve"> 100m予選無差別</v>
      </c>
    </row>
    <row r="459" spans="14:27" x14ac:dyDescent="0.15">
      <c r="N459">
        <f>Sheet9!D460</f>
        <v>58</v>
      </c>
      <c r="O459">
        <f>Sheet9!E460</f>
        <v>0</v>
      </c>
      <c r="P459" t="str">
        <f>IFERROR(VLOOKUP(O459,Sheet6!A:B,2,0),"")</f>
        <v/>
      </c>
      <c r="Q459" t="str">
        <f>Sheet9!A460</f>
        <v>背泳ぎ</v>
      </c>
      <c r="R459" t="str">
        <f t="shared" si="48"/>
        <v/>
      </c>
      <c r="S459" t="str">
        <f>Sheet9!B460</f>
        <v xml:space="preserve"> 100m</v>
      </c>
      <c r="T459" t="s">
        <v>198</v>
      </c>
      <c r="U459" t="s">
        <v>199</v>
      </c>
      <c r="V459" t="str">
        <f t="shared" si="49"/>
        <v xml:space="preserve"> 100m予選無差別</v>
      </c>
      <c r="Y459">
        <f t="shared" si="50"/>
        <v>58</v>
      </c>
      <c r="Z459" t="str">
        <f t="shared" si="51"/>
        <v/>
      </c>
      <c r="AA459" t="str">
        <f t="shared" si="52"/>
        <v xml:space="preserve"> 100m予選無差別</v>
      </c>
    </row>
    <row r="460" spans="14:27" x14ac:dyDescent="0.15">
      <c r="N460">
        <f>Sheet9!D461</f>
        <v>61</v>
      </c>
      <c r="O460">
        <f>Sheet9!E461</f>
        <v>0</v>
      </c>
      <c r="P460" t="str">
        <f>IFERROR(VLOOKUP(O460,Sheet6!A:B,2,0),"")</f>
        <v/>
      </c>
      <c r="Q460" t="str">
        <f>Sheet9!A461</f>
        <v>背泳ぎ</v>
      </c>
      <c r="R460" t="str">
        <f t="shared" si="48"/>
        <v/>
      </c>
      <c r="S460" t="str">
        <f>Sheet9!B461</f>
        <v xml:space="preserve"> 100m</v>
      </c>
      <c r="T460" t="s">
        <v>198</v>
      </c>
      <c r="U460" t="s">
        <v>199</v>
      </c>
      <c r="V460" t="str">
        <f t="shared" si="49"/>
        <v xml:space="preserve"> 100m予選無差別</v>
      </c>
      <c r="Y460">
        <f t="shared" si="50"/>
        <v>61</v>
      </c>
      <c r="Z460" t="str">
        <f t="shared" si="51"/>
        <v/>
      </c>
      <c r="AA460" t="str">
        <f t="shared" si="52"/>
        <v xml:space="preserve"> 100m予選無差別</v>
      </c>
    </row>
    <row r="461" spans="14:27" x14ac:dyDescent="0.15">
      <c r="N461">
        <f>Sheet9!D462</f>
        <v>89</v>
      </c>
      <c r="O461">
        <f>Sheet9!E462</f>
        <v>0</v>
      </c>
      <c r="P461" t="str">
        <f>IFERROR(VLOOKUP(O461,Sheet6!A:B,2,0),"")</f>
        <v/>
      </c>
      <c r="Q461" t="str">
        <f>Sheet9!A462</f>
        <v>背泳ぎ</v>
      </c>
      <c r="R461" t="str">
        <f t="shared" si="48"/>
        <v/>
      </c>
      <c r="S461" t="str">
        <f>Sheet9!B462</f>
        <v xml:space="preserve"> 100m</v>
      </c>
      <c r="T461" t="s">
        <v>198</v>
      </c>
      <c r="U461" t="s">
        <v>199</v>
      </c>
      <c r="V461" t="str">
        <f t="shared" si="49"/>
        <v xml:space="preserve"> 100m予選無差別</v>
      </c>
      <c r="Y461">
        <f t="shared" si="50"/>
        <v>89</v>
      </c>
      <c r="Z461" t="str">
        <f t="shared" si="51"/>
        <v/>
      </c>
      <c r="AA461" t="str">
        <f t="shared" si="52"/>
        <v xml:space="preserve"> 100m予選無差別</v>
      </c>
    </row>
    <row r="462" spans="14:27" x14ac:dyDescent="0.15">
      <c r="N462">
        <f>Sheet9!D463</f>
        <v>114</v>
      </c>
      <c r="O462">
        <f>Sheet9!E463</f>
        <v>0</v>
      </c>
      <c r="P462" t="str">
        <f>IFERROR(VLOOKUP(O462,Sheet6!A:B,2,0),"")</f>
        <v/>
      </c>
      <c r="Q462" t="str">
        <f>Sheet9!A463</f>
        <v>背泳ぎ</v>
      </c>
      <c r="R462" t="str">
        <f t="shared" si="48"/>
        <v/>
      </c>
      <c r="S462" t="str">
        <f>Sheet9!B463</f>
        <v xml:space="preserve"> 100m</v>
      </c>
      <c r="T462" t="s">
        <v>198</v>
      </c>
      <c r="U462" t="s">
        <v>199</v>
      </c>
      <c r="V462" t="str">
        <f t="shared" si="49"/>
        <v xml:space="preserve"> 100m予選無差別</v>
      </c>
      <c r="Y462">
        <f t="shared" si="50"/>
        <v>114</v>
      </c>
      <c r="Z462" t="str">
        <f t="shared" si="51"/>
        <v/>
      </c>
      <c r="AA462" t="str">
        <f t="shared" si="52"/>
        <v xml:space="preserve"> 100m予選無差別</v>
      </c>
    </row>
    <row r="463" spans="14:27" x14ac:dyDescent="0.15">
      <c r="N463">
        <f>Sheet9!D464</f>
        <v>117</v>
      </c>
      <c r="O463">
        <f>Sheet9!E464</f>
        <v>0</v>
      </c>
      <c r="P463" t="str">
        <f>IFERROR(VLOOKUP(O463,Sheet6!A:B,2,0),"")</f>
        <v/>
      </c>
      <c r="Q463" t="str">
        <f>Sheet9!A464</f>
        <v>背泳ぎ</v>
      </c>
      <c r="R463" t="str">
        <f t="shared" si="48"/>
        <v/>
      </c>
      <c r="S463" t="str">
        <f>Sheet9!B464</f>
        <v xml:space="preserve"> 100m</v>
      </c>
      <c r="T463" t="s">
        <v>198</v>
      </c>
      <c r="U463" t="s">
        <v>199</v>
      </c>
      <c r="V463" t="str">
        <f t="shared" si="49"/>
        <v xml:space="preserve"> 100m予選無差別</v>
      </c>
      <c r="Y463">
        <f t="shared" si="50"/>
        <v>117</v>
      </c>
      <c r="Z463" t="str">
        <f t="shared" si="51"/>
        <v/>
      </c>
      <c r="AA463" t="str">
        <f t="shared" si="52"/>
        <v xml:space="preserve"> 100m予選無差別</v>
      </c>
    </row>
    <row r="464" spans="14:27" x14ac:dyDescent="0.15">
      <c r="N464">
        <f>Sheet9!D465</f>
        <v>129</v>
      </c>
      <c r="O464">
        <f>Sheet9!E465</f>
        <v>0</v>
      </c>
      <c r="P464" t="str">
        <f>IFERROR(VLOOKUP(O464,Sheet6!A:B,2,0),"")</f>
        <v/>
      </c>
      <c r="Q464" t="str">
        <f>Sheet9!A465</f>
        <v>背泳ぎ</v>
      </c>
      <c r="R464" t="str">
        <f t="shared" si="48"/>
        <v/>
      </c>
      <c r="S464" t="str">
        <f>Sheet9!B465</f>
        <v xml:space="preserve"> 100m</v>
      </c>
      <c r="T464" t="s">
        <v>198</v>
      </c>
      <c r="U464" t="s">
        <v>199</v>
      </c>
      <c r="V464" t="str">
        <f t="shared" si="49"/>
        <v xml:space="preserve"> 100m予選無差別</v>
      </c>
      <c r="Y464">
        <f t="shared" si="50"/>
        <v>129</v>
      </c>
      <c r="Z464" t="str">
        <f t="shared" si="51"/>
        <v/>
      </c>
      <c r="AA464" t="str">
        <f t="shared" si="52"/>
        <v xml:space="preserve"> 100m予選無差別</v>
      </c>
    </row>
    <row r="465" spans="14:27" x14ac:dyDescent="0.15">
      <c r="N465">
        <f>Sheet9!D466</f>
        <v>135</v>
      </c>
      <c r="O465">
        <f>Sheet9!E466</f>
        <v>0</v>
      </c>
      <c r="P465" t="str">
        <f>IFERROR(VLOOKUP(O465,Sheet6!A:B,2,0),"")</f>
        <v/>
      </c>
      <c r="Q465" t="str">
        <f>Sheet9!A466</f>
        <v>背泳ぎ</v>
      </c>
      <c r="R465" t="str">
        <f t="shared" si="48"/>
        <v/>
      </c>
      <c r="S465" t="str">
        <f>Sheet9!B466</f>
        <v xml:space="preserve"> 100m</v>
      </c>
      <c r="T465" t="s">
        <v>198</v>
      </c>
      <c r="U465" t="s">
        <v>199</v>
      </c>
      <c r="V465" t="str">
        <f t="shared" si="49"/>
        <v xml:space="preserve"> 100m予選無差別</v>
      </c>
      <c r="Y465">
        <f t="shared" si="50"/>
        <v>135</v>
      </c>
      <c r="Z465" t="str">
        <f t="shared" si="51"/>
        <v/>
      </c>
      <c r="AA465" t="str">
        <f t="shared" si="52"/>
        <v xml:space="preserve"> 100m予選無差別</v>
      </c>
    </row>
    <row r="466" spans="14:27" x14ac:dyDescent="0.15">
      <c r="N466">
        <f>Sheet9!D467</f>
        <v>136</v>
      </c>
      <c r="O466">
        <f>Sheet9!E467</f>
        <v>0</v>
      </c>
      <c r="P466" t="str">
        <f>IFERROR(VLOOKUP(O466,Sheet6!A:B,2,0),"")</f>
        <v/>
      </c>
      <c r="Q466" t="str">
        <f>Sheet9!A467</f>
        <v>背泳ぎ</v>
      </c>
      <c r="R466" t="str">
        <f t="shared" si="48"/>
        <v/>
      </c>
      <c r="S466" t="str">
        <f>Sheet9!B467</f>
        <v xml:space="preserve"> 100m</v>
      </c>
      <c r="T466" t="s">
        <v>198</v>
      </c>
      <c r="U466" t="s">
        <v>199</v>
      </c>
      <c r="V466" t="str">
        <f t="shared" si="49"/>
        <v xml:space="preserve"> 100m予選無差別</v>
      </c>
      <c r="Y466">
        <f t="shared" si="50"/>
        <v>136</v>
      </c>
      <c r="Z466" t="str">
        <f t="shared" si="51"/>
        <v/>
      </c>
      <c r="AA466" t="str">
        <f t="shared" si="52"/>
        <v xml:space="preserve"> 100m予選無差別</v>
      </c>
    </row>
    <row r="467" spans="14:27" x14ac:dyDescent="0.15">
      <c r="N467">
        <f>Sheet9!D468</f>
        <v>150</v>
      </c>
      <c r="O467">
        <f>Sheet9!E468</f>
        <v>0</v>
      </c>
      <c r="P467" t="str">
        <f>IFERROR(VLOOKUP(O467,Sheet6!A:B,2,0),"")</f>
        <v/>
      </c>
      <c r="Q467" t="str">
        <f>Sheet9!A468</f>
        <v>背泳ぎ</v>
      </c>
      <c r="R467" t="str">
        <f t="shared" si="48"/>
        <v/>
      </c>
      <c r="S467" t="str">
        <f>Sheet9!B468</f>
        <v xml:space="preserve"> 100m</v>
      </c>
      <c r="T467" t="s">
        <v>198</v>
      </c>
      <c r="U467" t="s">
        <v>199</v>
      </c>
      <c r="V467" t="str">
        <f t="shared" si="49"/>
        <v xml:space="preserve"> 100m予選無差別</v>
      </c>
      <c r="Y467">
        <f t="shared" si="50"/>
        <v>150</v>
      </c>
      <c r="Z467" t="str">
        <f t="shared" si="51"/>
        <v/>
      </c>
      <c r="AA467" t="str">
        <f t="shared" si="52"/>
        <v xml:space="preserve"> 100m予選無差別</v>
      </c>
    </row>
    <row r="468" spans="14:27" x14ac:dyDescent="0.15">
      <c r="N468">
        <f>Sheet9!D469</f>
        <v>162</v>
      </c>
      <c r="O468">
        <f>Sheet9!E469</f>
        <v>0</v>
      </c>
      <c r="P468" t="str">
        <f>IFERROR(VLOOKUP(O468,Sheet6!A:B,2,0),"")</f>
        <v/>
      </c>
      <c r="Q468" t="str">
        <f>Sheet9!A469</f>
        <v>背泳ぎ</v>
      </c>
      <c r="R468" t="str">
        <f t="shared" si="48"/>
        <v/>
      </c>
      <c r="S468" t="str">
        <f>Sheet9!B469</f>
        <v xml:space="preserve"> 100m</v>
      </c>
      <c r="T468" t="s">
        <v>198</v>
      </c>
      <c r="U468" t="s">
        <v>199</v>
      </c>
      <c r="V468" t="str">
        <f t="shared" si="49"/>
        <v xml:space="preserve"> 100m予選無差別</v>
      </c>
      <c r="Y468">
        <f t="shared" si="50"/>
        <v>162</v>
      </c>
      <c r="Z468" t="str">
        <f t="shared" si="51"/>
        <v/>
      </c>
      <c r="AA468" t="str">
        <f t="shared" si="52"/>
        <v xml:space="preserve"> 100m予選無差別</v>
      </c>
    </row>
    <row r="469" spans="14:27" x14ac:dyDescent="0.15">
      <c r="N469">
        <f>Sheet9!D470</f>
        <v>169</v>
      </c>
      <c r="O469">
        <f>Sheet9!E470</f>
        <v>0</v>
      </c>
      <c r="P469" t="str">
        <f>IFERROR(VLOOKUP(O469,Sheet6!A:B,2,0),"")</f>
        <v/>
      </c>
      <c r="Q469" t="str">
        <f>Sheet9!A470</f>
        <v>背泳ぎ</v>
      </c>
      <c r="R469" t="str">
        <f t="shared" si="48"/>
        <v/>
      </c>
      <c r="S469" t="str">
        <f>Sheet9!B470</f>
        <v xml:space="preserve"> 100m</v>
      </c>
      <c r="T469" t="s">
        <v>198</v>
      </c>
      <c r="U469" t="s">
        <v>199</v>
      </c>
      <c r="V469" t="str">
        <f t="shared" si="49"/>
        <v xml:space="preserve"> 100m予選無差別</v>
      </c>
      <c r="Y469">
        <f t="shared" si="50"/>
        <v>169</v>
      </c>
      <c r="Z469" t="str">
        <f t="shared" si="51"/>
        <v/>
      </c>
      <c r="AA469" t="str">
        <f t="shared" si="52"/>
        <v xml:space="preserve"> 100m予選無差別</v>
      </c>
    </row>
    <row r="470" spans="14:27" x14ac:dyDescent="0.15">
      <c r="N470">
        <f>Sheet9!D471</f>
        <v>175</v>
      </c>
      <c r="O470">
        <f>Sheet9!E471</f>
        <v>0</v>
      </c>
      <c r="P470" t="str">
        <f>IFERROR(VLOOKUP(O470,Sheet6!A:B,2,0),"")</f>
        <v/>
      </c>
      <c r="Q470" t="str">
        <f>Sheet9!A471</f>
        <v>背泳ぎ</v>
      </c>
      <c r="R470" t="str">
        <f t="shared" si="48"/>
        <v/>
      </c>
      <c r="S470" t="str">
        <f>Sheet9!B471</f>
        <v xml:space="preserve"> 100m</v>
      </c>
      <c r="T470" t="s">
        <v>198</v>
      </c>
      <c r="U470" t="s">
        <v>199</v>
      </c>
      <c r="V470" t="str">
        <f t="shared" si="49"/>
        <v xml:space="preserve"> 100m予選無差別</v>
      </c>
      <c r="Y470">
        <f t="shared" si="50"/>
        <v>175</v>
      </c>
      <c r="Z470" t="str">
        <f t="shared" si="51"/>
        <v/>
      </c>
      <c r="AA470" t="str">
        <f t="shared" si="52"/>
        <v xml:space="preserve"> 100m予選無差別</v>
      </c>
    </row>
    <row r="471" spans="14:27" x14ac:dyDescent="0.15">
      <c r="N471">
        <f>Sheet9!D472</f>
        <v>208</v>
      </c>
      <c r="O471">
        <f>Sheet9!E472</f>
        <v>0</v>
      </c>
      <c r="P471" t="str">
        <f>IFERROR(VLOOKUP(O471,Sheet6!A:B,2,0),"")</f>
        <v/>
      </c>
      <c r="Q471" t="str">
        <f>Sheet9!A472</f>
        <v>背泳ぎ</v>
      </c>
      <c r="R471" t="str">
        <f t="shared" si="48"/>
        <v/>
      </c>
      <c r="S471" t="str">
        <f>Sheet9!B472</f>
        <v xml:space="preserve"> 100m</v>
      </c>
      <c r="T471" t="s">
        <v>198</v>
      </c>
      <c r="U471" t="s">
        <v>199</v>
      </c>
      <c r="V471" t="str">
        <f t="shared" si="49"/>
        <v xml:space="preserve"> 100m予選無差別</v>
      </c>
      <c r="Y471">
        <f t="shared" si="50"/>
        <v>208</v>
      </c>
      <c r="Z471" t="str">
        <f t="shared" si="51"/>
        <v/>
      </c>
      <c r="AA471" t="str">
        <f t="shared" si="52"/>
        <v xml:space="preserve"> 100m予選無差別</v>
      </c>
    </row>
    <row r="472" spans="14:27" x14ac:dyDescent="0.15">
      <c r="N472">
        <f>Sheet9!D473</f>
        <v>217</v>
      </c>
      <c r="O472">
        <f>Sheet9!E473</f>
        <v>0</v>
      </c>
      <c r="P472" t="str">
        <f>IFERROR(VLOOKUP(O472,Sheet6!A:B,2,0),"")</f>
        <v/>
      </c>
      <c r="Q472" t="str">
        <f>Sheet9!A473</f>
        <v>背泳ぎ</v>
      </c>
      <c r="R472" t="str">
        <f t="shared" si="48"/>
        <v/>
      </c>
      <c r="S472" t="str">
        <f>Sheet9!B473</f>
        <v xml:space="preserve"> 100m</v>
      </c>
      <c r="T472" t="s">
        <v>198</v>
      </c>
      <c r="U472" t="s">
        <v>199</v>
      </c>
      <c r="V472" t="str">
        <f t="shared" si="49"/>
        <v xml:space="preserve"> 100m予選無差別</v>
      </c>
      <c r="Y472">
        <f t="shared" si="50"/>
        <v>217</v>
      </c>
      <c r="Z472" t="str">
        <f t="shared" si="51"/>
        <v/>
      </c>
      <c r="AA472" t="str">
        <f t="shared" si="52"/>
        <v xml:space="preserve"> 100m予選無差別</v>
      </c>
    </row>
    <row r="473" spans="14:27" x14ac:dyDescent="0.15">
      <c r="N473">
        <f>Sheet9!D474</f>
        <v>224</v>
      </c>
      <c r="O473">
        <f>Sheet9!E474</f>
        <v>0</v>
      </c>
      <c r="P473" t="str">
        <f>IFERROR(VLOOKUP(O473,Sheet6!A:B,2,0),"")</f>
        <v/>
      </c>
      <c r="Q473" t="str">
        <f>Sheet9!A474</f>
        <v>背泳ぎ</v>
      </c>
      <c r="R473" t="str">
        <f t="shared" si="48"/>
        <v/>
      </c>
      <c r="S473" t="str">
        <f>Sheet9!B474</f>
        <v xml:space="preserve"> 100m</v>
      </c>
      <c r="T473" t="s">
        <v>198</v>
      </c>
      <c r="U473" t="s">
        <v>199</v>
      </c>
      <c r="V473" t="str">
        <f t="shared" si="49"/>
        <v xml:space="preserve"> 100m予選無差別</v>
      </c>
      <c r="Y473">
        <f t="shared" si="50"/>
        <v>224</v>
      </c>
      <c r="Z473" t="str">
        <f t="shared" si="51"/>
        <v/>
      </c>
      <c r="AA473" t="str">
        <f t="shared" si="52"/>
        <v xml:space="preserve"> 100m予選無差別</v>
      </c>
    </row>
    <row r="474" spans="14:27" x14ac:dyDescent="0.15">
      <c r="N474">
        <f>Sheet9!D475</f>
        <v>252</v>
      </c>
      <c r="O474">
        <f>Sheet9!E475</f>
        <v>0</v>
      </c>
      <c r="P474" t="str">
        <f>IFERROR(VLOOKUP(O474,Sheet6!A:B,2,0),"")</f>
        <v/>
      </c>
      <c r="Q474" t="str">
        <f>Sheet9!A475</f>
        <v>背泳ぎ</v>
      </c>
      <c r="R474" t="str">
        <f t="shared" si="48"/>
        <v/>
      </c>
      <c r="S474" t="str">
        <f>Sheet9!B475</f>
        <v xml:space="preserve"> 100m</v>
      </c>
      <c r="T474" t="s">
        <v>198</v>
      </c>
      <c r="U474" t="s">
        <v>199</v>
      </c>
      <c r="V474" t="str">
        <f t="shared" si="49"/>
        <v xml:space="preserve"> 100m予選無差別</v>
      </c>
      <c r="Y474">
        <f t="shared" si="50"/>
        <v>252</v>
      </c>
      <c r="Z474" t="str">
        <f t="shared" si="51"/>
        <v/>
      </c>
      <c r="AA474" t="str">
        <f t="shared" si="52"/>
        <v xml:space="preserve"> 100m予選無差別</v>
      </c>
    </row>
    <row r="475" spans="14:27" x14ac:dyDescent="0.15">
      <c r="N475">
        <f>Sheet9!D476</f>
        <v>261</v>
      </c>
      <c r="O475">
        <f>Sheet9!E476</f>
        <v>0</v>
      </c>
      <c r="P475" t="str">
        <f>IFERROR(VLOOKUP(O475,Sheet6!A:B,2,0),"")</f>
        <v/>
      </c>
      <c r="Q475" t="str">
        <f>Sheet9!A476</f>
        <v>背泳ぎ</v>
      </c>
      <c r="R475" t="str">
        <f t="shared" si="48"/>
        <v/>
      </c>
      <c r="S475" t="str">
        <f>Sheet9!B476</f>
        <v xml:space="preserve"> 100m</v>
      </c>
      <c r="T475" t="s">
        <v>198</v>
      </c>
      <c r="U475" t="s">
        <v>199</v>
      </c>
      <c r="V475" t="str">
        <f t="shared" si="49"/>
        <v xml:space="preserve"> 100m予選無差別</v>
      </c>
      <c r="Y475">
        <f t="shared" si="50"/>
        <v>261</v>
      </c>
      <c r="Z475" t="str">
        <f t="shared" si="51"/>
        <v/>
      </c>
      <c r="AA475" t="str">
        <f t="shared" si="52"/>
        <v xml:space="preserve"> 100m予選無差別</v>
      </c>
    </row>
    <row r="476" spans="14:27" x14ac:dyDescent="0.15">
      <c r="N476">
        <f>Sheet9!D477</f>
        <v>266</v>
      </c>
      <c r="O476">
        <f>Sheet9!E477</f>
        <v>0</v>
      </c>
      <c r="P476" t="str">
        <f>IFERROR(VLOOKUP(O476,Sheet6!A:B,2,0),"")</f>
        <v/>
      </c>
      <c r="Q476" t="str">
        <f>Sheet9!A477</f>
        <v>背泳ぎ</v>
      </c>
      <c r="R476" t="str">
        <f t="shared" si="48"/>
        <v/>
      </c>
      <c r="S476" t="str">
        <f>Sheet9!B477</f>
        <v xml:space="preserve"> 100m</v>
      </c>
      <c r="T476" t="s">
        <v>198</v>
      </c>
      <c r="U476" t="s">
        <v>199</v>
      </c>
      <c r="V476" t="str">
        <f t="shared" si="49"/>
        <v xml:space="preserve"> 100m予選無差別</v>
      </c>
      <c r="Y476">
        <f t="shared" si="50"/>
        <v>266</v>
      </c>
      <c r="Z476" t="str">
        <f t="shared" si="51"/>
        <v/>
      </c>
      <c r="AA476" t="str">
        <f t="shared" si="52"/>
        <v xml:space="preserve"> 100m予選無差別</v>
      </c>
    </row>
    <row r="477" spans="14:27" x14ac:dyDescent="0.15">
      <c r="N477">
        <f>Sheet9!D478</f>
        <v>282</v>
      </c>
      <c r="O477">
        <f>Sheet9!E478</f>
        <v>0</v>
      </c>
      <c r="P477" t="str">
        <f>IFERROR(VLOOKUP(O477,Sheet6!A:B,2,0),"")</f>
        <v/>
      </c>
      <c r="Q477" t="str">
        <f>Sheet9!A478</f>
        <v>背泳ぎ</v>
      </c>
      <c r="R477" t="str">
        <f t="shared" si="48"/>
        <v/>
      </c>
      <c r="S477" t="str">
        <f>Sheet9!B478</f>
        <v xml:space="preserve"> 100m</v>
      </c>
      <c r="T477" t="s">
        <v>198</v>
      </c>
      <c r="U477" t="s">
        <v>199</v>
      </c>
      <c r="V477" t="str">
        <f t="shared" si="49"/>
        <v xml:space="preserve"> 100m予選無差別</v>
      </c>
      <c r="Y477">
        <f t="shared" si="50"/>
        <v>282</v>
      </c>
      <c r="Z477" t="str">
        <f t="shared" si="51"/>
        <v/>
      </c>
      <c r="AA477" t="str">
        <f t="shared" si="52"/>
        <v xml:space="preserve"> 100m予選無差別</v>
      </c>
    </row>
    <row r="478" spans="14:27" x14ac:dyDescent="0.15">
      <c r="N478">
        <f>Sheet9!D479</f>
        <v>289</v>
      </c>
      <c r="O478">
        <f>Sheet9!E479</f>
        <v>0</v>
      </c>
      <c r="P478" t="str">
        <f>IFERROR(VLOOKUP(O478,Sheet6!A:B,2,0),"")</f>
        <v/>
      </c>
      <c r="Q478" t="str">
        <f>Sheet9!A479</f>
        <v>背泳ぎ</v>
      </c>
      <c r="R478" t="str">
        <f t="shared" si="48"/>
        <v/>
      </c>
      <c r="S478" t="str">
        <f>Sheet9!B479</f>
        <v xml:space="preserve"> 100m</v>
      </c>
      <c r="T478" t="s">
        <v>198</v>
      </c>
      <c r="U478" t="s">
        <v>199</v>
      </c>
      <c r="V478" t="str">
        <f t="shared" si="49"/>
        <v xml:space="preserve"> 100m予選無差別</v>
      </c>
      <c r="Y478">
        <f t="shared" si="50"/>
        <v>289</v>
      </c>
      <c r="Z478" t="str">
        <f t="shared" si="51"/>
        <v/>
      </c>
      <c r="AA478" t="str">
        <f t="shared" si="52"/>
        <v xml:space="preserve"> 100m予選無差別</v>
      </c>
    </row>
    <row r="479" spans="14:27" x14ac:dyDescent="0.15">
      <c r="N479">
        <f>Sheet9!D480</f>
        <v>322</v>
      </c>
      <c r="O479">
        <f>Sheet9!E480</f>
        <v>0</v>
      </c>
      <c r="P479" t="str">
        <f>IFERROR(VLOOKUP(O479,Sheet6!A:B,2,0),"")</f>
        <v/>
      </c>
      <c r="Q479" t="str">
        <f>Sheet9!A480</f>
        <v>背泳ぎ</v>
      </c>
      <c r="R479" t="str">
        <f t="shared" si="48"/>
        <v/>
      </c>
      <c r="S479" t="str">
        <f>Sheet9!B480</f>
        <v xml:space="preserve"> 100m</v>
      </c>
      <c r="T479" t="s">
        <v>198</v>
      </c>
      <c r="U479" t="s">
        <v>199</v>
      </c>
      <c r="V479" t="str">
        <f t="shared" si="49"/>
        <v xml:space="preserve"> 100m予選無差別</v>
      </c>
      <c r="Y479">
        <f t="shared" si="50"/>
        <v>322</v>
      </c>
      <c r="Z479" t="str">
        <f t="shared" si="51"/>
        <v/>
      </c>
      <c r="AA479" t="str">
        <f t="shared" si="52"/>
        <v xml:space="preserve"> 100m予選無差別</v>
      </c>
    </row>
    <row r="480" spans="14:27" x14ac:dyDescent="0.15">
      <c r="N480">
        <f>Sheet9!D481</f>
        <v>330</v>
      </c>
      <c r="O480">
        <f>Sheet9!E481</f>
        <v>0</v>
      </c>
      <c r="P480" t="str">
        <f>IFERROR(VLOOKUP(O480,Sheet6!A:B,2,0),"")</f>
        <v/>
      </c>
      <c r="Q480" t="str">
        <f>Sheet9!A481</f>
        <v>背泳ぎ</v>
      </c>
      <c r="R480" t="str">
        <f t="shared" si="48"/>
        <v/>
      </c>
      <c r="S480" t="str">
        <f>Sheet9!B481</f>
        <v xml:space="preserve"> 100m</v>
      </c>
      <c r="T480" t="s">
        <v>198</v>
      </c>
      <c r="U480" t="s">
        <v>199</v>
      </c>
      <c r="V480" t="str">
        <f t="shared" si="49"/>
        <v xml:space="preserve"> 100m予選無差別</v>
      </c>
      <c r="Y480">
        <f t="shared" si="50"/>
        <v>330</v>
      </c>
      <c r="Z480" t="str">
        <f t="shared" si="51"/>
        <v/>
      </c>
      <c r="AA480" t="str">
        <f t="shared" si="52"/>
        <v xml:space="preserve"> 100m予選無差別</v>
      </c>
    </row>
    <row r="481" spans="14:27" x14ac:dyDescent="0.15">
      <c r="N481">
        <f>Sheet9!D482</f>
        <v>334</v>
      </c>
      <c r="O481">
        <f>Sheet9!E482</f>
        <v>0</v>
      </c>
      <c r="P481" t="str">
        <f>IFERROR(VLOOKUP(O481,Sheet6!A:B,2,0),"")</f>
        <v/>
      </c>
      <c r="Q481" t="str">
        <f>Sheet9!A482</f>
        <v>背泳ぎ</v>
      </c>
      <c r="R481" t="str">
        <f t="shared" si="48"/>
        <v/>
      </c>
      <c r="S481" t="str">
        <f>Sheet9!B482</f>
        <v xml:space="preserve"> 100m</v>
      </c>
      <c r="T481" t="s">
        <v>198</v>
      </c>
      <c r="U481" t="s">
        <v>199</v>
      </c>
      <c r="V481" t="str">
        <f t="shared" si="49"/>
        <v xml:space="preserve"> 100m予選無差別</v>
      </c>
      <c r="Y481">
        <f t="shared" si="50"/>
        <v>334</v>
      </c>
      <c r="Z481" t="str">
        <f t="shared" si="51"/>
        <v/>
      </c>
      <c r="AA481" t="str">
        <f t="shared" si="52"/>
        <v xml:space="preserve"> 100m予選無差別</v>
      </c>
    </row>
    <row r="482" spans="14:27" x14ac:dyDescent="0.15">
      <c r="N482">
        <f>Sheet9!D483</f>
        <v>343</v>
      </c>
      <c r="O482">
        <f>Sheet9!E483</f>
        <v>0</v>
      </c>
      <c r="P482" t="str">
        <f>IFERROR(VLOOKUP(O482,Sheet6!A:B,2,0),"")</f>
        <v/>
      </c>
      <c r="Q482" t="str">
        <f>Sheet9!A483</f>
        <v>背泳ぎ</v>
      </c>
      <c r="R482" t="str">
        <f t="shared" si="48"/>
        <v/>
      </c>
      <c r="S482" t="str">
        <f>Sheet9!B483</f>
        <v xml:space="preserve"> 100m</v>
      </c>
      <c r="T482" t="s">
        <v>198</v>
      </c>
      <c r="U482" t="s">
        <v>199</v>
      </c>
      <c r="V482" t="str">
        <f t="shared" si="49"/>
        <v xml:space="preserve"> 100m予選無差別</v>
      </c>
      <c r="Y482">
        <f t="shared" si="50"/>
        <v>343</v>
      </c>
      <c r="Z482" t="str">
        <f t="shared" si="51"/>
        <v/>
      </c>
      <c r="AA482" t="str">
        <f t="shared" si="52"/>
        <v xml:space="preserve"> 100m予選無差別</v>
      </c>
    </row>
    <row r="483" spans="14:27" x14ac:dyDescent="0.15">
      <c r="N483">
        <f>Sheet9!D484</f>
        <v>344</v>
      </c>
      <c r="O483">
        <f>Sheet9!E484</f>
        <v>0</v>
      </c>
      <c r="P483" t="str">
        <f>IFERROR(VLOOKUP(O483,Sheet6!A:B,2,0),"")</f>
        <v/>
      </c>
      <c r="Q483" t="str">
        <f>Sheet9!A484</f>
        <v>背泳ぎ</v>
      </c>
      <c r="R483" t="str">
        <f t="shared" si="48"/>
        <v/>
      </c>
      <c r="S483" t="str">
        <f>Sheet9!B484</f>
        <v xml:space="preserve"> 100m</v>
      </c>
      <c r="T483" t="s">
        <v>198</v>
      </c>
      <c r="U483" t="s">
        <v>199</v>
      </c>
      <c r="V483" t="str">
        <f t="shared" si="49"/>
        <v xml:space="preserve"> 100m予選無差別</v>
      </c>
      <c r="Y483">
        <f t="shared" si="50"/>
        <v>344</v>
      </c>
      <c r="Z483" t="str">
        <f t="shared" si="51"/>
        <v/>
      </c>
      <c r="AA483" t="str">
        <f t="shared" si="52"/>
        <v xml:space="preserve"> 100m予選無差別</v>
      </c>
    </row>
    <row r="484" spans="14:27" x14ac:dyDescent="0.15">
      <c r="N484">
        <f>Sheet9!D485</f>
        <v>349</v>
      </c>
      <c r="O484">
        <f>Sheet9!E485</f>
        <v>0</v>
      </c>
      <c r="P484" t="str">
        <f>IFERROR(VLOOKUP(O484,Sheet6!A:B,2,0),"")</f>
        <v/>
      </c>
      <c r="Q484" t="str">
        <f>Sheet9!A485</f>
        <v>背泳ぎ</v>
      </c>
      <c r="R484" t="str">
        <f t="shared" si="48"/>
        <v/>
      </c>
      <c r="S484" t="str">
        <f>Sheet9!B485</f>
        <v xml:space="preserve"> 100m</v>
      </c>
      <c r="T484" t="s">
        <v>198</v>
      </c>
      <c r="U484" t="s">
        <v>199</v>
      </c>
      <c r="V484" t="str">
        <f t="shared" si="49"/>
        <v xml:space="preserve"> 100m予選無差別</v>
      </c>
      <c r="Y484">
        <f t="shared" si="50"/>
        <v>349</v>
      </c>
      <c r="Z484" t="str">
        <f t="shared" si="51"/>
        <v/>
      </c>
      <c r="AA484" t="str">
        <f t="shared" si="52"/>
        <v xml:space="preserve"> 100m予選無差別</v>
      </c>
    </row>
    <row r="485" spans="14:27" x14ac:dyDescent="0.15">
      <c r="N485">
        <f>Sheet9!D486</f>
        <v>351</v>
      </c>
      <c r="O485">
        <f>Sheet9!E486</f>
        <v>0</v>
      </c>
      <c r="P485" t="str">
        <f>IFERROR(VLOOKUP(O485,Sheet6!A:B,2,0),"")</f>
        <v/>
      </c>
      <c r="Q485" t="str">
        <f>Sheet9!A486</f>
        <v>背泳ぎ</v>
      </c>
      <c r="R485" t="str">
        <f t="shared" si="48"/>
        <v/>
      </c>
      <c r="S485" t="str">
        <f>Sheet9!B486</f>
        <v xml:space="preserve"> 100m</v>
      </c>
      <c r="T485" t="s">
        <v>198</v>
      </c>
      <c r="U485" t="s">
        <v>199</v>
      </c>
      <c r="V485" t="str">
        <f t="shared" si="49"/>
        <v xml:space="preserve"> 100m予選無差別</v>
      </c>
      <c r="Y485">
        <f t="shared" si="50"/>
        <v>351</v>
      </c>
      <c r="Z485" t="str">
        <f t="shared" si="51"/>
        <v/>
      </c>
      <c r="AA485" t="str">
        <f t="shared" si="52"/>
        <v xml:space="preserve"> 100m予選無差別</v>
      </c>
    </row>
    <row r="486" spans="14:27" x14ac:dyDescent="0.15">
      <c r="N486">
        <f>Sheet9!D487</f>
        <v>353</v>
      </c>
      <c r="O486">
        <f>Sheet9!E487</f>
        <v>0</v>
      </c>
      <c r="P486" t="str">
        <f>IFERROR(VLOOKUP(O486,Sheet6!A:B,2,0),"")</f>
        <v/>
      </c>
      <c r="Q486" t="str">
        <f>Sheet9!A487</f>
        <v>背泳ぎ</v>
      </c>
      <c r="R486" t="str">
        <f t="shared" si="48"/>
        <v/>
      </c>
      <c r="S486" t="str">
        <f>Sheet9!B487</f>
        <v xml:space="preserve"> 100m</v>
      </c>
      <c r="T486" t="s">
        <v>198</v>
      </c>
      <c r="U486" t="s">
        <v>199</v>
      </c>
      <c r="V486" t="str">
        <f t="shared" si="49"/>
        <v xml:space="preserve"> 100m予選無差別</v>
      </c>
      <c r="Y486">
        <f t="shared" si="50"/>
        <v>353</v>
      </c>
      <c r="Z486" t="str">
        <f t="shared" si="51"/>
        <v/>
      </c>
      <c r="AA486" t="str">
        <f t="shared" si="52"/>
        <v xml:space="preserve"> 100m予選無差別</v>
      </c>
    </row>
    <row r="487" spans="14:27" x14ac:dyDescent="0.15">
      <c r="N487">
        <f>Sheet9!D488</f>
        <v>5</v>
      </c>
      <c r="O487">
        <f>Sheet9!E488</f>
        <v>0</v>
      </c>
      <c r="P487" t="str">
        <f>IFERROR(VLOOKUP(O487,Sheet6!A:B,2,0),"")</f>
        <v/>
      </c>
      <c r="Q487" t="str">
        <f>Sheet9!A488</f>
        <v>背泳ぎ</v>
      </c>
      <c r="R487" t="str">
        <f t="shared" si="48"/>
        <v/>
      </c>
      <c r="S487" t="str">
        <f>Sheet9!B488</f>
        <v xml:space="preserve"> 200m</v>
      </c>
      <c r="T487" t="s">
        <v>198</v>
      </c>
      <c r="U487" t="s">
        <v>199</v>
      </c>
      <c r="V487" t="str">
        <f t="shared" si="49"/>
        <v xml:space="preserve"> 200m予選無差別</v>
      </c>
      <c r="Y487">
        <f t="shared" si="50"/>
        <v>5</v>
      </c>
      <c r="Z487" t="str">
        <f t="shared" si="51"/>
        <v/>
      </c>
      <c r="AA487" t="str">
        <f t="shared" si="52"/>
        <v xml:space="preserve"> 200m予選無差別</v>
      </c>
    </row>
    <row r="488" spans="14:27" x14ac:dyDescent="0.15">
      <c r="N488">
        <f>Sheet9!D489</f>
        <v>23</v>
      </c>
      <c r="O488">
        <f>Sheet9!E489</f>
        <v>0</v>
      </c>
      <c r="P488" t="str">
        <f>IFERROR(VLOOKUP(O488,Sheet6!A:B,2,0),"")</f>
        <v/>
      </c>
      <c r="Q488" t="str">
        <f>Sheet9!A489</f>
        <v>背泳ぎ</v>
      </c>
      <c r="R488" t="str">
        <f t="shared" si="48"/>
        <v/>
      </c>
      <c r="S488" t="str">
        <f>Sheet9!B489</f>
        <v xml:space="preserve"> 200m</v>
      </c>
      <c r="T488" t="s">
        <v>198</v>
      </c>
      <c r="U488" t="s">
        <v>199</v>
      </c>
      <c r="V488" t="str">
        <f t="shared" si="49"/>
        <v xml:space="preserve"> 200m予選無差別</v>
      </c>
      <c r="Y488">
        <f t="shared" si="50"/>
        <v>23</v>
      </c>
      <c r="Z488" t="str">
        <f t="shared" si="51"/>
        <v/>
      </c>
      <c r="AA488" t="str">
        <f t="shared" si="52"/>
        <v xml:space="preserve"> 200m予選無差別</v>
      </c>
    </row>
    <row r="489" spans="14:27" x14ac:dyDescent="0.15">
      <c r="N489">
        <f>Sheet9!D490</f>
        <v>25</v>
      </c>
      <c r="O489">
        <f>Sheet9!E490</f>
        <v>0</v>
      </c>
      <c r="P489" t="str">
        <f>IFERROR(VLOOKUP(O489,Sheet6!A:B,2,0),"")</f>
        <v/>
      </c>
      <c r="Q489" t="str">
        <f>Sheet9!A490</f>
        <v>背泳ぎ</v>
      </c>
      <c r="R489" t="str">
        <f t="shared" si="48"/>
        <v/>
      </c>
      <c r="S489" t="str">
        <f>Sheet9!B490</f>
        <v xml:space="preserve"> 200m</v>
      </c>
      <c r="T489" t="s">
        <v>198</v>
      </c>
      <c r="U489" t="s">
        <v>199</v>
      </c>
      <c r="V489" t="str">
        <f t="shared" si="49"/>
        <v xml:space="preserve"> 200m予選無差別</v>
      </c>
      <c r="Y489">
        <f t="shared" si="50"/>
        <v>25</v>
      </c>
      <c r="Z489" t="str">
        <f t="shared" si="51"/>
        <v/>
      </c>
      <c r="AA489" t="str">
        <f t="shared" si="52"/>
        <v xml:space="preserve"> 200m予選無差別</v>
      </c>
    </row>
    <row r="490" spans="14:27" x14ac:dyDescent="0.15">
      <c r="N490">
        <f>Sheet9!D491</f>
        <v>61</v>
      </c>
      <c r="O490">
        <f>Sheet9!E491</f>
        <v>0</v>
      </c>
      <c r="P490" t="str">
        <f>IFERROR(VLOOKUP(O490,Sheet6!A:B,2,0),"")</f>
        <v/>
      </c>
      <c r="Q490" t="str">
        <f>Sheet9!A491</f>
        <v>背泳ぎ</v>
      </c>
      <c r="R490" t="str">
        <f t="shared" si="48"/>
        <v/>
      </c>
      <c r="S490" t="str">
        <f>Sheet9!B491</f>
        <v xml:space="preserve"> 200m</v>
      </c>
      <c r="T490" t="s">
        <v>198</v>
      </c>
      <c r="U490" t="s">
        <v>199</v>
      </c>
      <c r="V490" t="str">
        <f t="shared" si="49"/>
        <v xml:space="preserve"> 200m予選無差別</v>
      </c>
      <c r="Y490">
        <f t="shared" si="50"/>
        <v>61</v>
      </c>
      <c r="Z490" t="str">
        <f t="shared" si="51"/>
        <v/>
      </c>
      <c r="AA490" t="str">
        <f t="shared" si="52"/>
        <v xml:space="preserve"> 200m予選無差別</v>
      </c>
    </row>
    <row r="491" spans="14:27" x14ac:dyDescent="0.15">
      <c r="N491">
        <f>Sheet9!D492</f>
        <v>89</v>
      </c>
      <c r="O491">
        <f>Sheet9!E492</f>
        <v>0</v>
      </c>
      <c r="P491" t="str">
        <f>IFERROR(VLOOKUP(O491,Sheet6!A:B,2,0),"")</f>
        <v/>
      </c>
      <c r="Q491" t="str">
        <f>Sheet9!A492</f>
        <v>背泳ぎ</v>
      </c>
      <c r="R491" t="str">
        <f t="shared" si="48"/>
        <v/>
      </c>
      <c r="S491" t="str">
        <f>Sheet9!B492</f>
        <v xml:space="preserve"> 200m</v>
      </c>
      <c r="T491" t="s">
        <v>198</v>
      </c>
      <c r="U491" t="s">
        <v>199</v>
      </c>
      <c r="V491" t="str">
        <f t="shared" si="49"/>
        <v xml:space="preserve"> 200m予選無差別</v>
      </c>
      <c r="Y491">
        <f t="shared" si="50"/>
        <v>89</v>
      </c>
      <c r="Z491" t="str">
        <f t="shared" si="51"/>
        <v/>
      </c>
      <c r="AA491" t="str">
        <f t="shared" si="52"/>
        <v xml:space="preserve"> 200m予選無差別</v>
      </c>
    </row>
    <row r="492" spans="14:27" x14ac:dyDescent="0.15">
      <c r="N492">
        <f>Sheet9!D493</f>
        <v>114</v>
      </c>
      <c r="O492">
        <f>Sheet9!E493</f>
        <v>0</v>
      </c>
      <c r="P492" t="str">
        <f>IFERROR(VLOOKUP(O492,Sheet6!A:B,2,0),"")</f>
        <v/>
      </c>
      <c r="Q492" t="str">
        <f>Sheet9!A493</f>
        <v>背泳ぎ</v>
      </c>
      <c r="R492" t="str">
        <f t="shared" si="48"/>
        <v/>
      </c>
      <c r="S492" t="str">
        <f>Sheet9!B493</f>
        <v xml:space="preserve"> 200m</v>
      </c>
      <c r="T492" t="s">
        <v>198</v>
      </c>
      <c r="U492" t="s">
        <v>199</v>
      </c>
      <c r="V492" t="str">
        <f t="shared" si="49"/>
        <v xml:space="preserve"> 200m予選無差別</v>
      </c>
      <c r="Y492">
        <f t="shared" si="50"/>
        <v>114</v>
      </c>
      <c r="Z492" t="str">
        <f t="shared" si="51"/>
        <v/>
      </c>
      <c r="AA492" t="str">
        <f t="shared" si="52"/>
        <v xml:space="preserve"> 200m予選無差別</v>
      </c>
    </row>
    <row r="493" spans="14:27" x14ac:dyDescent="0.15">
      <c r="N493">
        <f>Sheet9!D494</f>
        <v>189</v>
      </c>
      <c r="O493">
        <f>Sheet9!E494</f>
        <v>0</v>
      </c>
      <c r="P493" t="str">
        <f>IFERROR(VLOOKUP(O493,Sheet6!A:B,2,0),"")</f>
        <v/>
      </c>
      <c r="Q493" t="str">
        <f>Sheet9!A494</f>
        <v>背泳ぎ</v>
      </c>
      <c r="R493" t="str">
        <f t="shared" si="48"/>
        <v/>
      </c>
      <c r="S493" t="str">
        <f>Sheet9!B494</f>
        <v xml:space="preserve"> 200m</v>
      </c>
      <c r="T493" t="s">
        <v>198</v>
      </c>
      <c r="U493" t="s">
        <v>199</v>
      </c>
      <c r="V493" t="str">
        <f t="shared" si="49"/>
        <v xml:space="preserve"> 200m予選無差別</v>
      </c>
      <c r="Y493">
        <f t="shared" si="50"/>
        <v>189</v>
      </c>
      <c r="Z493" t="str">
        <f t="shared" si="51"/>
        <v/>
      </c>
      <c r="AA493" t="str">
        <f t="shared" si="52"/>
        <v xml:space="preserve"> 200m予選無差別</v>
      </c>
    </row>
    <row r="494" spans="14:27" x14ac:dyDescent="0.15">
      <c r="N494">
        <f>Sheet9!D495</f>
        <v>252</v>
      </c>
      <c r="O494">
        <f>Sheet9!E495</f>
        <v>0</v>
      </c>
      <c r="P494" t="str">
        <f>IFERROR(VLOOKUP(O494,Sheet6!A:B,2,0),"")</f>
        <v/>
      </c>
      <c r="Q494" t="str">
        <f>Sheet9!A495</f>
        <v>背泳ぎ</v>
      </c>
      <c r="R494" t="str">
        <f t="shared" si="48"/>
        <v/>
      </c>
      <c r="S494" t="str">
        <f>Sheet9!B495</f>
        <v xml:space="preserve"> 200m</v>
      </c>
      <c r="T494" t="s">
        <v>198</v>
      </c>
      <c r="U494" t="s">
        <v>199</v>
      </c>
      <c r="V494" t="str">
        <f t="shared" si="49"/>
        <v xml:space="preserve"> 200m予選無差別</v>
      </c>
      <c r="Y494">
        <f t="shared" si="50"/>
        <v>252</v>
      </c>
      <c r="Z494" t="str">
        <f t="shared" si="51"/>
        <v/>
      </c>
      <c r="AA494" t="str">
        <f t="shared" si="52"/>
        <v xml:space="preserve"> 200m予選無差別</v>
      </c>
    </row>
    <row r="495" spans="14:27" x14ac:dyDescent="0.15">
      <c r="N495">
        <f>Sheet9!D496</f>
        <v>263</v>
      </c>
      <c r="O495">
        <f>Sheet9!E496</f>
        <v>0</v>
      </c>
      <c r="P495" t="str">
        <f>IFERROR(VLOOKUP(O495,Sheet6!A:B,2,0),"")</f>
        <v/>
      </c>
      <c r="Q495" t="str">
        <f>Sheet9!A496</f>
        <v>背泳ぎ</v>
      </c>
      <c r="R495" t="str">
        <f t="shared" si="48"/>
        <v/>
      </c>
      <c r="S495" t="str">
        <f>Sheet9!B496</f>
        <v xml:space="preserve"> 200m</v>
      </c>
      <c r="T495" t="s">
        <v>198</v>
      </c>
      <c r="U495" t="s">
        <v>199</v>
      </c>
      <c r="V495" t="str">
        <f t="shared" si="49"/>
        <v xml:space="preserve"> 200m予選無差別</v>
      </c>
      <c r="Y495">
        <f t="shared" si="50"/>
        <v>263</v>
      </c>
      <c r="Z495" t="str">
        <f t="shared" si="51"/>
        <v/>
      </c>
      <c r="AA495" t="str">
        <f t="shared" si="52"/>
        <v xml:space="preserve"> 200m予選無差別</v>
      </c>
    </row>
    <row r="496" spans="14:27" x14ac:dyDescent="0.15">
      <c r="N496">
        <f>Sheet9!D497</f>
        <v>289</v>
      </c>
      <c r="O496">
        <f>Sheet9!E497</f>
        <v>0</v>
      </c>
      <c r="P496" t="str">
        <f>IFERROR(VLOOKUP(O496,Sheet6!A:B,2,0),"")</f>
        <v/>
      </c>
      <c r="Q496" t="str">
        <f>Sheet9!A497</f>
        <v>背泳ぎ</v>
      </c>
      <c r="R496" t="str">
        <f t="shared" si="48"/>
        <v/>
      </c>
      <c r="S496" t="str">
        <f>Sheet9!B497</f>
        <v xml:space="preserve"> 200m</v>
      </c>
      <c r="T496" t="s">
        <v>198</v>
      </c>
      <c r="U496" t="s">
        <v>199</v>
      </c>
      <c r="V496" t="str">
        <f t="shared" si="49"/>
        <v xml:space="preserve"> 200m予選無差別</v>
      </c>
      <c r="Y496">
        <f t="shared" si="50"/>
        <v>289</v>
      </c>
      <c r="Z496" t="str">
        <f t="shared" si="51"/>
        <v/>
      </c>
      <c r="AA496" t="str">
        <f t="shared" si="52"/>
        <v xml:space="preserve"> 200m予選無差別</v>
      </c>
    </row>
    <row r="497" spans="14:27" x14ac:dyDescent="0.15">
      <c r="N497">
        <f>Sheet9!D498</f>
        <v>334</v>
      </c>
      <c r="O497">
        <f>Sheet9!E498</f>
        <v>0</v>
      </c>
      <c r="P497" t="str">
        <f>IFERROR(VLOOKUP(O497,Sheet6!A:B,2,0),"")</f>
        <v/>
      </c>
      <c r="Q497" t="str">
        <f>Sheet9!A498</f>
        <v>背泳ぎ</v>
      </c>
      <c r="R497" t="str">
        <f t="shared" si="48"/>
        <v/>
      </c>
      <c r="S497" t="str">
        <f>Sheet9!B498</f>
        <v xml:space="preserve"> 200m</v>
      </c>
      <c r="T497" t="s">
        <v>198</v>
      </c>
      <c r="U497" t="s">
        <v>199</v>
      </c>
      <c r="V497" t="str">
        <f t="shared" si="49"/>
        <v xml:space="preserve"> 200m予選無差別</v>
      </c>
      <c r="Y497">
        <f t="shared" si="50"/>
        <v>334</v>
      </c>
      <c r="Z497" t="str">
        <f t="shared" si="51"/>
        <v/>
      </c>
      <c r="AA497" t="str">
        <f t="shared" si="52"/>
        <v xml:space="preserve"> 200m予選無差別</v>
      </c>
    </row>
    <row r="498" spans="14:27" x14ac:dyDescent="0.15">
      <c r="N498">
        <f>Sheet9!D499</f>
        <v>344</v>
      </c>
      <c r="O498">
        <f>Sheet9!E499</f>
        <v>0</v>
      </c>
      <c r="P498" t="str">
        <f>IFERROR(VLOOKUP(O498,Sheet6!A:B,2,0),"")</f>
        <v/>
      </c>
      <c r="Q498" t="str">
        <f>Sheet9!A499</f>
        <v>背泳ぎ</v>
      </c>
      <c r="R498" t="str">
        <f t="shared" si="48"/>
        <v/>
      </c>
      <c r="S498" t="str">
        <f>Sheet9!B499</f>
        <v xml:space="preserve"> 200m</v>
      </c>
      <c r="T498" t="s">
        <v>198</v>
      </c>
      <c r="U498" t="s">
        <v>199</v>
      </c>
      <c r="V498" t="str">
        <f t="shared" si="49"/>
        <v xml:space="preserve"> 200m予選無差別</v>
      </c>
      <c r="Y498">
        <f t="shared" si="50"/>
        <v>344</v>
      </c>
      <c r="Z498" t="str">
        <f t="shared" si="51"/>
        <v/>
      </c>
      <c r="AA498" t="str">
        <f t="shared" si="52"/>
        <v xml:space="preserve"> 200m予選無差別</v>
      </c>
    </row>
    <row r="499" spans="14:27" x14ac:dyDescent="0.15">
      <c r="N499">
        <f>Sheet9!D500</f>
        <v>345</v>
      </c>
      <c r="O499">
        <f>Sheet9!E500</f>
        <v>0</v>
      </c>
      <c r="P499" t="str">
        <f>IFERROR(VLOOKUP(O499,Sheet6!A:B,2,0),"")</f>
        <v/>
      </c>
      <c r="Q499" t="str">
        <f>Sheet9!A500</f>
        <v>背泳ぎ</v>
      </c>
      <c r="R499" t="str">
        <f t="shared" si="48"/>
        <v/>
      </c>
      <c r="S499" t="str">
        <f>Sheet9!B500</f>
        <v xml:space="preserve"> 200m</v>
      </c>
      <c r="T499" t="s">
        <v>198</v>
      </c>
      <c r="U499" t="s">
        <v>199</v>
      </c>
      <c r="V499" t="str">
        <f t="shared" si="49"/>
        <v xml:space="preserve"> 200m予選無差別</v>
      </c>
      <c r="Y499">
        <f t="shared" si="50"/>
        <v>345</v>
      </c>
      <c r="Z499" t="str">
        <f t="shared" si="51"/>
        <v/>
      </c>
      <c r="AA499" t="str">
        <f t="shared" si="52"/>
        <v xml:space="preserve"> 200m予選無差別</v>
      </c>
    </row>
    <row r="500" spans="14:27" x14ac:dyDescent="0.15">
      <c r="N500">
        <f>Sheet9!D501</f>
        <v>351</v>
      </c>
      <c r="O500">
        <f>Sheet9!E501</f>
        <v>0</v>
      </c>
      <c r="P500" t="str">
        <f>IFERROR(VLOOKUP(O500,Sheet6!A:B,2,0),"")</f>
        <v/>
      </c>
      <c r="Q500" t="str">
        <f>Sheet9!A501</f>
        <v>背泳ぎ</v>
      </c>
      <c r="R500" t="str">
        <f t="shared" si="48"/>
        <v/>
      </c>
      <c r="S500" t="str">
        <f>Sheet9!B501</f>
        <v xml:space="preserve"> 200m</v>
      </c>
      <c r="T500" t="s">
        <v>198</v>
      </c>
      <c r="U500" t="s">
        <v>199</v>
      </c>
      <c r="V500" t="str">
        <f t="shared" si="49"/>
        <v xml:space="preserve"> 200m予選無差別</v>
      </c>
      <c r="Y500">
        <f t="shared" si="50"/>
        <v>351</v>
      </c>
      <c r="Z500" t="str">
        <f t="shared" si="51"/>
        <v/>
      </c>
      <c r="AA500" t="str">
        <f t="shared" si="52"/>
        <v xml:space="preserve"> 200m予選無差別</v>
      </c>
    </row>
    <row r="501" spans="14:27" x14ac:dyDescent="0.15">
      <c r="N501">
        <f>Sheet9!D502</f>
        <v>353</v>
      </c>
      <c r="O501">
        <f>Sheet9!E502</f>
        <v>0</v>
      </c>
      <c r="P501" t="str">
        <f>IFERROR(VLOOKUP(O501,Sheet6!A:B,2,0),"")</f>
        <v/>
      </c>
      <c r="Q501" t="str">
        <f>Sheet9!A502</f>
        <v>背泳ぎ</v>
      </c>
      <c r="R501" t="str">
        <f t="shared" si="48"/>
        <v/>
      </c>
      <c r="S501" t="str">
        <f>Sheet9!B502</f>
        <v xml:space="preserve"> 200m</v>
      </c>
      <c r="T501" t="s">
        <v>198</v>
      </c>
      <c r="U501" t="s">
        <v>199</v>
      </c>
      <c r="V501" t="str">
        <f t="shared" si="49"/>
        <v xml:space="preserve"> 200m予選無差別</v>
      </c>
      <c r="Y501">
        <f t="shared" si="50"/>
        <v>353</v>
      </c>
      <c r="Z501" t="str">
        <f t="shared" si="51"/>
        <v/>
      </c>
      <c r="AA501" t="str">
        <f t="shared" si="52"/>
        <v xml:space="preserve"> 200m予選無差別</v>
      </c>
    </row>
    <row r="502" spans="14:27" x14ac:dyDescent="0.15">
      <c r="N502">
        <f>Sheet9!D503</f>
        <v>1</v>
      </c>
      <c r="O502">
        <f>Sheet9!E503</f>
        <v>0</v>
      </c>
      <c r="P502" t="str">
        <f>IFERROR(VLOOKUP(O502,Sheet6!A:B,2,0),"")</f>
        <v/>
      </c>
      <c r="Q502" t="str">
        <f>Sheet9!A503</f>
        <v>平泳ぎ</v>
      </c>
      <c r="R502" t="str">
        <f t="shared" si="48"/>
        <v/>
      </c>
      <c r="S502" t="str">
        <f>Sheet9!B503</f>
        <v xml:space="preserve">  50m</v>
      </c>
      <c r="T502" t="s">
        <v>198</v>
      </c>
      <c r="U502" t="s">
        <v>199</v>
      </c>
      <c r="V502" t="str">
        <f t="shared" si="49"/>
        <v xml:space="preserve">  50m予選無差別</v>
      </c>
      <c r="Y502">
        <f t="shared" si="50"/>
        <v>1</v>
      </c>
      <c r="Z502" t="str">
        <f t="shared" si="51"/>
        <v/>
      </c>
      <c r="AA502" t="str">
        <f t="shared" si="52"/>
        <v xml:space="preserve">  50m予選無差別</v>
      </c>
    </row>
    <row r="503" spans="14:27" x14ac:dyDescent="0.15">
      <c r="N503">
        <f>Sheet9!D504</f>
        <v>6</v>
      </c>
      <c r="O503">
        <f>Sheet9!E504</f>
        <v>0</v>
      </c>
      <c r="P503" t="str">
        <f>IFERROR(VLOOKUP(O503,Sheet6!A:B,2,0),"")</f>
        <v/>
      </c>
      <c r="Q503" t="str">
        <f>Sheet9!A504</f>
        <v>平泳ぎ</v>
      </c>
      <c r="R503" t="str">
        <f t="shared" si="48"/>
        <v/>
      </c>
      <c r="S503" t="str">
        <f>Sheet9!B504</f>
        <v xml:space="preserve">  50m</v>
      </c>
      <c r="T503" t="s">
        <v>198</v>
      </c>
      <c r="U503" t="s">
        <v>199</v>
      </c>
      <c r="V503" t="str">
        <f t="shared" si="49"/>
        <v xml:space="preserve">  50m予選無差別</v>
      </c>
      <c r="Y503">
        <f t="shared" si="50"/>
        <v>6</v>
      </c>
      <c r="Z503" t="str">
        <f t="shared" si="51"/>
        <v/>
      </c>
      <c r="AA503" t="str">
        <f t="shared" si="52"/>
        <v xml:space="preserve">  50m予選無差別</v>
      </c>
    </row>
    <row r="504" spans="14:27" x14ac:dyDescent="0.15">
      <c r="N504">
        <f>Sheet9!D505</f>
        <v>8</v>
      </c>
      <c r="O504">
        <f>Sheet9!E505</f>
        <v>0</v>
      </c>
      <c r="P504" t="str">
        <f>IFERROR(VLOOKUP(O504,Sheet6!A:B,2,0),"")</f>
        <v/>
      </c>
      <c r="Q504" t="str">
        <f>Sheet9!A505</f>
        <v>平泳ぎ</v>
      </c>
      <c r="R504" t="str">
        <f t="shared" si="48"/>
        <v/>
      </c>
      <c r="S504" t="str">
        <f>Sheet9!B505</f>
        <v xml:space="preserve">  50m</v>
      </c>
      <c r="T504" t="s">
        <v>198</v>
      </c>
      <c r="U504" t="s">
        <v>199</v>
      </c>
      <c r="V504" t="str">
        <f t="shared" si="49"/>
        <v xml:space="preserve">  50m予選無差別</v>
      </c>
      <c r="Y504">
        <f t="shared" si="50"/>
        <v>8</v>
      </c>
      <c r="Z504" t="str">
        <f t="shared" si="51"/>
        <v/>
      </c>
      <c r="AA504" t="str">
        <f t="shared" si="52"/>
        <v xml:space="preserve">  50m予選無差別</v>
      </c>
    </row>
    <row r="505" spans="14:27" x14ac:dyDescent="0.15">
      <c r="N505">
        <f>Sheet9!D506</f>
        <v>12</v>
      </c>
      <c r="O505">
        <f>Sheet9!E506</f>
        <v>0</v>
      </c>
      <c r="P505" t="str">
        <f>IFERROR(VLOOKUP(O505,Sheet6!A:B,2,0),"")</f>
        <v/>
      </c>
      <c r="Q505" t="str">
        <f>Sheet9!A506</f>
        <v>平泳ぎ</v>
      </c>
      <c r="R505" t="str">
        <f t="shared" si="48"/>
        <v/>
      </c>
      <c r="S505" t="str">
        <f>Sheet9!B506</f>
        <v xml:space="preserve">  50m</v>
      </c>
      <c r="T505" t="s">
        <v>198</v>
      </c>
      <c r="U505" t="s">
        <v>199</v>
      </c>
      <c r="V505" t="str">
        <f t="shared" si="49"/>
        <v xml:space="preserve">  50m予選無差別</v>
      </c>
      <c r="Y505">
        <f t="shared" si="50"/>
        <v>12</v>
      </c>
      <c r="Z505" t="str">
        <f t="shared" si="51"/>
        <v/>
      </c>
      <c r="AA505" t="str">
        <f t="shared" si="52"/>
        <v xml:space="preserve">  50m予選無差別</v>
      </c>
    </row>
    <row r="506" spans="14:27" x14ac:dyDescent="0.15">
      <c r="N506">
        <f>Sheet9!D507</f>
        <v>31</v>
      </c>
      <c r="O506">
        <f>Sheet9!E507</f>
        <v>0</v>
      </c>
      <c r="P506" t="str">
        <f>IFERROR(VLOOKUP(O506,Sheet6!A:B,2,0),"")</f>
        <v/>
      </c>
      <c r="Q506" t="str">
        <f>Sheet9!A507</f>
        <v>平泳ぎ</v>
      </c>
      <c r="R506" t="str">
        <f t="shared" si="48"/>
        <v/>
      </c>
      <c r="S506" t="str">
        <f>Sheet9!B507</f>
        <v xml:space="preserve">  50m</v>
      </c>
      <c r="T506" t="s">
        <v>198</v>
      </c>
      <c r="U506" t="s">
        <v>199</v>
      </c>
      <c r="V506" t="str">
        <f t="shared" si="49"/>
        <v xml:space="preserve">  50m予選無差別</v>
      </c>
      <c r="Y506">
        <f t="shared" si="50"/>
        <v>31</v>
      </c>
      <c r="Z506" t="str">
        <f t="shared" si="51"/>
        <v/>
      </c>
      <c r="AA506" t="str">
        <f t="shared" si="52"/>
        <v xml:space="preserve">  50m予選無差別</v>
      </c>
    </row>
    <row r="507" spans="14:27" x14ac:dyDescent="0.15">
      <c r="N507">
        <f>Sheet9!D508</f>
        <v>35</v>
      </c>
      <c r="O507">
        <f>Sheet9!E508</f>
        <v>0</v>
      </c>
      <c r="P507" t="str">
        <f>IFERROR(VLOOKUP(O507,Sheet6!A:B,2,0),"")</f>
        <v/>
      </c>
      <c r="Q507" t="str">
        <f>Sheet9!A508</f>
        <v>平泳ぎ</v>
      </c>
      <c r="R507" t="str">
        <f t="shared" ref="R507:R570" si="53">IFERROR(VLOOKUP(Q507,AG:AH,2,0),"")</f>
        <v/>
      </c>
      <c r="S507" t="str">
        <f>Sheet9!B508</f>
        <v xml:space="preserve">  50m</v>
      </c>
      <c r="T507" t="s">
        <v>198</v>
      </c>
      <c r="U507" t="s">
        <v>199</v>
      </c>
      <c r="V507" t="str">
        <f t="shared" ref="V507:V570" si="54">CONCATENATE(P507,R507,S507,T507,U507)</f>
        <v xml:space="preserve">  50m予選無差別</v>
      </c>
      <c r="Y507">
        <f t="shared" ref="Y507:Y570" si="55">N507</f>
        <v>35</v>
      </c>
      <c r="Z507" t="str">
        <f t="shared" ref="Z507:Z570" si="56">IFERROR(VLOOKUP(V507,I:M,5,0),"")</f>
        <v/>
      </c>
      <c r="AA507" t="str">
        <f t="shared" ref="AA507:AA570" si="57">V507</f>
        <v xml:space="preserve">  50m予選無差別</v>
      </c>
    </row>
    <row r="508" spans="14:27" x14ac:dyDescent="0.15">
      <c r="N508">
        <f>Sheet9!D509</f>
        <v>36</v>
      </c>
      <c r="O508">
        <f>Sheet9!E509</f>
        <v>0</v>
      </c>
      <c r="P508" t="str">
        <f>IFERROR(VLOOKUP(O508,Sheet6!A:B,2,0),"")</f>
        <v/>
      </c>
      <c r="Q508" t="str">
        <f>Sheet9!A509</f>
        <v>平泳ぎ</v>
      </c>
      <c r="R508" t="str">
        <f t="shared" si="53"/>
        <v/>
      </c>
      <c r="S508" t="str">
        <f>Sheet9!B509</f>
        <v xml:space="preserve">  50m</v>
      </c>
      <c r="T508" t="s">
        <v>198</v>
      </c>
      <c r="U508" t="s">
        <v>199</v>
      </c>
      <c r="V508" t="str">
        <f t="shared" si="54"/>
        <v xml:space="preserve">  50m予選無差別</v>
      </c>
      <c r="Y508">
        <f t="shared" si="55"/>
        <v>36</v>
      </c>
      <c r="Z508" t="str">
        <f t="shared" si="56"/>
        <v/>
      </c>
      <c r="AA508" t="str">
        <f t="shared" si="57"/>
        <v xml:space="preserve">  50m予選無差別</v>
      </c>
    </row>
    <row r="509" spans="14:27" x14ac:dyDescent="0.15">
      <c r="N509">
        <f>Sheet9!D510</f>
        <v>37</v>
      </c>
      <c r="O509">
        <f>Sheet9!E510</f>
        <v>0</v>
      </c>
      <c r="P509" t="str">
        <f>IFERROR(VLOOKUP(O509,Sheet6!A:B,2,0),"")</f>
        <v/>
      </c>
      <c r="Q509" t="str">
        <f>Sheet9!A510</f>
        <v>平泳ぎ</v>
      </c>
      <c r="R509" t="str">
        <f t="shared" si="53"/>
        <v/>
      </c>
      <c r="S509" t="str">
        <f>Sheet9!B510</f>
        <v xml:space="preserve">  50m</v>
      </c>
      <c r="T509" t="s">
        <v>198</v>
      </c>
      <c r="U509" t="s">
        <v>199</v>
      </c>
      <c r="V509" t="str">
        <f t="shared" si="54"/>
        <v xml:space="preserve">  50m予選無差別</v>
      </c>
      <c r="Y509">
        <f t="shared" si="55"/>
        <v>37</v>
      </c>
      <c r="Z509" t="str">
        <f t="shared" si="56"/>
        <v/>
      </c>
      <c r="AA509" t="str">
        <f t="shared" si="57"/>
        <v xml:space="preserve">  50m予選無差別</v>
      </c>
    </row>
    <row r="510" spans="14:27" x14ac:dyDescent="0.15">
      <c r="N510">
        <f>Sheet9!D511</f>
        <v>40</v>
      </c>
      <c r="O510">
        <f>Sheet9!E511</f>
        <v>0</v>
      </c>
      <c r="P510" t="str">
        <f>IFERROR(VLOOKUP(O510,Sheet6!A:B,2,0),"")</f>
        <v/>
      </c>
      <c r="Q510" t="str">
        <f>Sheet9!A511</f>
        <v>平泳ぎ</v>
      </c>
      <c r="R510" t="str">
        <f t="shared" si="53"/>
        <v/>
      </c>
      <c r="S510" t="str">
        <f>Sheet9!B511</f>
        <v xml:space="preserve">  50m</v>
      </c>
      <c r="T510" t="s">
        <v>198</v>
      </c>
      <c r="U510" t="s">
        <v>199</v>
      </c>
      <c r="V510" t="str">
        <f t="shared" si="54"/>
        <v xml:space="preserve">  50m予選無差別</v>
      </c>
      <c r="Y510">
        <f t="shared" si="55"/>
        <v>40</v>
      </c>
      <c r="Z510" t="str">
        <f t="shared" si="56"/>
        <v/>
      </c>
      <c r="AA510" t="str">
        <f t="shared" si="57"/>
        <v xml:space="preserve">  50m予選無差別</v>
      </c>
    </row>
    <row r="511" spans="14:27" x14ac:dyDescent="0.15">
      <c r="N511">
        <f>Sheet9!D512</f>
        <v>68</v>
      </c>
      <c r="O511">
        <f>Sheet9!E512</f>
        <v>0</v>
      </c>
      <c r="P511" t="str">
        <f>IFERROR(VLOOKUP(O511,Sheet6!A:B,2,0),"")</f>
        <v/>
      </c>
      <c r="Q511" t="str">
        <f>Sheet9!A512</f>
        <v>平泳ぎ</v>
      </c>
      <c r="R511" t="str">
        <f t="shared" si="53"/>
        <v/>
      </c>
      <c r="S511" t="str">
        <f>Sheet9!B512</f>
        <v xml:space="preserve">  50m</v>
      </c>
      <c r="T511" t="s">
        <v>198</v>
      </c>
      <c r="U511" t="s">
        <v>199</v>
      </c>
      <c r="V511" t="str">
        <f t="shared" si="54"/>
        <v xml:space="preserve">  50m予選無差別</v>
      </c>
      <c r="Y511">
        <f t="shared" si="55"/>
        <v>68</v>
      </c>
      <c r="Z511" t="str">
        <f t="shared" si="56"/>
        <v/>
      </c>
      <c r="AA511" t="str">
        <f t="shared" si="57"/>
        <v xml:space="preserve">  50m予選無差別</v>
      </c>
    </row>
    <row r="512" spans="14:27" x14ac:dyDescent="0.15">
      <c r="N512">
        <f>Sheet9!D513</f>
        <v>71</v>
      </c>
      <c r="O512">
        <f>Sheet9!E513</f>
        <v>0</v>
      </c>
      <c r="P512" t="str">
        <f>IFERROR(VLOOKUP(O512,Sheet6!A:B,2,0),"")</f>
        <v/>
      </c>
      <c r="Q512" t="str">
        <f>Sheet9!A513</f>
        <v>平泳ぎ</v>
      </c>
      <c r="R512" t="str">
        <f t="shared" si="53"/>
        <v/>
      </c>
      <c r="S512" t="str">
        <f>Sheet9!B513</f>
        <v xml:space="preserve">  50m</v>
      </c>
      <c r="T512" t="s">
        <v>198</v>
      </c>
      <c r="U512" t="s">
        <v>199</v>
      </c>
      <c r="V512" t="str">
        <f t="shared" si="54"/>
        <v xml:space="preserve">  50m予選無差別</v>
      </c>
      <c r="Y512">
        <f t="shared" si="55"/>
        <v>71</v>
      </c>
      <c r="Z512" t="str">
        <f t="shared" si="56"/>
        <v/>
      </c>
      <c r="AA512" t="str">
        <f t="shared" si="57"/>
        <v xml:space="preserve">  50m予選無差別</v>
      </c>
    </row>
    <row r="513" spans="14:27" x14ac:dyDescent="0.15">
      <c r="N513">
        <f>Sheet9!D514</f>
        <v>74</v>
      </c>
      <c r="O513">
        <f>Sheet9!E514</f>
        <v>0</v>
      </c>
      <c r="P513" t="str">
        <f>IFERROR(VLOOKUP(O513,Sheet6!A:B,2,0),"")</f>
        <v/>
      </c>
      <c r="Q513" t="str">
        <f>Sheet9!A514</f>
        <v>平泳ぎ</v>
      </c>
      <c r="R513" t="str">
        <f t="shared" si="53"/>
        <v/>
      </c>
      <c r="S513" t="str">
        <f>Sheet9!B514</f>
        <v xml:space="preserve">  50m</v>
      </c>
      <c r="T513" t="s">
        <v>198</v>
      </c>
      <c r="U513" t="s">
        <v>199</v>
      </c>
      <c r="V513" t="str">
        <f t="shared" si="54"/>
        <v xml:space="preserve">  50m予選無差別</v>
      </c>
      <c r="Y513">
        <f t="shared" si="55"/>
        <v>74</v>
      </c>
      <c r="Z513" t="str">
        <f t="shared" si="56"/>
        <v/>
      </c>
      <c r="AA513" t="str">
        <f t="shared" si="57"/>
        <v xml:space="preserve">  50m予選無差別</v>
      </c>
    </row>
    <row r="514" spans="14:27" x14ac:dyDescent="0.15">
      <c r="N514">
        <f>Sheet9!D515</f>
        <v>77</v>
      </c>
      <c r="O514">
        <f>Sheet9!E515</f>
        <v>0</v>
      </c>
      <c r="P514" t="str">
        <f>IFERROR(VLOOKUP(O514,Sheet6!A:B,2,0),"")</f>
        <v/>
      </c>
      <c r="Q514" t="str">
        <f>Sheet9!A515</f>
        <v>平泳ぎ</v>
      </c>
      <c r="R514" t="str">
        <f t="shared" si="53"/>
        <v/>
      </c>
      <c r="S514" t="str">
        <f>Sheet9!B515</f>
        <v xml:space="preserve">  50m</v>
      </c>
      <c r="T514" t="s">
        <v>198</v>
      </c>
      <c r="U514" t="s">
        <v>199</v>
      </c>
      <c r="V514" t="str">
        <f t="shared" si="54"/>
        <v xml:space="preserve">  50m予選無差別</v>
      </c>
      <c r="Y514">
        <f t="shared" si="55"/>
        <v>77</v>
      </c>
      <c r="Z514" t="str">
        <f t="shared" si="56"/>
        <v/>
      </c>
      <c r="AA514" t="str">
        <f t="shared" si="57"/>
        <v xml:space="preserve">  50m予選無差別</v>
      </c>
    </row>
    <row r="515" spans="14:27" x14ac:dyDescent="0.15">
      <c r="N515">
        <f>Sheet9!D516</f>
        <v>84</v>
      </c>
      <c r="O515">
        <f>Sheet9!E516</f>
        <v>0</v>
      </c>
      <c r="P515" t="str">
        <f>IFERROR(VLOOKUP(O515,Sheet6!A:B,2,0),"")</f>
        <v/>
      </c>
      <c r="Q515" t="str">
        <f>Sheet9!A516</f>
        <v>平泳ぎ</v>
      </c>
      <c r="R515" t="str">
        <f t="shared" si="53"/>
        <v/>
      </c>
      <c r="S515" t="str">
        <f>Sheet9!B516</f>
        <v xml:space="preserve">  50m</v>
      </c>
      <c r="T515" t="s">
        <v>198</v>
      </c>
      <c r="U515" t="s">
        <v>199</v>
      </c>
      <c r="V515" t="str">
        <f t="shared" si="54"/>
        <v xml:space="preserve">  50m予選無差別</v>
      </c>
      <c r="Y515">
        <f t="shared" si="55"/>
        <v>84</v>
      </c>
      <c r="Z515" t="str">
        <f t="shared" si="56"/>
        <v/>
      </c>
      <c r="AA515" t="str">
        <f t="shared" si="57"/>
        <v xml:space="preserve">  50m予選無差別</v>
      </c>
    </row>
    <row r="516" spans="14:27" x14ac:dyDescent="0.15">
      <c r="N516">
        <f>Sheet9!D517</f>
        <v>87</v>
      </c>
      <c r="O516">
        <f>Sheet9!E517</f>
        <v>0</v>
      </c>
      <c r="P516" t="str">
        <f>IFERROR(VLOOKUP(O516,Sheet6!A:B,2,0),"")</f>
        <v/>
      </c>
      <c r="Q516" t="str">
        <f>Sheet9!A517</f>
        <v>平泳ぎ</v>
      </c>
      <c r="R516" t="str">
        <f t="shared" si="53"/>
        <v/>
      </c>
      <c r="S516" t="str">
        <f>Sheet9!B517</f>
        <v xml:space="preserve">  50m</v>
      </c>
      <c r="T516" t="s">
        <v>198</v>
      </c>
      <c r="U516" t="s">
        <v>199</v>
      </c>
      <c r="V516" t="str">
        <f t="shared" si="54"/>
        <v xml:space="preserve">  50m予選無差別</v>
      </c>
      <c r="Y516">
        <f t="shared" si="55"/>
        <v>87</v>
      </c>
      <c r="Z516" t="str">
        <f t="shared" si="56"/>
        <v/>
      </c>
      <c r="AA516" t="str">
        <f t="shared" si="57"/>
        <v xml:space="preserve">  50m予選無差別</v>
      </c>
    </row>
    <row r="517" spans="14:27" x14ac:dyDescent="0.15">
      <c r="N517">
        <f>Sheet9!D518</f>
        <v>88</v>
      </c>
      <c r="O517">
        <f>Sheet9!E518</f>
        <v>0</v>
      </c>
      <c r="P517" t="str">
        <f>IFERROR(VLOOKUP(O517,Sheet6!A:B,2,0),"")</f>
        <v/>
      </c>
      <c r="Q517" t="str">
        <f>Sheet9!A518</f>
        <v>平泳ぎ</v>
      </c>
      <c r="R517" t="str">
        <f t="shared" si="53"/>
        <v/>
      </c>
      <c r="S517" t="str">
        <f>Sheet9!B518</f>
        <v xml:space="preserve">  50m</v>
      </c>
      <c r="T517" t="s">
        <v>198</v>
      </c>
      <c r="U517" t="s">
        <v>199</v>
      </c>
      <c r="V517" t="str">
        <f t="shared" si="54"/>
        <v xml:space="preserve">  50m予選無差別</v>
      </c>
      <c r="Y517">
        <f t="shared" si="55"/>
        <v>88</v>
      </c>
      <c r="Z517" t="str">
        <f t="shared" si="56"/>
        <v/>
      </c>
      <c r="AA517" t="str">
        <f t="shared" si="57"/>
        <v xml:space="preserve">  50m予選無差別</v>
      </c>
    </row>
    <row r="518" spans="14:27" x14ac:dyDescent="0.15">
      <c r="N518">
        <f>Sheet9!D519</f>
        <v>92</v>
      </c>
      <c r="O518">
        <f>Sheet9!E519</f>
        <v>0</v>
      </c>
      <c r="P518" t="str">
        <f>IFERROR(VLOOKUP(O518,Sheet6!A:B,2,0),"")</f>
        <v/>
      </c>
      <c r="Q518" t="str">
        <f>Sheet9!A519</f>
        <v>平泳ぎ</v>
      </c>
      <c r="R518" t="str">
        <f t="shared" si="53"/>
        <v/>
      </c>
      <c r="S518" t="str">
        <f>Sheet9!B519</f>
        <v xml:space="preserve">  50m</v>
      </c>
      <c r="T518" t="s">
        <v>198</v>
      </c>
      <c r="U518" t="s">
        <v>199</v>
      </c>
      <c r="V518" t="str">
        <f t="shared" si="54"/>
        <v xml:space="preserve">  50m予選無差別</v>
      </c>
      <c r="Y518">
        <f t="shared" si="55"/>
        <v>92</v>
      </c>
      <c r="Z518" t="str">
        <f t="shared" si="56"/>
        <v/>
      </c>
      <c r="AA518" t="str">
        <f t="shared" si="57"/>
        <v xml:space="preserve">  50m予選無差別</v>
      </c>
    </row>
    <row r="519" spans="14:27" x14ac:dyDescent="0.15">
      <c r="N519">
        <f>Sheet9!D520</f>
        <v>97</v>
      </c>
      <c r="O519">
        <f>Sheet9!E520</f>
        <v>0</v>
      </c>
      <c r="P519" t="str">
        <f>IFERROR(VLOOKUP(O519,Sheet6!A:B,2,0),"")</f>
        <v/>
      </c>
      <c r="Q519" t="str">
        <f>Sheet9!A520</f>
        <v>平泳ぎ</v>
      </c>
      <c r="R519" t="str">
        <f t="shared" si="53"/>
        <v/>
      </c>
      <c r="S519" t="str">
        <f>Sheet9!B520</f>
        <v xml:space="preserve">  50m</v>
      </c>
      <c r="T519" t="s">
        <v>198</v>
      </c>
      <c r="U519" t="s">
        <v>199</v>
      </c>
      <c r="V519" t="str">
        <f t="shared" si="54"/>
        <v xml:space="preserve">  50m予選無差別</v>
      </c>
      <c r="Y519">
        <f t="shared" si="55"/>
        <v>97</v>
      </c>
      <c r="Z519" t="str">
        <f t="shared" si="56"/>
        <v/>
      </c>
      <c r="AA519" t="str">
        <f t="shared" si="57"/>
        <v xml:space="preserve">  50m予選無差別</v>
      </c>
    </row>
    <row r="520" spans="14:27" x14ac:dyDescent="0.15">
      <c r="N520">
        <f>Sheet9!D521</f>
        <v>106</v>
      </c>
      <c r="O520">
        <f>Sheet9!E521</f>
        <v>0</v>
      </c>
      <c r="P520" t="str">
        <f>IFERROR(VLOOKUP(O520,Sheet6!A:B,2,0),"")</f>
        <v/>
      </c>
      <c r="Q520" t="str">
        <f>Sheet9!A521</f>
        <v>平泳ぎ</v>
      </c>
      <c r="R520" t="str">
        <f t="shared" si="53"/>
        <v/>
      </c>
      <c r="S520" t="str">
        <f>Sheet9!B521</f>
        <v xml:space="preserve">  50m</v>
      </c>
      <c r="T520" t="s">
        <v>198</v>
      </c>
      <c r="U520" t="s">
        <v>199</v>
      </c>
      <c r="V520" t="str">
        <f t="shared" si="54"/>
        <v xml:space="preserve">  50m予選無差別</v>
      </c>
      <c r="Y520">
        <f t="shared" si="55"/>
        <v>106</v>
      </c>
      <c r="Z520" t="str">
        <f t="shared" si="56"/>
        <v/>
      </c>
      <c r="AA520" t="str">
        <f t="shared" si="57"/>
        <v xml:space="preserve">  50m予選無差別</v>
      </c>
    </row>
    <row r="521" spans="14:27" x14ac:dyDescent="0.15">
      <c r="N521">
        <f>Sheet9!D522</f>
        <v>110</v>
      </c>
      <c r="O521">
        <f>Sheet9!E522</f>
        <v>0</v>
      </c>
      <c r="P521" t="str">
        <f>IFERROR(VLOOKUP(O521,Sheet6!A:B,2,0),"")</f>
        <v/>
      </c>
      <c r="Q521" t="str">
        <f>Sheet9!A522</f>
        <v>平泳ぎ</v>
      </c>
      <c r="R521" t="str">
        <f t="shared" si="53"/>
        <v/>
      </c>
      <c r="S521" t="str">
        <f>Sheet9!B522</f>
        <v xml:space="preserve">  50m</v>
      </c>
      <c r="T521" t="s">
        <v>198</v>
      </c>
      <c r="U521" t="s">
        <v>199</v>
      </c>
      <c r="V521" t="str">
        <f t="shared" si="54"/>
        <v xml:space="preserve">  50m予選無差別</v>
      </c>
      <c r="Y521">
        <f t="shared" si="55"/>
        <v>110</v>
      </c>
      <c r="Z521" t="str">
        <f t="shared" si="56"/>
        <v/>
      </c>
      <c r="AA521" t="str">
        <f t="shared" si="57"/>
        <v xml:space="preserve">  50m予選無差別</v>
      </c>
    </row>
    <row r="522" spans="14:27" x14ac:dyDescent="0.15">
      <c r="N522">
        <f>Sheet9!D523</f>
        <v>112</v>
      </c>
      <c r="O522">
        <f>Sheet9!E523</f>
        <v>0</v>
      </c>
      <c r="P522" t="str">
        <f>IFERROR(VLOOKUP(O522,Sheet6!A:B,2,0),"")</f>
        <v/>
      </c>
      <c r="Q522" t="str">
        <f>Sheet9!A523</f>
        <v>平泳ぎ</v>
      </c>
      <c r="R522" t="str">
        <f t="shared" si="53"/>
        <v/>
      </c>
      <c r="S522" t="str">
        <f>Sheet9!B523</f>
        <v xml:space="preserve">  50m</v>
      </c>
      <c r="T522" t="s">
        <v>198</v>
      </c>
      <c r="U522" t="s">
        <v>199</v>
      </c>
      <c r="V522" t="str">
        <f t="shared" si="54"/>
        <v xml:space="preserve">  50m予選無差別</v>
      </c>
      <c r="Y522">
        <f t="shared" si="55"/>
        <v>112</v>
      </c>
      <c r="Z522" t="str">
        <f t="shared" si="56"/>
        <v/>
      </c>
      <c r="AA522" t="str">
        <f t="shared" si="57"/>
        <v xml:space="preserve">  50m予選無差別</v>
      </c>
    </row>
    <row r="523" spans="14:27" x14ac:dyDescent="0.15">
      <c r="N523">
        <f>Sheet9!D524</f>
        <v>118</v>
      </c>
      <c r="O523">
        <f>Sheet9!E524</f>
        <v>0</v>
      </c>
      <c r="P523" t="str">
        <f>IFERROR(VLOOKUP(O523,Sheet6!A:B,2,0),"")</f>
        <v/>
      </c>
      <c r="Q523" t="str">
        <f>Sheet9!A524</f>
        <v>平泳ぎ</v>
      </c>
      <c r="R523" t="str">
        <f t="shared" si="53"/>
        <v/>
      </c>
      <c r="S523" t="str">
        <f>Sheet9!B524</f>
        <v xml:space="preserve">  50m</v>
      </c>
      <c r="T523" t="s">
        <v>198</v>
      </c>
      <c r="U523" t="s">
        <v>199</v>
      </c>
      <c r="V523" t="str">
        <f t="shared" si="54"/>
        <v xml:space="preserve">  50m予選無差別</v>
      </c>
      <c r="Y523">
        <f t="shared" si="55"/>
        <v>118</v>
      </c>
      <c r="Z523" t="str">
        <f t="shared" si="56"/>
        <v/>
      </c>
      <c r="AA523" t="str">
        <f t="shared" si="57"/>
        <v xml:space="preserve">  50m予選無差別</v>
      </c>
    </row>
    <row r="524" spans="14:27" x14ac:dyDescent="0.15">
      <c r="N524">
        <f>Sheet9!D525</f>
        <v>119</v>
      </c>
      <c r="O524">
        <f>Sheet9!E525</f>
        <v>0</v>
      </c>
      <c r="P524" t="str">
        <f>IFERROR(VLOOKUP(O524,Sheet6!A:B,2,0),"")</f>
        <v/>
      </c>
      <c r="Q524" t="str">
        <f>Sheet9!A525</f>
        <v>平泳ぎ</v>
      </c>
      <c r="R524" t="str">
        <f t="shared" si="53"/>
        <v/>
      </c>
      <c r="S524" t="str">
        <f>Sheet9!B525</f>
        <v xml:space="preserve">  50m</v>
      </c>
      <c r="T524" t="s">
        <v>198</v>
      </c>
      <c r="U524" t="s">
        <v>199</v>
      </c>
      <c r="V524" t="str">
        <f t="shared" si="54"/>
        <v xml:space="preserve">  50m予選無差別</v>
      </c>
      <c r="Y524">
        <f t="shared" si="55"/>
        <v>119</v>
      </c>
      <c r="Z524" t="str">
        <f t="shared" si="56"/>
        <v/>
      </c>
      <c r="AA524" t="str">
        <f t="shared" si="57"/>
        <v xml:space="preserve">  50m予選無差別</v>
      </c>
    </row>
    <row r="525" spans="14:27" x14ac:dyDescent="0.15">
      <c r="N525">
        <f>Sheet9!D526</f>
        <v>122</v>
      </c>
      <c r="O525">
        <f>Sheet9!E526</f>
        <v>0</v>
      </c>
      <c r="P525" t="str">
        <f>IFERROR(VLOOKUP(O525,Sheet6!A:B,2,0),"")</f>
        <v/>
      </c>
      <c r="Q525" t="str">
        <f>Sheet9!A526</f>
        <v>平泳ぎ</v>
      </c>
      <c r="R525" t="str">
        <f t="shared" si="53"/>
        <v/>
      </c>
      <c r="S525" t="str">
        <f>Sheet9!B526</f>
        <v xml:space="preserve">  50m</v>
      </c>
      <c r="T525" t="s">
        <v>198</v>
      </c>
      <c r="U525" t="s">
        <v>199</v>
      </c>
      <c r="V525" t="str">
        <f t="shared" si="54"/>
        <v xml:space="preserve">  50m予選無差別</v>
      </c>
      <c r="Y525">
        <f t="shared" si="55"/>
        <v>122</v>
      </c>
      <c r="Z525" t="str">
        <f t="shared" si="56"/>
        <v/>
      </c>
      <c r="AA525" t="str">
        <f t="shared" si="57"/>
        <v xml:space="preserve">  50m予選無差別</v>
      </c>
    </row>
    <row r="526" spans="14:27" x14ac:dyDescent="0.15">
      <c r="N526">
        <f>Sheet9!D527</f>
        <v>123</v>
      </c>
      <c r="O526">
        <f>Sheet9!E527</f>
        <v>0</v>
      </c>
      <c r="P526" t="str">
        <f>IFERROR(VLOOKUP(O526,Sheet6!A:B,2,0),"")</f>
        <v/>
      </c>
      <c r="Q526" t="str">
        <f>Sheet9!A527</f>
        <v>平泳ぎ</v>
      </c>
      <c r="R526" t="str">
        <f t="shared" si="53"/>
        <v/>
      </c>
      <c r="S526" t="str">
        <f>Sheet9!B527</f>
        <v xml:space="preserve">  50m</v>
      </c>
      <c r="T526" t="s">
        <v>198</v>
      </c>
      <c r="U526" t="s">
        <v>199</v>
      </c>
      <c r="V526" t="str">
        <f t="shared" si="54"/>
        <v xml:space="preserve">  50m予選無差別</v>
      </c>
      <c r="Y526">
        <f t="shared" si="55"/>
        <v>123</v>
      </c>
      <c r="Z526" t="str">
        <f t="shared" si="56"/>
        <v/>
      </c>
      <c r="AA526" t="str">
        <f t="shared" si="57"/>
        <v xml:space="preserve">  50m予選無差別</v>
      </c>
    </row>
    <row r="527" spans="14:27" x14ac:dyDescent="0.15">
      <c r="N527">
        <f>Sheet9!D528</f>
        <v>132</v>
      </c>
      <c r="O527">
        <f>Sheet9!E528</f>
        <v>0</v>
      </c>
      <c r="P527" t="str">
        <f>IFERROR(VLOOKUP(O527,Sheet6!A:B,2,0),"")</f>
        <v/>
      </c>
      <c r="Q527" t="str">
        <f>Sheet9!A528</f>
        <v>平泳ぎ</v>
      </c>
      <c r="R527" t="str">
        <f t="shared" si="53"/>
        <v/>
      </c>
      <c r="S527" t="str">
        <f>Sheet9!B528</f>
        <v xml:space="preserve">  50m</v>
      </c>
      <c r="T527" t="s">
        <v>198</v>
      </c>
      <c r="U527" t="s">
        <v>199</v>
      </c>
      <c r="V527" t="str">
        <f t="shared" si="54"/>
        <v xml:space="preserve">  50m予選無差別</v>
      </c>
      <c r="Y527">
        <f t="shared" si="55"/>
        <v>132</v>
      </c>
      <c r="Z527" t="str">
        <f t="shared" si="56"/>
        <v/>
      </c>
      <c r="AA527" t="str">
        <f t="shared" si="57"/>
        <v xml:space="preserve">  50m予選無差別</v>
      </c>
    </row>
    <row r="528" spans="14:27" x14ac:dyDescent="0.15">
      <c r="N528">
        <f>Sheet9!D529</f>
        <v>137</v>
      </c>
      <c r="O528">
        <f>Sheet9!E529</f>
        <v>0</v>
      </c>
      <c r="P528" t="str">
        <f>IFERROR(VLOOKUP(O528,Sheet6!A:B,2,0),"")</f>
        <v/>
      </c>
      <c r="Q528" t="str">
        <f>Sheet9!A529</f>
        <v>平泳ぎ</v>
      </c>
      <c r="R528" t="str">
        <f t="shared" si="53"/>
        <v/>
      </c>
      <c r="S528" t="str">
        <f>Sheet9!B529</f>
        <v xml:space="preserve">  50m</v>
      </c>
      <c r="T528" t="s">
        <v>198</v>
      </c>
      <c r="U528" t="s">
        <v>199</v>
      </c>
      <c r="V528" t="str">
        <f t="shared" si="54"/>
        <v xml:space="preserve">  50m予選無差別</v>
      </c>
      <c r="Y528">
        <f t="shared" si="55"/>
        <v>137</v>
      </c>
      <c r="Z528" t="str">
        <f t="shared" si="56"/>
        <v/>
      </c>
      <c r="AA528" t="str">
        <f t="shared" si="57"/>
        <v xml:space="preserve">  50m予選無差別</v>
      </c>
    </row>
    <row r="529" spans="14:27" x14ac:dyDescent="0.15">
      <c r="N529">
        <f>Sheet9!D530</f>
        <v>164</v>
      </c>
      <c r="O529">
        <f>Sheet9!E530</f>
        <v>0</v>
      </c>
      <c r="P529" t="str">
        <f>IFERROR(VLOOKUP(O529,Sheet6!A:B,2,0),"")</f>
        <v/>
      </c>
      <c r="Q529" t="str">
        <f>Sheet9!A530</f>
        <v>平泳ぎ</v>
      </c>
      <c r="R529" t="str">
        <f t="shared" si="53"/>
        <v/>
      </c>
      <c r="S529" t="str">
        <f>Sheet9!B530</f>
        <v xml:space="preserve">  50m</v>
      </c>
      <c r="T529" t="s">
        <v>198</v>
      </c>
      <c r="U529" t="s">
        <v>199</v>
      </c>
      <c r="V529" t="str">
        <f t="shared" si="54"/>
        <v xml:space="preserve">  50m予選無差別</v>
      </c>
      <c r="Y529">
        <f t="shared" si="55"/>
        <v>164</v>
      </c>
      <c r="Z529" t="str">
        <f t="shared" si="56"/>
        <v/>
      </c>
      <c r="AA529" t="str">
        <f t="shared" si="57"/>
        <v xml:space="preserve">  50m予選無差別</v>
      </c>
    </row>
    <row r="530" spans="14:27" x14ac:dyDescent="0.15">
      <c r="N530">
        <f>Sheet9!D531</f>
        <v>165</v>
      </c>
      <c r="O530">
        <f>Sheet9!E531</f>
        <v>0</v>
      </c>
      <c r="P530" t="str">
        <f>IFERROR(VLOOKUP(O530,Sheet6!A:B,2,0),"")</f>
        <v/>
      </c>
      <c r="Q530" t="str">
        <f>Sheet9!A531</f>
        <v>平泳ぎ</v>
      </c>
      <c r="R530" t="str">
        <f t="shared" si="53"/>
        <v/>
      </c>
      <c r="S530" t="str">
        <f>Sheet9!B531</f>
        <v xml:space="preserve">  50m</v>
      </c>
      <c r="T530" t="s">
        <v>198</v>
      </c>
      <c r="U530" t="s">
        <v>199</v>
      </c>
      <c r="V530" t="str">
        <f t="shared" si="54"/>
        <v xml:space="preserve">  50m予選無差別</v>
      </c>
      <c r="Y530">
        <f t="shared" si="55"/>
        <v>165</v>
      </c>
      <c r="Z530" t="str">
        <f t="shared" si="56"/>
        <v/>
      </c>
      <c r="AA530" t="str">
        <f t="shared" si="57"/>
        <v xml:space="preserve">  50m予選無差別</v>
      </c>
    </row>
    <row r="531" spans="14:27" x14ac:dyDescent="0.15">
      <c r="N531">
        <f>Sheet9!D532</f>
        <v>177</v>
      </c>
      <c r="O531">
        <f>Sheet9!E532</f>
        <v>0</v>
      </c>
      <c r="P531" t="str">
        <f>IFERROR(VLOOKUP(O531,Sheet6!A:B,2,0),"")</f>
        <v/>
      </c>
      <c r="Q531" t="str">
        <f>Sheet9!A532</f>
        <v>平泳ぎ</v>
      </c>
      <c r="R531" t="str">
        <f t="shared" si="53"/>
        <v/>
      </c>
      <c r="S531" t="str">
        <f>Sheet9!B532</f>
        <v xml:space="preserve">  50m</v>
      </c>
      <c r="T531" t="s">
        <v>198</v>
      </c>
      <c r="U531" t="s">
        <v>199</v>
      </c>
      <c r="V531" t="str">
        <f t="shared" si="54"/>
        <v xml:space="preserve">  50m予選無差別</v>
      </c>
      <c r="Y531">
        <f t="shared" si="55"/>
        <v>177</v>
      </c>
      <c r="Z531" t="str">
        <f t="shared" si="56"/>
        <v/>
      </c>
      <c r="AA531" t="str">
        <f t="shared" si="57"/>
        <v xml:space="preserve">  50m予選無差別</v>
      </c>
    </row>
    <row r="532" spans="14:27" x14ac:dyDescent="0.15">
      <c r="N532">
        <f>Sheet9!D533</f>
        <v>210</v>
      </c>
      <c r="O532">
        <f>Sheet9!E533</f>
        <v>0</v>
      </c>
      <c r="P532" t="str">
        <f>IFERROR(VLOOKUP(O532,Sheet6!A:B,2,0),"")</f>
        <v/>
      </c>
      <c r="Q532" t="str">
        <f>Sheet9!A533</f>
        <v>平泳ぎ</v>
      </c>
      <c r="R532" t="str">
        <f t="shared" si="53"/>
        <v/>
      </c>
      <c r="S532" t="str">
        <f>Sheet9!B533</f>
        <v xml:space="preserve">  50m</v>
      </c>
      <c r="T532" t="s">
        <v>198</v>
      </c>
      <c r="U532" t="s">
        <v>199</v>
      </c>
      <c r="V532" t="str">
        <f t="shared" si="54"/>
        <v xml:space="preserve">  50m予選無差別</v>
      </c>
      <c r="Y532">
        <f t="shared" si="55"/>
        <v>210</v>
      </c>
      <c r="Z532" t="str">
        <f t="shared" si="56"/>
        <v/>
      </c>
      <c r="AA532" t="str">
        <f t="shared" si="57"/>
        <v xml:space="preserve">  50m予選無差別</v>
      </c>
    </row>
    <row r="533" spans="14:27" x14ac:dyDescent="0.15">
      <c r="N533">
        <f>Sheet9!D534</f>
        <v>214</v>
      </c>
      <c r="O533">
        <f>Sheet9!E534</f>
        <v>0</v>
      </c>
      <c r="P533" t="str">
        <f>IFERROR(VLOOKUP(O533,Sheet6!A:B,2,0),"")</f>
        <v/>
      </c>
      <c r="Q533" t="str">
        <f>Sheet9!A534</f>
        <v>平泳ぎ</v>
      </c>
      <c r="R533" t="str">
        <f t="shared" si="53"/>
        <v/>
      </c>
      <c r="S533" t="str">
        <f>Sheet9!B534</f>
        <v xml:space="preserve">  50m</v>
      </c>
      <c r="T533" t="s">
        <v>198</v>
      </c>
      <c r="U533" t="s">
        <v>199</v>
      </c>
      <c r="V533" t="str">
        <f t="shared" si="54"/>
        <v xml:space="preserve">  50m予選無差別</v>
      </c>
      <c r="Y533">
        <f t="shared" si="55"/>
        <v>214</v>
      </c>
      <c r="Z533" t="str">
        <f t="shared" si="56"/>
        <v/>
      </c>
      <c r="AA533" t="str">
        <f t="shared" si="57"/>
        <v xml:space="preserve">  50m予選無差別</v>
      </c>
    </row>
    <row r="534" spans="14:27" x14ac:dyDescent="0.15">
      <c r="N534">
        <f>Sheet9!D535</f>
        <v>216</v>
      </c>
      <c r="O534">
        <f>Sheet9!E535</f>
        <v>0</v>
      </c>
      <c r="P534" t="str">
        <f>IFERROR(VLOOKUP(O534,Sheet6!A:B,2,0),"")</f>
        <v/>
      </c>
      <c r="Q534" t="str">
        <f>Sheet9!A535</f>
        <v>平泳ぎ</v>
      </c>
      <c r="R534" t="str">
        <f t="shared" si="53"/>
        <v/>
      </c>
      <c r="S534" t="str">
        <f>Sheet9!B535</f>
        <v xml:space="preserve">  50m</v>
      </c>
      <c r="T534" t="s">
        <v>198</v>
      </c>
      <c r="U534" t="s">
        <v>199</v>
      </c>
      <c r="V534" t="str">
        <f t="shared" si="54"/>
        <v xml:space="preserve">  50m予選無差別</v>
      </c>
      <c r="Y534">
        <f t="shared" si="55"/>
        <v>216</v>
      </c>
      <c r="Z534" t="str">
        <f t="shared" si="56"/>
        <v/>
      </c>
      <c r="AA534" t="str">
        <f t="shared" si="57"/>
        <v xml:space="preserve">  50m予選無差別</v>
      </c>
    </row>
    <row r="535" spans="14:27" x14ac:dyDescent="0.15">
      <c r="N535">
        <f>Sheet9!D536</f>
        <v>220</v>
      </c>
      <c r="O535">
        <f>Sheet9!E536</f>
        <v>0</v>
      </c>
      <c r="P535" t="str">
        <f>IFERROR(VLOOKUP(O535,Sheet6!A:B,2,0),"")</f>
        <v/>
      </c>
      <c r="Q535" t="str">
        <f>Sheet9!A536</f>
        <v>平泳ぎ</v>
      </c>
      <c r="R535" t="str">
        <f t="shared" si="53"/>
        <v/>
      </c>
      <c r="S535" t="str">
        <f>Sheet9!B536</f>
        <v xml:space="preserve">  50m</v>
      </c>
      <c r="T535" t="s">
        <v>198</v>
      </c>
      <c r="U535" t="s">
        <v>199</v>
      </c>
      <c r="V535" t="str">
        <f t="shared" si="54"/>
        <v xml:space="preserve">  50m予選無差別</v>
      </c>
      <c r="Y535">
        <f t="shared" si="55"/>
        <v>220</v>
      </c>
      <c r="Z535" t="str">
        <f t="shared" si="56"/>
        <v/>
      </c>
      <c r="AA535" t="str">
        <f t="shared" si="57"/>
        <v xml:space="preserve">  50m予選無差別</v>
      </c>
    </row>
    <row r="536" spans="14:27" x14ac:dyDescent="0.15">
      <c r="N536">
        <f>Sheet9!D537</f>
        <v>222</v>
      </c>
      <c r="O536">
        <f>Sheet9!E537</f>
        <v>0</v>
      </c>
      <c r="P536" t="str">
        <f>IFERROR(VLOOKUP(O536,Sheet6!A:B,2,0),"")</f>
        <v/>
      </c>
      <c r="Q536" t="str">
        <f>Sheet9!A537</f>
        <v>平泳ぎ</v>
      </c>
      <c r="R536" t="str">
        <f t="shared" si="53"/>
        <v/>
      </c>
      <c r="S536" t="str">
        <f>Sheet9!B537</f>
        <v xml:space="preserve">  50m</v>
      </c>
      <c r="T536" t="s">
        <v>198</v>
      </c>
      <c r="U536" t="s">
        <v>199</v>
      </c>
      <c r="V536" t="str">
        <f t="shared" si="54"/>
        <v xml:space="preserve">  50m予選無差別</v>
      </c>
      <c r="Y536">
        <f t="shared" si="55"/>
        <v>222</v>
      </c>
      <c r="Z536" t="str">
        <f t="shared" si="56"/>
        <v/>
      </c>
      <c r="AA536" t="str">
        <f t="shared" si="57"/>
        <v xml:space="preserve">  50m予選無差別</v>
      </c>
    </row>
    <row r="537" spans="14:27" x14ac:dyDescent="0.15">
      <c r="N537">
        <f>Sheet9!D538</f>
        <v>225</v>
      </c>
      <c r="O537">
        <f>Sheet9!E538</f>
        <v>0</v>
      </c>
      <c r="P537" t="str">
        <f>IFERROR(VLOOKUP(O537,Sheet6!A:B,2,0),"")</f>
        <v/>
      </c>
      <c r="Q537" t="str">
        <f>Sheet9!A538</f>
        <v>平泳ぎ</v>
      </c>
      <c r="R537" t="str">
        <f t="shared" si="53"/>
        <v/>
      </c>
      <c r="S537" t="str">
        <f>Sheet9!B538</f>
        <v xml:space="preserve">  50m</v>
      </c>
      <c r="T537" t="s">
        <v>198</v>
      </c>
      <c r="U537" t="s">
        <v>199</v>
      </c>
      <c r="V537" t="str">
        <f t="shared" si="54"/>
        <v xml:space="preserve">  50m予選無差別</v>
      </c>
      <c r="Y537">
        <f t="shared" si="55"/>
        <v>225</v>
      </c>
      <c r="Z537" t="str">
        <f t="shared" si="56"/>
        <v/>
      </c>
      <c r="AA537" t="str">
        <f t="shared" si="57"/>
        <v xml:space="preserve">  50m予選無差別</v>
      </c>
    </row>
    <row r="538" spans="14:27" x14ac:dyDescent="0.15">
      <c r="N538">
        <f>Sheet9!D539</f>
        <v>226</v>
      </c>
      <c r="O538">
        <f>Sheet9!E539</f>
        <v>0</v>
      </c>
      <c r="P538" t="str">
        <f>IFERROR(VLOOKUP(O538,Sheet6!A:B,2,0),"")</f>
        <v/>
      </c>
      <c r="Q538" t="str">
        <f>Sheet9!A539</f>
        <v>平泳ぎ</v>
      </c>
      <c r="R538" t="str">
        <f t="shared" si="53"/>
        <v/>
      </c>
      <c r="S538" t="str">
        <f>Sheet9!B539</f>
        <v xml:space="preserve">  50m</v>
      </c>
      <c r="T538" t="s">
        <v>198</v>
      </c>
      <c r="U538" t="s">
        <v>199</v>
      </c>
      <c r="V538" t="str">
        <f t="shared" si="54"/>
        <v xml:space="preserve">  50m予選無差別</v>
      </c>
      <c r="Y538">
        <f t="shared" si="55"/>
        <v>226</v>
      </c>
      <c r="Z538" t="str">
        <f t="shared" si="56"/>
        <v/>
      </c>
      <c r="AA538" t="str">
        <f t="shared" si="57"/>
        <v xml:space="preserve">  50m予選無差別</v>
      </c>
    </row>
    <row r="539" spans="14:27" x14ac:dyDescent="0.15">
      <c r="N539">
        <f>Sheet9!D540</f>
        <v>234</v>
      </c>
      <c r="O539">
        <f>Sheet9!E540</f>
        <v>0</v>
      </c>
      <c r="P539" t="str">
        <f>IFERROR(VLOOKUP(O539,Sheet6!A:B,2,0),"")</f>
        <v/>
      </c>
      <c r="Q539" t="str">
        <f>Sheet9!A540</f>
        <v>平泳ぎ</v>
      </c>
      <c r="R539" t="str">
        <f t="shared" si="53"/>
        <v/>
      </c>
      <c r="S539" t="str">
        <f>Sheet9!B540</f>
        <v xml:space="preserve">  50m</v>
      </c>
      <c r="T539" t="s">
        <v>198</v>
      </c>
      <c r="U539" t="s">
        <v>199</v>
      </c>
      <c r="V539" t="str">
        <f t="shared" si="54"/>
        <v xml:space="preserve">  50m予選無差別</v>
      </c>
      <c r="Y539">
        <f t="shared" si="55"/>
        <v>234</v>
      </c>
      <c r="Z539" t="str">
        <f t="shared" si="56"/>
        <v/>
      </c>
      <c r="AA539" t="str">
        <f t="shared" si="57"/>
        <v xml:space="preserve">  50m予選無差別</v>
      </c>
    </row>
    <row r="540" spans="14:27" x14ac:dyDescent="0.15">
      <c r="N540">
        <f>Sheet9!D541</f>
        <v>235</v>
      </c>
      <c r="O540">
        <f>Sheet9!E541</f>
        <v>0</v>
      </c>
      <c r="P540" t="str">
        <f>IFERROR(VLOOKUP(O540,Sheet6!A:B,2,0),"")</f>
        <v/>
      </c>
      <c r="Q540" t="str">
        <f>Sheet9!A541</f>
        <v>平泳ぎ</v>
      </c>
      <c r="R540" t="str">
        <f t="shared" si="53"/>
        <v/>
      </c>
      <c r="S540" t="str">
        <f>Sheet9!B541</f>
        <v xml:space="preserve">  50m</v>
      </c>
      <c r="T540" t="s">
        <v>198</v>
      </c>
      <c r="U540" t="s">
        <v>199</v>
      </c>
      <c r="V540" t="str">
        <f t="shared" si="54"/>
        <v xml:space="preserve">  50m予選無差別</v>
      </c>
      <c r="Y540">
        <f t="shared" si="55"/>
        <v>235</v>
      </c>
      <c r="Z540" t="str">
        <f t="shared" si="56"/>
        <v/>
      </c>
      <c r="AA540" t="str">
        <f t="shared" si="57"/>
        <v xml:space="preserve">  50m予選無差別</v>
      </c>
    </row>
    <row r="541" spans="14:27" x14ac:dyDescent="0.15">
      <c r="N541">
        <f>Sheet9!D542</f>
        <v>236</v>
      </c>
      <c r="O541">
        <f>Sheet9!E542</f>
        <v>0</v>
      </c>
      <c r="P541" t="str">
        <f>IFERROR(VLOOKUP(O541,Sheet6!A:B,2,0),"")</f>
        <v/>
      </c>
      <c r="Q541" t="str">
        <f>Sheet9!A542</f>
        <v>平泳ぎ</v>
      </c>
      <c r="R541" t="str">
        <f t="shared" si="53"/>
        <v/>
      </c>
      <c r="S541" t="str">
        <f>Sheet9!B542</f>
        <v xml:space="preserve">  50m</v>
      </c>
      <c r="T541" t="s">
        <v>198</v>
      </c>
      <c r="U541" t="s">
        <v>199</v>
      </c>
      <c r="V541" t="str">
        <f t="shared" si="54"/>
        <v xml:space="preserve">  50m予選無差別</v>
      </c>
      <c r="Y541">
        <f t="shared" si="55"/>
        <v>236</v>
      </c>
      <c r="Z541" t="str">
        <f t="shared" si="56"/>
        <v/>
      </c>
      <c r="AA541" t="str">
        <f t="shared" si="57"/>
        <v xml:space="preserve">  50m予選無差別</v>
      </c>
    </row>
    <row r="542" spans="14:27" x14ac:dyDescent="0.15">
      <c r="N542">
        <f>Sheet9!D543</f>
        <v>245</v>
      </c>
      <c r="O542">
        <f>Sheet9!E543</f>
        <v>0</v>
      </c>
      <c r="P542" t="str">
        <f>IFERROR(VLOOKUP(O542,Sheet6!A:B,2,0),"")</f>
        <v/>
      </c>
      <c r="Q542" t="str">
        <f>Sheet9!A543</f>
        <v>平泳ぎ</v>
      </c>
      <c r="R542" t="str">
        <f t="shared" si="53"/>
        <v/>
      </c>
      <c r="S542" t="str">
        <f>Sheet9!B543</f>
        <v xml:space="preserve">  50m</v>
      </c>
      <c r="T542" t="s">
        <v>198</v>
      </c>
      <c r="U542" t="s">
        <v>199</v>
      </c>
      <c r="V542" t="str">
        <f t="shared" si="54"/>
        <v xml:space="preserve">  50m予選無差別</v>
      </c>
      <c r="Y542">
        <f t="shared" si="55"/>
        <v>245</v>
      </c>
      <c r="Z542" t="str">
        <f t="shared" si="56"/>
        <v/>
      </c>
      <c r="AA542" t="str">
        <f t="shared" si="57"/>
        <v xml:space="preserve">  50m予選無差別</v>
      </c>
    </row>
    <row r="543" spans="14:27" x14ac:dyDescent="0.15">
      <c r="N543">
        <f>Sheet9!D544</f>
        <v>247</v>
      </c>
      <c r="O543">
        <f>Sheet9!E544</f>
        <v>0</v>
      </c>
      <c r="P543" t="str">
        <f>IFERROR(VLOOKUP(O543,Sheet6!A:B,2,0),"")</f>
        <v/>
      </c>
      <c r="Q543" t="str">
        <f>Sheet9!A544</f>
        <v>平泳ぎ</v>
      </c>
      <c r="R543" t="str">
        <f t="shared" si="53"/>
        <v/>
      </c>
      <c r="S543" t="str">
        <f>Sheet9!B544</f>
        <v xml:space="preserve">  50m</v>
      </c>
      <c r="T543" t="s">
        <v>198</v>
      </c>
      <c r="U543" t="s">
        <v>199</v>
      </c>
      <c r="V543" t="str">
        <f t="shared" si="54"/>
        <v xml:space="preserve">  50m予選無差別</v>
      </c>
      <c r="Y543">
        <f t="shared" si="55"/>
        <v>247</v>
      </c>
      <c r="Z543" t="str">
        <f t="shared" si="56"/>
        <v/>
      </c>
      <c r="AA543" t="str">
        <f t="shared" si="57"/>
        <v xml:space="preserve">  50m予選無差別</v>
      </c>
    </row>
    <row r="544" spans="14:27" x14ac:dyDescent="0.15">
      <c r="N544">
        <f>Sheet9!D545</f>
        <v>249</v>
      </c>
      <c r="O544">
        <f>Sheet9!E545</f>
        <v>0</v>
      </c>
      <c r="P544" t="str">
        <f>IFERROR(VLOOKUP(O544,Sheet6!A:B,2,0),"")</f>
        <v/>
      </c>
      <c r="Q544" t="str">
        <f>Sheet9!A545</f>
        <v>平泳ぎ</v>
      </c>
      <c r="R544" t="str">
        <f t="shared" si="53"/>
        <v/>
      </c>
      <c r="S544" t="str">
        <f>Sheet9!B545</f>
        <v xml:space="preserve">  50m</v>
      </c>
      <c r="T544" t="s">
        <v>198</v>
      </c>
      <c r="U544" t="s">
        <v>199</v>
      </c>
      <c r="V544" t="str">
        <f t="shared" si="54"/>
        <v xml:space="preserve">  50m予選無差別</v>
      </c>
      <c r="Y544">
        <f t="shared" si="55"/>
        <v>249</v>
      </c>
      <c r="Z544" t="str">
        <f t="shared" si="56"/>
        <v/>
      </c>
      <c r="AA544" t="str">
        <f t="shared" si="57"/>
        <v xml:space="preserve">  50m予選無差別</v>
      </c>
    </row>
    <row r="545" spans="14:27" x14ac:dyDescent="0.15">
      <c r="N545">
        <f>Sheet9!D546</f>
        <v>273</v>
      </c>
      <c r="O545">
        <f>Sheet9!E546</f>
        <v>0</v>
      </c>
      <c r="P545" t="str">
        <f>IFERROR(VLOOKUP(O545,Sheet6!A:B,2,0),"")</f>
        <v/>
      </c>
      <c r="Q545" t="str">
        <f>Sheet9!A546</f>
        <v>平泳ぎ</v>
      </c>
      <c r="R545" t="str">
        <f t="shared" si="53"/>
        <v/>
      </c>
      <c r="S545" t="str">
        <f>Sheet9!B546</f>
        <v xml:space="preserve">  50m</v>
      </c>
      <c r="T545" t="s">
        <v>198</v>
      </c>
      <c r="U545" t="s">
        <v>199</v>
      </c>
      <c r="V545" t="str">
        <f t="shared" si="54"/>
        <v xml:space="preserve">  50m予選無差別</v>
      </c>
      <c r="Y545">
        <f t="shared" si="55"/>
        <v>273</v>
      </c>
      <c r="Z545" t="str">
        <f t="shared" si="56"/>
        <v/>
      </c>
      <c r="AA545" t="str">
        <f t="shared" si="57"/>
        <v xml:space="preserve">  50m予選無差別</v>
      </c>
    </row>
    <row r="546" spans="14:27" x14ac:dyDescent="0.15">
      <c r="N546">
        <f>Sheet9!D547</f>
        <v>278</v>
      </c>
      <c r="O546">
        <f>Sheet9!E547</f>
        <v>0</v>
      </c>
      <c r="P546" t="str">
        <f>IFERROR(VLOOKUP(O546,Sheet6!A:B,2,0),"")</f>
        <v/>
      </c>
      <c r="Q546" t="str">
        <f>Sheet9!A547</f>
        <v>平泳ぎ</v>
      </c>
      <c r="R546" t="str">
        <f t="shared" si="53"/>
        <v/>
      </c>
      <c r="S546" t="str">
        <f>Sheet9!B547</f>
        <v xml:space="preserve">  50m</v>
      </c>
      <c r="T546" t="s">
        <v>198</v>
      </c>
      <c r="U546" t="s">
        <v>199</v>
      </c>
      <c r="V546" t="str">
        <f t="shared" si="54"/>
        <v xml:space="preserve">  50m予選無差別</v>
      </c>
      <c r="Y546">
        <f t="shared" si="55"/>
        <v>278</v>
      </c>
      <c r="Z546" t="str">
        <f t="shared" si="56"/>
        <v/>
      </c>
      <c r="AA546" t="str">
        <f t="shared" si="57"/>
        <v xml:space="preserve">  50m予選無差別</v>
      </c>
    </row>
    <row r="547" spans="14:27" x14ac:dyDescent="0.15">
      <c r="N547">
        <f>Sheet9!D548</f>
        <v>290</v>
      </c>
      <c r="O547">
        <f>Sheet9!E548</f>
        <v>0</v>
      </c>
      <c r="P547" t="str">
        <f>IFERROR(VLOOKUP(O547,Sheet6!A:B,2,0),"")</f>
        <v/>
      </c>
      <c r="Q547" t="str">
        <f>Sheet9!A548</f>
        <v>平泳ぎ</v>
      </c>
      <c r="R547" t="str">
        <f t="shared" si="53"/>
        <v/>
      </c>
      <c r="S547" t="str">
        <f>Sheet9!B548</f>
        <v xml:space="preserve">  50m</v>
      </c>
      <c r="T547" t="s">
        <v>198</v>
      </c>
      <c r="U547" t="s">
        <v>199</v>
      </c>
      <c r="V547" t="str">
        <f t="shared" si="54"/>
        <v xml:space="preserve">  50m予選無差別</v>
      </c>
      <c r="Y547">
        <f t="shared" si="55"/>
        <v>290</v>
      </c>
      <c r="Z547" t="str">
        <f t="shared" si="56"/>
        <v/>
      </c>
      <c r="AA547" t="str">
        <f t="shared" si="57"/>
        <v xml:space="preserve">  50m予選無差別</v>
      </c>
    </row>
    <row r="548" spans="14:27" x14ac:dyDescent="0.15">
      <c r="N548">
        <f>Sheet9!D549</f>
        <v>296</v>
      </c>
      <c r="O548">
        <f>Sheet9!E549</f>
        <v>0</v>
      </c>
      <c r="P548" t="str">
        <f>IFERROR(VLOOKUP(O548,Sheet6!A:B,2,0),"")</f>
        <v/>
      </c>
      <c r="Q548" t="str">
        <f>Sheet9!A549</f>
        <v>平泳ぎ</v>
      </c>
      <c r="R548" t="str">
        <f t="shared" si="53"/>
        <v/>
      </c>
      <c r="S548" t="str">
        <f>Sheet9!B549</f>
        <v xml:space="preserve">  50m</v>
      </c>
      <c r="T548" t="s">
        <v>198</v>
      </c>
      <c r="U548" t="s">
        <v>199</v>
      </c>
      <c r="V548" t="str">
        <f t="shared" si="54"/>
        <v xml:space="preserve">  50m予選無差別</v>
      </c>
      <c r="Y548">
        <f t="shared" si="55"/>
        <v>296</v>
      </c>
      <c r="Z548" t="str">
        <f t="shared" si="56"/>
        <v/>
      </c>
      <c r="AA548" t="str">
        <f t="shared" si="57"/>
        <v xml:space="preserve">  50m予選無差別</v>
      </c>
    </row>
    <row r="549" spans="14:27" x14ac:dyDescent="0.15">
      <c r="N549">
        <f>Sheet9!D550</f>
        <v>299</v>
      </c>
      <c r="O549">
        <f>Sheet9!E550</f>
        <v>0</v>
      </c>
      <c r="P549" t="str">
        <f>IFERROR(VLOOKUP(O549,Sheet6!A:B,2,0),"")</f>
        <v/>
      </c>
      <c r="Q549" t="str">
        <f>Sheet9!A550</f>
        <v>平泳ぎ</v>
      </c>
      <c r="R549" t="str">
        <f t="shared" si="53"/>
        <v/>
      </c>
      <c r="S549" t="str">
        <f>Sheet9!B550</f>
        <v xml:space="preserve">  50m</v>
      </c>
      <c r="T549" t="s">
        <v>198</v>
      </c>
      <c r="U549" t="s">
        <v>199</v>
      </c>
      <c r="V549" t="str">
        <f t="shared" si="54"/>
        <v xml:space="preserve">  50m予選無差別</v>
      </c>
      <c r="Y549">
        <f t="shared" si="55"/>
        <v>299</v>
      </c>
      <c r="Z549" t="str">
        <f t="shared" si="56"/>
        <v/>
      </c>
      <c r="AA549" t="str">
        <f t="shared" si="57"/>
        <v xml:space="preserve">  50m予選無差別</v>
      </c>
    </row>
    <row r="550" spans="14:27" x14ac:dyDescent="0.15">
      <c r="N550">
        <f>Sheet9!D551</f>
        <v>302</v>
      </c>
      <c r="O550">
        <f>Sheet9!E551</f>
        <v>0</v>
      </c>
      <c r="P550" t="str">
        <f>IFERROR(VLOOKUP(O550,Sheet6!A:B,2,0),"")</f>
        <v/>
      </c>
      <c r="Q550" t="str">
        <f>Sheet9!A551</f>
        <v>平泳ぎ</v>
      </c>
      <c r="R550" t="str">
        <f t="shared" si="53"/>
        <v/>
      </c>
      <c r="S550" t="str">
        <f>Sheet9!B551</f>
        <v xml:space="preserve">  50m</v>
      </c>
      <c r="T550" t="s">
        <v>198</v>
      </c>
      <c r="U550" t="s">
        <v>199</v>
      </c>
      <c r="V550" t="str">
        <f t="shared" si="54"/>
        <v xml:space="preserve">  50m予選無差別</v>
      </c>
      <c r="Y550">
        <f t="shared" si="55"/>
        <v>302</v>
      </c>
      <c r="Z550" t="str">
        <f t="shared" si="56"/>
        <v/>
      </c>
      <c r="AA550" t="str">
        <f t="shared" si="57"/>
        <v xml:space="preserve">  50m予選無差別</v>
      </c>
    </row>
    <row r="551" spans="14:27" x14ac:dyDescent="0.15">
      <c r="N551">
        <f>Sheet9!D552</f>
        <v>303</v>
      </c>
      <c r="O551">
        <f>Sheet9!E552</f>
        <v>0</v>
      </c>
      <c r="P551" t="str">
        <f>IFERROR(VLOOKUP(O551,Sheet6!A:B,2,0),"")</f>
        <v/>
      </c>
      <c r="Q551" t="str">
        <f>Sheet9!A552</f>
        <v>平泳ぎ</v>
      </c>
      <c r="R551" t="str">
        <f t="shared" si="53"/>
        <v/>
      </c>
      <c r="S551" t="str">
        <f>Sheet9!B552</f>
        <v xml:space="preserve">  50m</v>
      </c>
      <c r="T551" t="s">
        <v>198</v>
      </c>
      <c r="U551" t="s">
        <v>199</v>
      </c>
      <c r="V551" t="str">
        <f t="shared" si="54"/>
        <v xml:space="preserve">  50m予選無差別</v>
      </c>
      <c r="Y551">
        <f t="shared" si="55"/>
        <v>303</v>
      </c>
      <c r="Z551" t="str">
        <f t="shared" si="56"/>
        <v/>
      </c>
      <c r="AA551" t="str">
        <f t="shared" si="57"/>
        <v xml:space="preserve">  50m予選無差別</v>
      </c>
    </row>
    <row r="552" spans="14:27" x14ac:dyDescent="0.15">
      <c r="N552">
        <f>Sheet9!D553</f>
        <v>305</v>
      </c>
      <c r="O552">
        <f>Sheet9!E553</f>
        <v>0</v>
      </c>
      <c r="P552" t="str">
        <f>IFERROR(VLOOKUP(O552,Sheet6!A:B,2,0),"")</f>
        <v/>
      </c>
      <c r="Q552" t="str">
        <f>Sheet9!A553</f>
        <v>平泳ぎ</v>
      </c>
      <c r="R552" t="str">
        <f t="shared" si="53"/>
        <v/>
      </c>
      <c r="S552" t="str">
        <f>Sheet9!B553</f>
        <v xml:space="preserve">  50m</v>
      </c>
      <c r="T552" t="s">
        <v>198</v>
      </c>
      <c r="U552" t="s">
        <v>199</v>
      </c>
      <c r="V552" t="str">
        <f t="shared" si="54"/>
        <v xml:space="preserve">  50m予選無差別</v>
      </c>
      <c r="Y552">
        <f t="shared" si="55"/>
        <v>305</v>
      </c>
      <c r="Z552" t="str">
        <f t="shared" si="56"/>
        <v/>
      </c>
      <c r="AA552" t="str">
        <f t="shared" si="57"/>
        <v xml:space="preserve">  50m予選無差別</v>
      </c>
    </row>
    <row r="553" spans="14:27" x14ac:dyDescent="0.15">
      <c r="N553">
        <f>Sheet9!D554</f>
        <v>313</v>
      </c>
      <c r="O553">
        <f>Sheet9!E554</f>
        <v>0</v>
      </c>
      <c r="P553" t="str">
        <f>IFERROR(VLOOKUP(O553,Sheet6!A:B,2,0),"")</f>
        <v/>
      </c>
      <c r="Q553" t="str">
        <f>Sheet9!A554</f>
        <v>平泳ぎ</v>
      </c>
      <c r="R553" t="str">
        <f t="shared" si="53"/>
        <v/>
      </c>
      <c r="S553" t="str">
        <f>Sheet9!B554</f>
        <v xml:space="preserve">  50m</v>
      </c>
      <c r="T553" t="s">
        <v>198</v>
      </c>
      <c r="U553" t="s">
        <v>199</v>
      </c>
      <c r="V553" t="str">
        <f t="shared" si="54"/>
        <v xml:space="preserve">  50m予選無差別</v>
      </c>
      <c r="Y553">
        <f t="shared" si="55"/>
        <v>313</v>
      </c>
      <c r="Z553" t="str">
        <f t="shared" si="56"/>
        <v/>
      </c>
      <c r="AA553" t="str">
        <f t="shared" si="57"/>
        <v xml:space="preserve">  50m予選無差別</v>
      </c>
    </row>
    <row r="554" spans="14:27" x14ac:dyDescent="0.15">
      <c r="N554">
        <f>Sheet9!D555</f>
        <v>314</v>
      </c>
      <c r="O554">
        <f>Sheet9!E555</f>
        <v>0</v>
      </c>
      <c r="P554" t="str">
        <f>IFERROR(VLOOKUP(O554,Sheet6!A:B,2,0),"")</f>
        <v/>
      </c>
      <c r="Q554" t="str">
        <f>Sheet9!A555</f>
        <v>平泳ぎ</v>
      </c>
      <c r="R554" t="str">
        <f t="shared" si="53"/>
        <v/>
      </c>
      <c r="S554" t="str">
        <f>Sheet9!B555</f>
        <v xml:space="preserve">  50m</v>
      </c>
      <c r="T554" t="s">
        <v>198</v>
      </c>
      <c r="U554" t="s">
        <v>199</v>
      </c>
      <c r="V554" t="str">
        <f t="shared" si="54"/>
        <v xml:space="preserve">  50m予選無差別</v>
      </c>
      <c r="Y554">
        <f t="shared" si="55"/>
        <v>314</v>
      </c>
      <c r="Z554" t="str">
        <f t="shared" si="56"/>
        <v/>
      </c>
      <c r="AA554" t="str">
        <f t="shared" si="57"/>
        <v xml:space="preserve">  50m予選無差別</v>
      </c>
    </row>
    <row r="555" spans="14:27" x14ac:dyDescent="0.15">
      <c r="N555">
        <f>Sheet9!D556</f>
        <v>315</v>
      </c>
      <c r="O555">
        <f>Sheet9!E556</f>
        <v>0</v>
      </c>
      <c r="P555" t="str">
        <f>IFERROR(VLOOKUP(O555,Sheet6!A:B,2,0),"")</f>
        <v/>
      </c>
      <c r="Q555" t="str">
        <f>Sheet9!A556</f>
        <v>平泳ぎ</v>
      </c>
      <c r="R555" t="str">
        <f t="shared" si="53"/>
        <v/>
      </c>
      <c r="S555" t="str">
        <f>Sheet9!B556</f>
        <v xml:space="preserve">  50m</v>
      </c>
      <c r="T555" t="s">
        <v>198</v>
      </c>
      <c r="U555" t="s">
        <v>199</v>
      </c>
      <c r="V555" t="str">
        <f t="shared" si="54"/>
        <v xml:space="preserve">  50m予選無差別</v>
      </c>
      <c r="Y555">
        <f t="shared" si="55"/>
        <v>315</v>
      </c>
      <c r="Z555" t="str">
        <f t="shared" si="56"/>
        <v/>
      </c>
      <c r="AA555" t="str">
        <f t="shared" si="57"/>
        <v xml:space="preserve">  50m予選無差別</v>
      </c>
    </row>
    <row r="556" spans="14:27" x14ac:dyDescent="0.15">
      <c r="N556">
        <f>Sheet9!D557</f>
        <v>317</v>
      </c>
      <c r="O556">
        <f>Sheet9!E557</f>
        <v>0</v>
      </c>
      <c r="P556" t="str">
        <f>IFERROR(VLOOKUP(O556,Sheet6!A:B,2,0),"")</f>
        <v/>
      </c>
      <c r="Q556" t="str">
        <f>Sheet9!A557</f>
        <v>平泳ぎ</v>
      </c>
      <c r="R556" t="str">
        <f t="shared" si="53"/>
        <v/>
      </c>
      <c r="S556" t="str">
        <f>Sheet9!B557</f>
        <v xml:space="preserve">  50m</v>
      </c>
      <c r="T556" t="s">
        <v>198</v>
      </c>
      <c r="U556" t="s">
        <v>199</v>
      </c>
      <c r="V556" t="str">
        <f t="shared" si="54"/>
        <v xml:space="preserve">  50m予選無差別</v>
      </c>
      <c r="Y556">
        <f t="shared" si="55"/>
        <v>317</v>
      </c>
      <c r="Z556" t="str">
        <f t="shared" si="56"/>
        <v/>
      </c>
      <c r="AA556" t="str">
        <f t="shared" si="57"/>
        <v xml:space="preserve">  50m予選無差別</v>
      </c>
    </row>
    <row r="557" spans="14:27" x14ac:dyDescent="0.15">
      <c r="N557">
        <f>Sheet9!D558</f>
        <v>319</v>
      </c>
      <c r="O557">
        <f>Sheet9!E558</f>
        <v>0</v>
      </c>
      <c r="P557" t="str">
        <f>IFERROR(VLOOKUP(O557,Sheet6!A:B,2,0),"")</f>
        <v/>
      </c>
      <c r="Q557" t="str">
        <f>Sheet9!A558</f>
        <v>平泳ぎ</v>
      </c>
      <c r="R557" t="str">
        <f t="shared" si="53"/>
        <v/>
      </c>
      <c r="S557" t="str">
        <f>Sheet9!B558</f>
        <v xml:space="preserve">  50m</v>
      </c>
      <c r="T557" t="s">
        <v>198</v>
      </c>
      <c r="U557" t="s">
        <v>199</v>
      </c>
      <c r="V557" t="str">
        <f t="shared" si="54"/>
        <v xml:space="preserve">  50m予選無差別</v>
      </c>
      <c r="Y557">
        <f t="shared" si="55"/>
        <v>319</v>
      </c>
      <c r="Z557" t="str">
        <f t="shared" si="56"/>
        <v/>
      </c>
      <c r="AA557" t="str">
        <f t="shared" si="57"/>
        <v xml:space="preserve">  50m予選無差別</v>
      </c>
    </row>
    <row r="558" spans="14:27" x14ac:dyDescent="0.15">
      <c r="N558">
        <f>Sheet9!D559</f>
        <v>323</v>
      </c>
      <c r="O558">
        <f>Sheet9!E559</f>
        <v>0</v>
      </c>
      <c r="P558" t="str">
        <f>IFERROR(VLOOKUP(O558,Sheet6!A:B,2,0),"")</f>
        <v/>
      </c>
      <c r="Q558" t="str">
        <f>Sheet9!A559</f>
        <v>平泳ぎ</v>
      </c>
      <c r="R558" t="str">
        <f t="shared" si="53"/>
        <v/>
      </c>
      <c r="S558" t="str">
        <f>Sheet9!B559</f>
        <v xml:space="preserve">  50m</v>
      </c>
      <c r="T558" t="s">
        <v>198</v>
      </c>
      <c r="U558" t="s">
        <v>199</v>
      </c>
      <c r="V558" t="str">
        <f t="shared" si="54"/>
        <v xml:space="preserve">  50m予選無差別</v>
      </c>
      <c r="Y558">
        <f t="shared" si="55"/>
        <v>323</v>
      </c>
      <c r="Z558" t="str">
        <f t="shared" si="56"/>
        <v/>
      </c>
      <c r="AA558" t="str">
        <f t="shared" si="57"/>
        <v xml:space="preserve">  50m予選無差別</v>
      </c>
    </row>
    <row r="559" spans="14:27" x14ac:dyDescent="0.15">
      <c r="N559">
        <f>Sheet9!D560</f>
        <v>326</v>
      </c>
      <c r="O559">
        <f>Sheet9!E560</f>
        <v>0</v>
      </c>
      <c r="P559" t="str">
        <f>IFERROR(VLOOKUP(O559,Sheet6!A:B,2,0),"")</f>
        <v/>
      </c>
      <c r="Q559" t="str">
        <f>Sheet9!A560</f>
        <v>平泳ぎ</v>
      </c>
      <c r="R559" t="str">
        <f t="shared" si="53"/>
        <v/>
      </c>
      <c r="S559" t="str">
        <f>Sheet9!B560</f>
        <v xml:space="preserve">  50m</v>
      </c>
      <c r="T559" t="s">
        <v>198</v>
      </c>
      <c r="U559" t="s">
        <v>199</v>
      </c>
      <c r="V559" t="str">
        <f t="shared" si="54"/>
        <v xml:space="preserve">  50m予選無差別</v>
      </c>
      <c r="Y559">
        <f t="shared" si="55"/>
        <v>326</v>
      </c>
      <c r="Z559" t="str">
        <f t="shared" si="56"/>
        <v/>
      </c>
      <c r="AA559" t="str">
        <f t="shared" si="57"/>
        <v xml:space="preserve">  50m予選無差別</v>
      </c>
    </row>
    <row r="560" spans="14:27" x14ac:dyDescent="0.15">
      <c r="N560">
        <f>Sheet9!D561</f>
        <v>329</v>
      </c>
      <c r="O560">
        <f>Sheet9!E561</f>
        <v>0</v>
      </c>
      <c r="P560" t="str">
        <f>IFERROR(VLOOKUP(O560,Sheet6!A:B,2,0),"")</f>
        <v/>
      </c>
      <c r="Q560" t="str">
        <f>Sheet9!A561</f>
        <v>平泳ぎ</v>
      </c>
      <c r="R560" t="str">
        <f t="shared" si="53"/>
        <v/>
      </c>
      <c r="S560" t="str">
        <f>Sheet9!B561</f>
        <v xml:space="preserve">  50m</v>
      </c>
      <c r="T560" t="s">
        <v>198</v>
      </c>
      <c r="U560" t="s">
        <v>199</v>
      </c>
      <c r="V560" t="str">
        <f t="shared" si="54"/>
        <v xml:space="preserve">  50m予選無差別</v>
      </c>
      <c r="Y560">
        <f t="shared" si="55"/>
        <v>329</v>
      </c>
      <c r="Z560" t="str">
        <f t="shared" si="56"/>
        <v/>
      </c>
      <c r="AA560" t="str">
        <f t="shared" si="57"/>
        <v xml:space="preserve">  50m予選無差別</v>
      </c>
    </row>
    <row r="561" spans="14:27" x14ac:dyDescent="0.15">
      <c r="N561">
        <f>Sheet9!D562</f>
        <v>341</v>
      </c>
      <c r="O561">
        <f>Sheet9!E562</f>
        <v>0</v>
      </c>
      <c r="P561" t="str">
        <f>IFERROR(VLOOKUP(O561,Sheet6!A:B,2,0),"")</f>
        <v/>
      </c>
      <c r="Q561" t="str">
        <f>Sheet9!A562</f>
        <v>平泳ぎ</v>
      </c>
      <c r="R561" t="str">
        <f t="shared" si="53"/>
        <v/>
      </c>
      <c r="S561" t="str">
        <f>Sheet9!B562</f>
        <v xml:space="preserve">  50m</v>
      </c>
      <c r="T561" t="s">
        <v>198</v>
      </c>
      <c r="U561" t="s">
        <v>199</v>
      </c>
      <c r="V561" t="str">
        <f t="shared" si="54"/>
        <v xml:space="preserve">  50m予選無差別</v>
      </c>
      <c r="Y561">
        <f t="shared" si="55"/>
        <v>341</v>
      </c>
      <c r="Z561" t="str">
        <f t="shared" si="56"/>
        <v/>
      </c>
      <c r="AA561" t="str">
        <f t="shared" si="57"/>
        <v xml:space="preserve">  50m予選無差別</v>
      </c>
    </row>
    <row r="562" spans="14:27" x14ac:dyDescent="0.15">
      <c r="N562">
        <f>Sheet9!D563</f>
        <v>346</v>
      </c>
      <c r="O562">
        <f>Sheet9!E563</f>
        <v>0</v>
      </c>
      <c r="P562" t="str">
        <f>IFERROR(VLOOKUP(O562,Sheet6!A:B,2,0),"")</f>
        <v/>
      </c>
      <c r="Q562" t="str">
        <f>Sheet9!A563</f>
        <v>平泳ぎ</v>
      </c>
      <c r="R562" t="str">
        <f t="shared" si="53"/>
        <v/>
      </c>
      <c r="S562" t="str">
        <f>Sheet9!B563</f>
        <v xml:space="preserve">  50m</v>
      </c>
      <c r="T562" t="s">
        <v>198</v>
      </c>
      <c r="U562" t="s">
        <v>199</v>
      </c>
      <c r="V562" t="str">
        <f t="shared" si="54"/>
        <v xml:space="preserve">  50m予選無差別</v>
      </c>
      <c r="Y562">
        <f t="shared" si="55"/>
        <v>346</v>
      </c>
      <c r="Z562" t="str">
        <f t="shared" si="56"/>
        <v/>
      </c>
      <c r="AA562" t="str">
        <f t="shared" si="57"/>
        <v xml:space="preserve">  50m予選無差別</v>
      </c>
    </row>
    <row r="563" spans="14:27" x14ac:dyDescent="0.15">
      <c r="N563">
        <f>Sheet9!D564</f>
        <v>361</v>
      </c>
      <c r="O563">
        <f>Sheet9!E564</f>
        <v>0</v>
      </c>
      <c r="P563" t="str">
        <f>IFERROR(VLOOKUP(O563,Sheet6!A:B,2,0),"")</f>
        <v/>
      </c>
      <c r="Q563" t="str">
        <f>Sheet9!A564</f>
        <v>平泳ぎ</v>
      </c>
      <c r="R563" t="str">
        <f t="shared" si="53"/>
        <v/>
      </c>
      <c r="S563" t="str">
        <f>Sheet9!B564</f>
        <v xml:space="preserve">  50m</v>
      </c>
      <c r="T563" t="s">
        <v>198</v>
      </c>
      <c r="U563" t="s">
        <v>199</v>
      </c>
      <c r="V563" t="str">
        <f t="shared" si="54"/>
        <v xml:space="preserve">  50m予選無差別</v>
      </c>
      <c r="Y563">
        <f t="shared" si="55"/>
        <v>361</v>
      </c>
      <c r="Z563" t="str">
        <f t="shared" si="56"/>
        <v/>
      </c>
      <c r="AA563" t="str">
        <f t="shared" si="57"/>
        <v xml:space="preserve">  50m予選無差別</v>
      </c>
    </row>
    <row r="564" spans="14:27" x14ac:dyDescent="0.15">
      <c r="N564">
        <f>Sheet9!D565</f>
        <v>1</v>
      </c>
      <c r="O564">
        <f>Sheet9!E565</f>
        <v>0</v>
      </c>
      <c r="P564" t="str">
        <f>IFERROR(VLOOKUP(O564,Sheet6!A:B,2,0),"")</f>
        <v/>
      </c>
      <c r="Q564" t="str">
        <f>Sheet9!A565</f>
        <v>平泳ぎ</v>
      </c>
      <c r="R564" t="str">
        <f t="shared" si="53"/>
        <v/>
      </c>
      <c r="S564" t="str">
        <f>Sheet9!B565</f>
        <v xml:space="preserve"> 100m</v>
      </c>
      <c r="T564" t="s">
        <v>198</v>
      </c>
      <c r="U564" t="s">
        <v>199</v>
      </c>
      <c r="V564" t="str">
        <f t="shared" si="54"/>
        <v xml:space="preserve"> 100m予選無差別</v>
      </c>
      <c r="Y564">
        <f t="shared" si="55"/>
        <v>1</v>
      </c>
      <c r="Z564" t="str">
        <f t="shared" si="56"/>
        <v/>
      </c>
      <c r="AA564" t="str">
        <f t="shared" si="57"/>
        <v xml:space="preserve"> 100m予選無差別</v>
      </c>
    </row>
    <row r="565" spans="14:27" x14ac:dyDescent="0.15">
      <c r="N565">
        <f>Sheet9!D566</f>
        <v>4</v>
      </c>
      <c r="O565">
        <f>Sheet9!E566</f>
        <v>0</v>
      </c>
      <c r="P565" t="str">
        <f>IFERROR(VLOOKUP(O565,Sheet6!A:B,2,0),"")</f>
        <v/>
      </c>
      <c r="Q565" t="str">
        <f>Sheet9!A566</f>
        <v>平泳ぎ</v>
      </c>
      <c r="R565" t="str">
        <f t="shared" si="53"/>
        <v/>
      </c>
      <c r="S565" t="str">
        <f>Sheet9!B566</f>
        <v xml:space="preserve"> 100m</v>
      </c>
      <c r="T565" t="s">
        <v>198</v>
      </c>
      <c r="U565" t="s">
        <v>199</v>
      </c>
      <c r="V565" t="str">
        <f t="shared" si="54"/>
        <v xml:space="preserve"> 100m予選無差別</v>
      </c>
      <c r="Y565">
        <f t="shared" si="55"/>
        <v>4</v>
      </c>
      <c r="Z565" t="str">
        <f t="shared" si="56"/>
        <v/>
      </c>
      <c r="AA565" t="str">
        <f t="shared" si="57"/>
        <v xml:space="preserve"> 100m予選無差別</v>
      </c>
    </row>
    <row r="566" spans="14:27" x14ac:dyDescent="0.15">
      <c r="N566">
        <f>Sheet9!D567</f>
        <v>8</v>
      </c>
      <c r="O566">
        <f>Sheet9!E567</f>
        <v>0</v>
      </c>
      <c r="P566" t="str">
        <f>IFERROR(VLOOKUP(O566,Sheet6!A:B,2,0),"")</f>
        <v/>
      </c>
      <c r="Q566" t="str">
        <f>Sheet9!A567</f>
        <v>平泳ぎ</v>
      </c>
      <c r="R566" t="str">
        <f t="shared" si="53"/>
        <v/>
      </c>
      <c r="S566" t="str">
        <f>Sheet9!B567</f>
        <v xml:space="preserve"> 100m</v>
      </c>
      <c r="T566" t="s">
        <v>198</v>
      </c>
      <c r="U566" t="s">
        <v>199</v>
      </c>
      <c r="V566" t="str">
        <f t="shared" si="54"/>
        <v xml:space="preserve"> 100m予選無差別</v>
      </c>
      <c r="Y566">
        <f t="shared" si="55"/>
        <v>8</v>
      </c>
      <c r="Z566" t="str">
        <f t="shared" si="56"/>
        <v/>
      </c>
      <c r="AA566" t="str">
        <f t="shared" si="57"/>
        <v xml:space="preserve"> 100m予選無差別</v>
      </c>
    </row>
    <row r="567" spans="14:27" x14ac:dyDescent="0.15">
      <c r="N567">
        <f>Sheet9!D568</f>
        <v>12</v>
      </c>
      <c r="O567">
        <f>Sheet9!E568</f>
        <v>0</v>
      </c>
      <c r="P567" t="str">
        <f>IFERROR(VLOOKUP(O567,Sheet6!A:B,2,0),"")</f>
        <v/>
      </c>
      <c r="Q567" t="str">
        <f>Sheet9!A568</f>
        <v>平泳ぎ</v>
      </c>
      <c r="R567" t="str">
        <f t="shared" si="53"/>
        <v/>
      </c>
      <c r="S567" t="str">
        <f>Sheet9!B568</f>
        <v xml:space="preserve"> 100m</v>
      </c>
      <c r="T567" t="s">
        <v>198</v>
      </c>
      <c r="U567" t="s">
        <v>199</v>
      </c>
      <c r="V567" t="str">
        <f t="shared" si="54"/>
        <v xml:space="preserve"> 100m予選無差別</v>
      </c>
      <c r="Y567">
        <f t="shared" si="55"/>
        <v>12</v>
      </c>
      <c r="Z567" t="str">
        <f t="shared" si="56"/>
        <v/>
      </c>
      <c r="AA567" t="str">
        <f t="shared" si="57"/>
        <v xml:space="preserve"> 100m予選無差別</v>
      </c>
    </row>
    <row r="568" spans="14:27" x14ac:dyDescent="0.15">
      <c r="N568">
        <f>Sheet9!D569</f>
        <v>16</v>
      </c>
      <c r="O568">
        <f>Sheet9!E569</f>
        <v>0</v>
      </c>
      <c r="P568" t="str">
        <f>IFERROR(VLOOKUP(O568,Sheet6!A:B,2,0),"")</f>
        <v/>
      </c>
      <c r="Q568" t="str">
        <f>Sheet9!A569</f>
        <v>平泳ぎ</v>
      </c>
      <c r="R568" t="str">
        <f t="shared" si="53"/>
        <v/>
      </c>
      <c r="S568" t="str">
        <f>Sheet9!B569</f>
        <v xml:space="preserve"> 100m</v>
      </c>
      <c r="T568" t="s">
        <v>198</v>
      </c>
      <c r="U568" t="s">
        <v>199</v>
      </c>
      <c r="V568" t="str">
        <f t="shared" si="54"/>
        <v xml:space="preserve"> 100m予選無差別</v>
      </c>
      <c r="Y568">
        <f t="shared" si="55"/>
        <v>16</v>
      </c>
      <c r="Z568" t="str">
        <f t="shared" si="56"/>
        <v/>
      </c>
      <c r="AA568" t="str">
        <f t="shared" si="57"/>
        <v xml:space="preserve"> 100m予選無差別</v>
      </c>
    </row>
    <row r="569" spans="14:27" x14ac:dyDescent="0.15">
      <c r="N569">
        <f>Sheet9!D570</f>
        <v>31</v>
      </c>
      <c r="O569">
        <f>Sheet9!E570</f>
        <v>0</v>
      </c>
      <c r="P569" t="str">
        <f>IFERROR(VLOOKUP(O569,Sheet6!A:B,2,0),"")</f>
        <v/>
      </c>
      <c r="Q569" t="str">
        <f>Sheet9!A570</f>
        <v>平泳ぎ</v>
      </c>
      <c r="R569" t="str">
        <f t="shared" si="53"/>
        <v/>
      </c>
      <c r="S569" t="str">
        <f>Sheet9!B570</f>
        <v xml:space="preserve"> 100m</v>
      </c>
      <c r="T569" t="s">
        <v>198</v>
      </c>
      <c r="U569" t="s">
        <v>199</v>
      </c>
      <c r="V569" t="str">
        <f t="shared" si="54"/>
        <v xml:space="preserve"> 100m予選無差別</v>
      </c>
      <c r="Y569">
        <f t="shared" si="55"/>
        <v>31</v>
      </c>
      <c r="Z569" t="str">
        <f t="shared" si="56"/>
        <v/>
      </c>
      <c r="AA569" t="str">
        <f t="shared" si="57"/>
        <v xml:space="preserve"> 100m予選無差別</v>
      </c>
    </row>
    <row r="570" spans="14:27" x14ac:dyDescent="0.15">
      <c r="N570">
        <f>Sheet9!D571</f>
        <v>40</v>
      </c>
      <c r="O570">
        <f>Sheet9!E571</f>
        <v>0</v>
      </c>
      <c r="P570" t="str">
        <f>IFERROR(VLOOKUP(O570,Sheet6!A:B,2,0),"")</f>
        <v/>
      </c>
      <c r="Q570" t="str">
        <f>Sheet9!A571</f>
        <v>平泳ぎ</v>
      </c>
      <c r="R570" t="str">
        <f t="shared" si="53"/>
        <v/>
      </c>
      <c r="S570" t="str">
        <f>Sheet9!B571</f>
        <v xml:space="preserve"> 100m</v>
      </c>
      <c r="T570" t="s">
        <v>198</v>
      </c>
      <c r="U570" t="s">
        <v>199</v>
      </c>
      <c r="V570" t="str">
        <f t="shared" si="54"/>
        <v xml:space="preserve"> 100m予選無差別</v>
      </c>
      <c r="Y570">
        <f t="shared" si="55"/>
        <v>40</v>
      </c>
      <c r="Z570" t="str">
        <f t="shared" si="56"/>
        <v/>
      </c>
      <c r="AA570" t="str">
        <f t="shared" si="57"/>
        <v xml:space="preserve"> 100m予選無差別</v>
      </c>
    </row>
    <row r="571" spans="14:27" x14ac:dyDescent="0.15">
      <c r="N571">
        <f>Sheet9!D572</f>
        <v>41</v>
      </c>
      <c r="O571">
        <f>Sheet9!E572</f>
        <v>0</v>
      </c>
      <c r="P571" t="str">
        <f>IFERROR(VLOOKUP(O571,Sheet6!A:B,2,0),"")</f>
        <v/>
      </c>
      <c r="Q571" t="str">
        <f>Sheet9!A572</f>
        <v>平泳ぎ</v>
      </c>
      <c r="R571" t="str">
        <f t="shared" ref="R571:R634" si="58">IFERROR(VLOOKUP(Q571,AG:AH,2,0),"")</f>
        <v/>
      </c>
      <c r="S571" t="str">
        <f>Sheet9!B572</f>
        <v xml:space="preserve"> 100m</v>
      </c>
      <c r="T571" t="s">
        <v>198</v>
      </c>
      <c r="U571" t="s">
        <v>199</v>
      </c>
      <c r="V571" t="str">
        <f t="shared" ref="V571:V634" si="59">CONCATENATE(P571,R571,S571,T571,U571)</f>
        <v xml:space="preserve"> 100m予選無差別</v>
      </c>
      <c r="Y571">
        <f t="shared" ref="Y571:Y634" si="60">N571</f>
        <v>41</v>
      </c>
      <c r="Z571" t="str">
        <f t="shared" ref="Z571:Z634" si="61">IFERROR(VLOOKUP(V571,I:M,5,0),"")</f>
        <v/>
      </c>
      <c r="AA571" t="str">
        <f t="shared" ref="AA571:AA634" si="62">V571</f>
        <v xml:space="preserve"> 100m予選無差別</v>
      </c>
    </row>
    <row r="572" spans="14:27" x14ac:dyDescent="0.15">
      <c r="N572">
        <f>Sheet9!D573</f>
        <v>44</v>
      </c>
      <c r="O572">
        <f>Sheet9!E573</f>
        <v>0</v>
      </c>
      <c r="P572" t="str">
        <f>IFERROR(VLOOKUP(O572,Sheet6!A:B,2,0),"")</f>
        <v/>
      </c>
      <c r="Q572" t="str">
        <f>Sheet9!A573</f>
        <v>平泳ぎ</v>
      </c>
      <c r="R572" t="str">
        <f t="shared" si="58"/>
        <v/>
      </c>
      <c r="S572" t="str">
        <f>Sheet9!B573</f>
        <v xml:space="preserve"> 100m</v>
      </c>
      <c r="T572" t="s">
        <v>198</v>
      </c>
      <c r="U572" t="s">
        <v>199</v>
      </c>
      <c r="V572" t="str">
        <f t="shared" si="59"/>
        <v xml:space="preserve"> 100m予選無差別</v>
      </c>
      <c r="Y572">
        <f t="shared" si="60"/>
        <v>44</v>
      </c>
      <c r="Z572" t="str">
        <f t="shared" si="61"/>
        <v/>
      </c>
      <c r="AA572" t="str">
        <f t="shared" si="62"/>
        <v xml:space="preserve"> 100m予選無差別</v>
      </c>
    </row>
    <row r="573" spans="14:27" x14ac:dyDescent="0.15">
      <c r="N573">
        <f>Sheet9!D574</f>
        <v>53</v>
      </c>
      <c r="O573">
        <f>Sheet9!E574</f>
        <v>0</v>
      </c>
      <c r="P573" t="str">
        <f>IFERROR(VLOOKUP(O573,Sheet6!A:B,2,0),"")</f>
        <v/>
      </c>
      <c r="Q573" t="str">
        <f>Sheet9!A574</f>
        <v>平泳ぎ</v>
      </c>
      <c r="R573" t="str">
        <f t="shared" si="58"/>
        <v/>
      </c>
      <c r="S573" t="str">
        <f>Sheet9!B574</f>
        <v xml:space="preserve"> 100m</v>
      </c>
      <c r="T573" t="s">
        <v>198</v>
      </c>
      <c r="U573" t="s">
        <v>199</v>
      </c>
      <c r="V573" t="str">
        <f t="shared" si="59"/>
        <v xml:space="preserve"> 100m予選無差別</v>
      </c>
      <c r="Y573">
        <f t="shared" si="60"/>
        <v>53</v>
      </c>
      <c r="Z573" t="str">
        <f t="shared" si="61"/>
        <v/>
      </c>
      <c r="AA573" t="str">
        <f t="shared" si="62"/>
        <v xml:space="preserve"> 100m予選無差別</v>
      </c>
    </row>
    <row r="574" spans="14:27" x14ac:dyDescent="0.15">
      <c r="N574">
        <f>Sheet9!D575</f>
        <v>56</v>
      </c>
      <c r="O574">
        <f>Sheet9!E575</f>
        <v>0</v>
      </c>
      <c r="P574" t="str">
        <f>IFERROR(VLOOKUP(O574,Sheet6!A:B,2,0),"")</f>
        <v/>
      </c>
      <c r="Q574" t="str">
        <f>Sheet9!A575</f>
        <v>平泳ぎ</v>
      </c>
      <c r="R574" t="str">
        <f t="shared" si="58"/>
        <v/>
      </c>
      <c r="S574" t="str">
        <f>Sheet9!B575</f>
        <v xml:space="preserve"> 100m</v>
      </c>
      <c r="T574" t="s">
        <v>198</v>
      </c>
      <c r="U574" t="s">
        <v>199</v>
      </c>
      <c r="V574" t="str">
        <f t="shared" si="59"/>
        <v xml:space="preserve"> 100m予選無差別</v>
      </c>
      <c r="Y574">
        <f t="shared" si="60"/>
        <v>56</v>
      </c>
      <c r="Z574" t="str">
        <f t="shared" si="61"/>
        <v/>
      </c>
      <c r="AA574" t="str">
        <f t="shared" si="62"/>
        <v xml:space="preserve"> 100m予選無差別</v>
      </c>
    </row>
    <row r="575" spans="14:27" x14ac:dyDescent="0.15">
      <c r="N575">
        <f>Sheet9!D576</f>
        <v>65</v>
      </c>
      <c r="O575">
        <f>Sheet9!E576</f>
        <v>0</v>
      </c>
      <c r="P575" t="str">
        <f>IFERROR(VLOOKUP(O575,Sheet6!A:B,2,0),"")</f>
        <v/>
      </c>
      <c r="Q575" t="str">
        <f>Sheet9!A576</f>
        <v>平泳ぎ</v>
      </c>
      <c r="R575" t="str">
        <f t="shared" si="58"/>
        <v/>
      </c>
      <c r="S575" t="str">
        <f>Sheet9!B576</f>
        <v xml:space="preserve"> 100m</v>
      </c>
      <c r="T575" t="s">
        <v>198</v>
      </c>
      <c r="U575" t="s">
        <v>199</v>
      </c>
      <c r="V575" t="str">
        <f t="shared" si="59"/>
        <v xml:space="preserve"> 100m予選無差別</v>
      </c>
      <c r="Y575">
        <f t="shared" si="60"/>
        <v>65</v>
      </c>
      <c r="Z575" t="str">
        <f t="shared" si="61"/>
        <v/>
      </c>
      <c r="AA575" t="str">
        <f t="shared" si="62"/>
        <v xml:space="preserve"> 100m予選無差別</v>
      </c>
    </row>
    <row r="576" spans="14:27" x14ac:dyDescent="0.15">
      <c r="N576">
        <f>Sheet9!D577</f>
        <v>68</v>
      </c>
      <c r="O576">
        <f>Sheet9!E577</f>
        <v>0</v>
      </c>
      <c r="P576" t="str">
        <f>IFERROR(VLOOKUP(O576,Sheet6!A:B,2,0),"")</f>
        <v/>
      </c>
      <c r="Q576" t="str">
        <f>Sheet9!A577</f>
        <v>平泳ぎ</v>
      </c>
      <c r="R576" t="str">
        <f t="shared" si="58"/>
        <v/>
      </c>
      <c r="S576" t="str">
        <f>Sheet9!B577</f>
        <v xml:space="preserve"> 100m</v>
      </c>
      <c r="T576" t="s">
        <v>198</v>
      </c>
      <c r="U576" t="s">
        <v>199</v>
      </c>
      <c r="V576" t="str">
        <f t="shared" si="59"/>
        <v xml:space="preserve"> 100m予選無差別</v>
      </c>
      <c r="Y576">
        <f t="shared" si="60"/>
        <v>68</v>
      </c>
      <c r="Z576" t="str">
        <f t="shared" si="61"/>
        <v/>
      </c>
      <c r="AA576" t="str">
        <f t="shared" si="62"/>
        <v xml:space="preserve"> 100m予選無差別</v>
      </c>
    </row>
    <row r="577" spans="14:27" x14ac:dyDescent="0.15">
      <c r="N577">
        <f>Sheet9!D578</f>
        <v>73</v>
      </c>
      <c r="O577">
        <f>Sheet9!E578</f>
        <v>0</v>
      </c>
      <c r="P577" t="str">
        <f>IFERROR(VLOOKUP(O577,Sheet6!A:B,2,0),"")</f>
        <v/>
      </c>
      <c r="Q577" t="str">
        <f>Sheet9!A578</f>
        <v>平泳ぎ</v>
      </c>
      <c r="R577" t="str">
        <f t="shared" si="58"/>
        <v/>
      </c>
      <c r="S577" t="str">
        <f>Sheet9!B578</f>
        <v xml:space="preserve"> 100m</v>
      </c>
      <c r="T577" t="s">
        <v>198</v>
      </c>
      <c r="U577" t="s">
        <v>199</v>
      </c>
      <c r="V577" t="str">
        <f t="shared" si="59"/>
        <v xml:space="preserve"> 100m予選無差別</v>
      </c>
      <c r="Y577">
        <f t="shared" si="60"/>
        <v>73</v>
      </c>
      <c r="Z577" t="str">
        <f t="shared" si="61"/>
        <v/>
      </c>
      <c r="AA577" t="str">
        <f t="shared" si="62"/>
        <v xml:space="preserve"> 100m予選無差別</v>
      </c>
    </row>
    <row r="578" spans="14:27" x14ac:dyDescent="0.15">
      <c r="N578">
        <f>Sheet9!D579</f>
        <v>74</v>
      </c>
      <c r="O578">
        <f>Sheet9!E579</f>
        <v>0</v>
      </c>
      <c r="P578" t="str">
        <f>IFERROR(VLOOKUP(O578,Sheet6!A:B,2,0),"")</f>
        <v/>
      </c>
      <c r="Q578" t="str">
        <f>Sheet9!A579</f>
        <v>平泳ぎ</v>
      </c>
      <c r="R578" t="str">
        <f t="shared" si="58"/>
        <v/>
      </c>
      <c r="S578" t="str">
        <f>Sheet9!B579</f>
        <v xml:space="preserve"> 100m</v>
      </c>
      <c r="T578" t="s">
        <v>198</v>
      </c>
      <c r="U578" t="s">
        <v>199</v>
      </c>
      <c r="V578" t="str">
        <f t="shared" si="59"/>
        <v xml:space="preserve"> 100m予選無差別</v>
      </c>
      <c r="Y578">
        <f t="shared" si="60"/>
        <v>74</v>
      </c>
      <c r="Z578" t="str">
        <f t="shared" si="61"/>
        <v/>
      </c>
      <c r="AA578" t="str">
        <f t="shared" si="62"/>
        <v xml:space="preserve"> 100m予選無差別</v>
      </c>
    </row>
    <row r="579" spans="14:27" x14ac:dyDescent="0.15">
      <c r="N579">
        <f>Sheet9!D580</f>
        <v>75</v>
      </c>
      <c r="O579">
        <f>Sheet9!E580</f>
        <v>0</v>
      </c>
      <c r="P579" t="str">
        <f>IFERROR(VLOOKUP(O579,Sheet6!A:B,2,0),"")</f>
        <v/>
      </c>
      <c r="Q579" t="str">
        <f>Sheet9!A580</f>
        <v>平泳ぎ</v>
      </c>
      <c r="R579" t="str">
        <f t="shared" si="58"/>
        <v/>
      </c>
      <c r="S579" t="str">
        <f>Sheet9!B580</f>
        <v xml:space="preserve"> 100m</v>
      </c>
      <c r="T579" t="s">
        <v>198</v>
      </c>
      <c r="U579" t="s">
        <v>199</v>
      </c>
      <c r="V579" t="str">
        <f t="shared" si="59"/>
        <v xml:space="preserve"> 100m予選無差別</v>
      </c>
      <c r="Y579">
        <f t="shared" si="60"/>
        <v>75</v>
      </c>
      <c r="Z579" t="str">
        <f t="shared" si="61"/>
        <v/>
      </c>
      <c r="AA579" t="str">
        <f t="shared" si="62"/>
        <v xml:space="preserve"> 100m予選無差別</v>
      </c>
    </row>
    <row r="580" spans="14:27" x14ac:dyDescent="0.15">
      <c r="N580">
        <f>Sheet9!D581</f>
        <v>77</v>
      </c>
      <c r="O580">
        <f>Sheet9!E581</f>
        <v>0</v>
      </c>
      <c r="P580" t="str">
        <f>IFERROR(VLOOKUP(O580,Sheet6!A:B,2,0),"")</f>
        <v/>
      </c>
      <c r="Q580" t="str">
        <f>Sheet9!A581</f>
        <v>平泳ぎ</v>
      </c>
      <c r="R580" t="str">
        <f t="shared" si="58"/>
        <v/>
      </c>
      <c r="S580" t="str">
        <f>Sheet9!B581</f>
        <v xml:space="preserve"> 100m</v>
      </c>
      <c r="T580" t="s">
        <v>198</v>
      </c>
      <c r="U580" t="s">
        <v>199</v>
      </c>
      <c r="V580" t="str">
        <f t="shared" si="59"/>
        <v xml:space="preserve"> 100m予選無差別</v>
      </c>
      <c r="Y580">
        <f t="shared" si="60"/>
        <v>77</v>
      </c>
      <c r="Z580" t="str">
        <f t="shared" si="61"/>
        <v/>
      </c>
      <c r="AA580" t="str">
        <f t="shared" si="62"/>
        <v xml:space="preserve"> 100m予選無差別</v>
      </c>
    </row>
    <row r="581" spans="14:27" x14ac:dyDescent="0.15">
      <c r="N581">
        <f>Sheet9!D582</f>
        <v>91</v>
      </c>
      <c r="O581">
        <f>Sheet9!E582</f>
        <v>0</v>
      </c>
      <c r="P581" t="str">
        <f>IFERROR(VLOOKUP(O581,Sheet6!A:B,2,0),"")</f>
        <v/>
      </c>
      <c r="Q581" t="str">
        <f>Sheet9!A582</f>
        <v>平泳ぎ</v>
      </c>
      <c r="R581" t="str">
        <f t="shared" si="58"/>
        <v/>
      </c>
      <c r="S581" t="str">
        <f>Sheet9!B582</f>
        <v xml:space="preserve"> 100m</v>
      </c>
      <c r="T581" t="s">
        <v>198</v>
      </c>
      <c r="U581" t="s">
        <v>199</v>
      </c>
      <c r="V581" t="str">
        <f t="shared" si="59"/>
        <v xml:space="preserve"> 100m予選無差別</v>
      </c>
      <c r="Y581">
        <f t="shared" si="60"/>
        <v>91</v>
      </c>
      <c r="Z581" t="str">
        <f t="shared" si="61"/>
        <v/>
      </c>
      <c r="AA581" t="str">
        <f t="shared" si="62"/>
        <v xml:space="preserve"> 100m予選無差別</v>
      </c>
    </row>
    <row r="582" spans="14:27" x14ac:dyDescent="0.15">
      <c r="N582">
        <f>Sheet9!D583</f>
        <v>92</v>
      </c>
      <c r="O582">
        <f>Sheet9!E583</f>
        <v>0</v>
      </c>
      <c r="P582" t="str">
        <f>IFERROR(VLOOKUP(O582,Sheet6!A:B,2,0),"")</f>
        <v/>
      </c>
      <c r="Q582" t="str">
        <f>Sheet9!A583</f>
        <v>平泳ぎ</v>
      </c>
      <c r="R582" t="str">
        <f t="shared" si="58"/>
        <v/>
      </c>
      <c r="S582" t="str">
        <f>Sheet9!B583</f>
        <v xml:space="preserve"> 100m</v>
      </c>
      <c r="T582" t="s">
        <v>198</v>
      </c>
      <c r="U582" t="s">
        <v>199</v>
      </c>
      <c r="V582" t="str">
        <f t="shared" si="59"/>
        <v xml:space="preserve"> 100m予選無差別</v>
      </c>
      <c r="Y582">
        <f t="shared" si="60"/>
        <v>92</v>
      </c>
      <c r="Z582" t="str">
        <f t="shared" si="61"/>
        <v/>
      </c>
      <c r="AA582" t="str">
        <f t="shared" si="62"/>
        <v xml:space="preserve"> 100m予選無差別</v>
      </c>
    </row>
    <row r="583" spans="14:27" x14ac:dyDescent="0.15">
      <c r="N583">
        <f>Sheet9!D584</f>
        <v>93</v>
      </c>
      <c r="O583">
        <f>Sheet9!E584</f>
        <v>0</v>
      </c>
      <c r="P583" t="str">
        <f>IFERROR(VLOOKUP(O583,Sheet6!A:B,2,0),"")</f>
        <v/>
      </c>
      <c r="Q583" t="str">
        <f>Sheet9!A584</f>
        <v>平泳ぎ</v>
      </c>
      <c r="R583" t="str">
        <f t="shared" si="58"/>
        <v/>
      </c>
      <c r="S583" t="str">
        <f>Sheet9!B584</f>
        <v xml:space="preserve"> 100m</v>
      </c>
      <c r="T583" t="s">
        <v>198</v>
      </c>
      <c r="U583" t="s">
        <v>199</v>
      </c>
      <c r="V583" t="str">
        <f t="shared" si="59"/>
        <v xml:space="preserve"> 100m予選無差別</v>
      </c>
      <c r="Y583">
        <f t="shared" si="60"/>
        <v>93</v>
      </c>
      <c r="Z583" t="str">
        <f t="shared" si="61"/>
        <v/>
      </c>
      <c r="AA583" t="str">
        <f t="shared" si="62"/>
        <v xml:space="preserve"> 100m予選無差別</v>
      </c>
    </row>
    <row r="584" spans="14:27" x14ac:dyDescent="0.15">
      <c r="N584">
        <f>Sheet9!D585</f>
        <v>106</v>
      </c>
      <c r="O584">
        <f>Sheet9!E585</f>
        <v>0</v>
      </c>
      <c r="P584" t="str">
        <f>IFERROR(VLOOKUP(O584,Sheet6!A:B,2,0),"")</f>
        <v/>
      </c>
      <c r="Q584" t="str">
        <f>Sheet9!A585</f>
        <v>平泳ぎ</v>
      </c>
      <c r="R584" t="str">
        <f t="shared" si="58"/>
        <v/>
      </c>
      <c r="S584" t="str">
        <f>Sheet9!B585</f>
        <v xml:space="preserve"> 100m</v>
      </c>
      <c r="T584" t="s">
        <v>198</v>
      </c>
      <c r="U584" t="s">
        <v>199</v>
      </c>
      <c r="V584" t="str">
        <f t="shared" si="59"/>
        <v xml:space="preserve"> 100m予選無差別</v>
      </c>
      <c r="Y584">
        <f t="shared" si="60"/>
        <v>106</v>
      </c>
      <c r="Z584" t="str">
        <f t="shared" si="61"/>
        <v/>
      </c>
      <c r="AA584" t="str">
        <f t="shared" si="62"/>
        <v xml:space="preserve"> 100m予選無差別</v>
      </c>
    </row>
    <row r="585" spans="14:27" x14ac:dyDescent="0.15">
      <c r="N585">
        <f>Sheet9!D586</f>
        <v>107</v>
      </c>
      <c r="O585">
        <f>Sheet9!E586</f>
        <v>0</v>
      </c>
      <c r="P585" t="str">
        <f>IFERROR(VLOOKUP(O585,Sheet6!A:B,2,0),"")</f>
        <v/>
      </c>
      <c r="Q585" t="str">
        <f>Sheet9!A586</f>
        <v>平泳ぎ</v>
      </c>
      <c r="R585" t="str">
        <f t="shared" si="58"/>
        <v/>
      </c>
      <c r="S585" t="str">
        <f>Sheet9!B586</f>
        <v xml:space="preserve"> 100m</v>
      </c>
      <c r="T585" t="s">
        <v>198</v>
      </c>
      <c r="U585" t="s">
        <v>199</v>
      </c>
      <c r="V585" t="str">
        <f t="shared" si="59"/>
        <v xml:space="preserve"> 100m予選無差別</v>
      </c>
      <c r="Y585">
        <f t="shared" si="60"/>
        <v>107</v>
      </c>
      <c r="Z585" t="str">
        <f t="shared" si="61"/>
        <v/>
      </c>
      <c r="AA585" t="str">
        <f t="shared" si="62"/>
        <v xml:space="preserve"> 100m予選無差別</v>
      </c>
    </row>
    <row r="586" spans="14:27" x14ac:dyDescent="0.15">
      <c r="N586">
        <f>Sheet9!D587</f>
        <v>112</v>
      </c>
      <c r="O586">
        <f>Sheet9!E587</f>
        <v>0</v>
      </c>
      <c r="P586" t="str">
        <f>IFERROR(VLOOKUP(O586,Sheet6!A:B,2,0),"")</f>
        <v/>
      </c>
      <c r="Q586" t="str">
        <f>Sheet9!A587</f>
        <v>平泳ぎ</v>
      </c>
      <c r="R586" t="str">
        <f t="shared" si="58"/>
        <v/>
      </c>
      <c r="S586" t="str">
        <f>Sheet9!B587</f>
        <v xml:space="preserve"> 100m</v>
      </c>
      <c r="T586" t="s">
        <v>198</v>
      </c>
      <c r="U586" t="s">
        <v>199</v>
      </c>
      <c r="V586" t="str">
        <f t="shared" si="59"/>
        <v xml:space="preserve"> 100m予選無差別</v>
      </c>
      <c r="Y586">
        <f t="shared" si="60"/>
        <v>112</v>
      </c>
      <c r="Z586" t="str">
        <f t="shared" si="61"/>
        <v/>
      </c>
      <c r="AA586" t="str">
        <f t="shared" si="62"/>
        <v xml:space="preserve"> 100m予選無差別</v>
      </c>
    </row>
    <row r="587" spans="14:27" x14ac:dyDescent="0.15">
      <c r="N587">
        <f>Sheet9!D588</f>
        <v>118</v>
      </c>
      <c r="O587">
        <f>Sheet9!E588</f>
        <v>0</v>
      </c>
      <c r="P587" t="str">
        <f>IFERROR(VLOOKUP(O587,Sheet6!A:B,2,0),"")</f>
        <v/>
      </c>
      <c r="Q587" t="str">
        <f>Sheet9!A588</f>
        <v>平泳ぎ</v>
      </c>
      <c r="R587" t="str">
        <f t="shared" si="58"/>
        <v/>
      </c>
      <c r="S587" t="str">
        <f>Sheet9!B588</f>
        <v xml:space="preserve"> 100m</v>
      </c>
      <c r="T587" t="s">
        <v>198</v>
      </c>
      <c r="U587" t="s">
        <v>199</v>
      </c>
      <c r="V587" t="str">
        <f t="shared" si="59"/>
        <v xml:space="preserve"> 100m予選無差別</v>
      </c>
      <c r="Y587">
        <f t="shared" si="60"/>
        <v>118</v>
      </c>
      <c r="Z587" t="str">
        <f t="shared" si="61"/>
        <v/>
      </c>
      <c r="AA587" t="str">
        <f t="shared" si="62"/>
        <v xml:space="preserve"> 100m予選無差別</v>
      </c>
    </row>
    <row r="588" spans="14:27" x14ac:dyDescent="0.15">
      <c r="N588">
        <f>Sheet9!D589</f>
        <v>122</v>
      </c>
      <c r="O588">
        <f>Sheet9!E589</f>
        <v>0</v>
      </c>
      <c r="P588" t="str">
        <f>IFERROR(VLOOKUP(O588,Sheet6!A:B,2,0),"")</f>
        <v/>
      </c>
      <c r="Q588" t="str">
        <f>Sheet9!A589</f>
        <v>平泳ぎ</v>
      </c>
      <c r="R588" t="str">
        <f t="shared" si="58"/>
        <v/>
      </c>
      <c r="S588" t="str">
        <f>Sheet9!B589</f>
        <v xml:space="preserve"> 100m</v>
      </c>
      <c r="T588" t="s">
        <v>198</v>
      </c>
      <c r="U588" t="s">
        <v>199</v>
      </c>
      <c r="V588" t="str">
        <f t="shared" si="59"/>
        <v xml:space="preserve"> 100m予選無差別</v>
      </c>
      <c r="Y588">
        <f t="shared" si="60"/>
        <v>122</v>
      </c>
      <c r="Z588" t="str">
        <f t="shared" si="61"/>
        <v/>
      </c>
      <c r="AA588" t="str">
        <f t="shared" si="62"/>
        <v xml:space="preserve"> 100m予選無差別</v>
      </c>
    </row>
    <row r="589" spans="14:27" x14ac:dyDescent="0.15">
      <c r="N589">
        <f>Sheet9!D590</f>
        <v>126</v>
      </c>
      <c r="O589">
        <f>Sheet9!E590</f>
        <v>0</v>
      </c>
      <c r="P589" t="str">
        <f>IFERROR(VLOOKUP(O589,Sheet6!A:B,2,0),"")</f>
        <v/>
      </c>
      <c r="Q589" t="str">
        <f>Sheet9!A590</f>
        <v>平泳ぎ</v>
      </c>
      <c r="R589" t="str">
        <f t="shared" si="58"/>
        <v/>
      </c>
      <c r="S589" t="str">
        <f>Sheet9!B590</f>
        <v xml:space="preserve"> 100m</v>
      </c>
      <c r="T589" t="s">
        <v>198</v>
      </c>
      <c r="U589" t="s">
        <v>199</v>
      </c>
      <c r="V589" t="str">
        <f t="shared" si="59"/>
        <v xml:space="preserve"> 100m予選無差別</v>
      </c>
      <c r="Y589">
        <f t="shared" si="60"/>
        <v>126</v>
      </c>
      <c r="Z589" t="str">
        <f t="shared" si="61"/>
        <v/>
      </c>
      <c r="AA589" t="str">
        <f t="shared" si="62"/>
        <v xml:space="preserve"> 100m予選無差別</v>
      </c>
    </row>
    <row r="590" spans="14:27" x14ac:dyDescent="0.15">
      <c r="N590">
        <f>Sheet9!D591</f>
        <v>137</v>
      </c>
      <c r="O590">
        <f>Sheet9!E591</f>
        <v>0</v>
      </c>
      <c r="P590" t="str">
        <f>IFERROR(VLOOKUP(O590,Sheet6!A:B,2,0),"")</f>
        <v/>
      </c>
      <c r="Q590" t="str">
        <f>Sheet9!A591</f>
        <v>平泳ぎ</v>
      </c>
      <c r="R590" t="str">
        <f t="shared" si="58"/>
        <v/>
      </c>
      <c r="S590" t="str">
        <f>Sheet9!B591</f>
        <v xml:space="preserve"> 100m</v>
      </c>
      <c r="T590" t="s">
        <v>198</v>
      </c>
      <c r="U590" t="s">
        <v>199</v>
      </c>
      <c r="V590" t="str">
        <f t="shared" si="59"/>
        <v xml:space="preserve"> 100m予選無差別</v>
      </c>
      <c r="Y590">
        <f t="shared" si="60"/>
        <v>137</v>
      </c>
      <c r="Z590" t="str">
        <f t="shared" si="61"/>
        <v/>
      </c>
      <c r="AA590" t="str">
        <f t="shared" si="62"/>
        <v xml:space="preserve"> 100m予選無差別</v>
      </c>
    </row>
    <row r="591" spans="14:27" x14ac:dyDescent="0.15">
      <c r="N591">
        <f>Sheet9!D592</f>
        <v>138</v>
      </c>
      <c r="O591">
        <f>Sheet9!E592</f>
        <v>0</v>
      </c>
      <c r="P591" t="str">
        <f>IFERROR(VLOOKUP(O591,Sheet6!A:B,2,0),"")</f>
        <v/>
      </c>
      <c r="Q591" t="str">
        <f>Sheet9!A592</f>
        <v>平泳ぎ</v>
      </c>
      <c r="R591" t="str">
        <f t="shared" si="58"/>
        <v/>
      </c>
      <c r="S591" t="str">
        <f>Sheet9!B592</f>
        <v xml:space="preserve"> 100m</v>
      </c>
      <c r="T591" t="s">
        <v>198</v>
      </c>
      <c r="U591" t="s">
        <v>199</v>
      </c>
      <c r="V591" t="str">
        <f t="shared" si="59"/>
        <v xml:space="preserve"> 100m予選無差別</v>
      </c>
      <c r="Y591">
        <f t="shared" si="60"/>
        <v>138</v>
      </c>
      <c r="Z591" t="str">
        <f t="shared" si="61"/>
        <v/>
      </c>
      <c r="AA591" t="str">
        <f t="shared" si="62"/>
        <v xml:space="preserve"> 100m予選無差別</v>
      </c>
    </row>
    <row r="592" spans="14:27" x14ac:dyDescent="0.15">
      <c r="N592">
        <f>Sheet9!D593</f>
        <v>141</v>
      </c>
      <c r="O592">
        <f>Sheet9!E593</f>
        <v>0</v>
      </c>
      <c r="P592" t="str">
        <f>IFERROR(VLOOKUP(O592,Sheet6!A:B,2,0),"")</f>
        <v/>
      </c>
      <c r="Q592" t="str">
        <f>Sheet9!A593</f>
        <v>平泳ぎ</v>
      </c>
      <c r="R592" t="str">
        <f t="shared" si="58"/>
        <v/>
      </c>
      <c r="S592" t="str">
        <f>Sheet9!B593</f>
        <v xml:space="preserve"> 100m</v>
      </c>
      <c r="T592" t="s">
        <v>198</v>
      </c>
      <c r="U592" t="s">
        <v>199</v>
      </c>
      <c r="V592" t="str">
        <f t="shared" si="59"/>
        <v xml:space="preserve"> 100m予選無差別</v>
      </c>
      <c r="Y592">
        <f t="shared" si="60"/>
        <v>141</v>
      </c>
      <c r="Z592" t="str">
        <f t="shared" si="61"/>
        <v/>
      </c>
      <c r="AA592" t="str">
        <f t="shared" si="62"/>
        <v xml:space="preserve"> 100m予選無差別</v>
      </c>
    </row>
    <row r="593" spans="14:27" x14ac:dyDescent="0.15">
      <c r="N593">
        <f>Sheet9!D594</f>
        <v>154</v>
      </c>
      <c r="O593">
        <f>Sheet9!E594</f>
        <v>0</v>
      </c>
      <c r="P593" t="str">
        <f>IFERROR(VLOOKUP(O593,Sheet6!A:B,2,0),"")</f>
        <v/>
      </c>
      <c r="Q593" t="str">
        <f>Sheet9!A594</f>
        <v>平泳ぎ</v>
      </c>
      <c r="R593" t="str">
        <f t="shared" si="58"/>
        <v/>
      </c>
      <c r="S593" t="str">
        <f>Sheet9!B594</f>
        <v xml:space="preserve"> 100m</v>
      </c>
      <c r="T593" t="s">
        <v>198</v>
      </c>
      <c r="U593" t="s">
        <v>199</v>
      </c>
      <c r="V593" t="str">
        <f t="shared" si="59"/>
        <v xml:space="preserve"> 100m予選無差別</v>
      </c>
      <c r="Y593">
        <f t="shared" si="60"/>
        <v>154</v>
      </c>
      <c r="Z593" t="str">
        <f t="shared" si="61"/>
        <v/>
      </c>
      <c r="AA593" t="str">
        <f t="shared" si="62"/>
        <v xml:space="preserve"> 100m予選無差別</v>
      </c>
    </row>
    <row r="594" spans="14:27" x14ac:dyDescent="0.15">
      <c r="N594">
        <f>Sheet9!D595</f>
        <v>161</v>
      </c>
      <c r="O594">
        <f>Sheet9!E595</f>
        <v>0</v>
      </c>
      <c r="P594" t="str">
        <f>IFERROR(VLOOKUP(O594,Sheet6!A:B,2,0),"")</f>
        <v/>
      </c>
      <c r="Q594" t="str">
        <f>Sheet9!A595</f>
        <v>平泳ぎ</v>
      </c>
      <c r="R594" t="str">
        <f t="shared" si="58"/>
        <v/>
      </c>
      <c r="S594" t="str">
        <f>Sheet9!B595</f>
        <v xml:space="preserve"> 100m</v>
      </c>
      <c r="T594" t="s">
        <v>198</v>
      </c>
      <c r="U594" t="s">
        <v>199</v>
      </c>
      <c r="V594" t="str">
        <f t="shared" si="59"/>
        <v xml:space="preserve"> 100m予選無差別</v>
      </c>
      <c r="Y594">
        <f t="shared" si="60"/>
        <v>161</v>
      </c>
      <c r="Z594" t="str">
        <f t="shared" si="61"/>
        <v/>
      </c>
      <c r="AA594" t="str">
        <f t="shared" si="62"/>
        <v xml:space="preserve"> 100m予選無差別</v>
      </c>
    </row>
    <row r="595" spans="14:27" x14ac:dyDescent="0.15">
      <c r="N595">
        <f>Sheet9!D596</f>
        <v>165</v>
      </c>
      <c r="O595">
        <f>Sheet9!E596</f>
        <v>0</v>
      </c>
      <c r="P595" t="str">
        <f>IFERROR(VLOOKUP(O595,Sheet6!A:B,2,0),"")</f>
        <v/>
      </c>
      <c r="Q595" t="str">
        <f>Sheet9!A596</f>
        <v>平泳ぎ</v>
      </c>
      <c r="R595" t="str">
        <f t="shared" si="58"/>
        <v/>
      </c>
      <c r="S595" t="str">
        <f>Sheet9!B596</f>
        <v xml:space="preserve"> 100m</v>
      </c>
      <c r="T595" t="s">
        <v>198</v>
      </c>
      <c r="U595" t="s">
        <v>199</v>
      </c>
      <c r="V595" t="str">
        <f t="shared" si="59"/>
        <v xml:space="preserve"> 100m予選無差別</v>
      </c>
      <c r="Y595">
        <f t="shared" si="60"/>
        <v>165</v>
      </c>
      <c r="Z595" t="str">
        <f t="shared" si="61"/>
        <v/>
      </c>
      <c r="AA595" t="str">
        <f t="shared" si="62"/>
        <v xml:space="preserve"> 100m予選無差別</v>
      </c>
    </row>
    <row r="596" spans="14:27" x14ac:dyDescent="0.15">
      <c r="N596">
        <f>Sheet9!D597</f>
        <v>182</v>
      </c>
      <c r="O596">
        <f>Sheet9!E597</f>
        <v>0</v>
      </c>
      <c r="P596" t="str">
        <f>IFERROR(VLOOKUP(O596,Sheet6!A:B,2,0),"")</f>
        <v/>
      </c>
      <c r="Q596" t="str">
        <f>Sheet9!A597</f>
        <v>平泳ぎ</v>
      </c>
      <c r="R596" t="str">
        <f t="shared" si="58"/>
        <v/>
      </c>
      <c r="S596" t="str">
        <f>Sheet9!B597</f>
        <v xml:space="preserve"> 100m</v>
      </c>
      <c r="T596" t="s">
        <v>198</v>
      </c>
      <c r="U596" t="s">
        <v>199</v>
      </c>
      <c r="V596" t="str">
        <f t="shared" si="59"/>
        <v xml:space="preserve"> 100m予選無差別</v>
      </c>
      <c r="Y596">
        <f t="shared" si="60"/>
        <v>182</v>
      </c>
      <c r="Z596" t="str">
        <f t="shared" si="61"/>
        <v/>
      </c>
      <c r="AA596" t="str">
        <f t="shared" si="62"/>
        <v xml:space="preserve"> 100m予選無差別</v>
      </c>
    </row>
    <row r="597" spans="14:27" x14ac:dyDescent="0.15">
      <c r="N597">
        <f>Sheet9!D598</f>
        <v>191</v>
      </c>
      <c r="O597">
        <f>Sheet9!E598</f>
        <v>0</v>
      </c>
      <c r="P597" t="str">
        <f>IFERROR(VLOOKUP(O597,Sheet6!A:B,2,0),"")</f>
        <v/>
      </c>
      <c r="Q597" t="str">
        <f>Sheet9!A598</f>
        <v>平泳ぎ</v>
      </c>
      <c r="R597" t="str">
        <f t="shared" si="58"/>
        <v/>
      </c>
      <c r="S597" t="str">
        <f>Sheet9!B598</f>
        <v xml:space="preserve"> 100m</v>
      </c>
      <c r="T597" t="s">
        <v>198</v>
      </c>
      <c r="U597" t="s">
        <v>199</v>
      </c>
      <c r="V597" t="str">
        <f t="shared" si="59"/>
        <v xml:space="preserve"> 100m予選無差別</v>
      </c>
      <c r="Y597">
        <f t="shared" si="60"/>
        <v>191</v>
      </c>
      <c r="Z597" t="str">
        <f t="shared" si="61"/>
        <v/>
      </c>
      <c r="AA597" t="str">
        <f t="shared" si="62"/>
        <v xml:space="preserve"> 100m予選無差別</v>
      </c>
    </row>
    <row r="598" spans="14:27" x14ac:dyDescent="0.15">
      <c r="N598">
        <f>Sheet9!D599</f>
        <v>197</v>
      </c>
      <c r="O598">
        <f>Sheet9!E599</f>
        <v>0</v>
      </c>
      <c r="P598" t="str">
        <f>IFERROR(VLOOKUP(O598,Sheet6!A:B,2,0),"")</f>
        <v/>
      </c>
      <c r="Q598" t="str">
        <f>Sheet9!A599</f>
        <v>平泳ぎ</v>
      </c>
      <c r="R598" t="str">
        <f t="shared" si="58"/>
        <v/>
      </c>
      <c r="S598" t="str">
        <f>Sheet9!B599</f>
        <v xml:space="preserve"> 100m</v>
      </c>
      <c r="T598" t="s">
        <v>198</v>
      </c>
      <c r="U598" t="s">
        <v>199</v>
      </c>
      <c r="V598" t="str">
        <f t="shared" si="59"/>
        <v xml:space="preserve"> 100m予選無差別</v>
      </c>
      <c r="Y598">
        <f t="shared" si="60"/>
        <v>197</v>
      </c>
      <c r="Z598" t="str">
        <f t="shared" si="61"/>
        <v/>
      </c>
      <c r="AA598" t="str">
        <f t="shared" si="62"/>
        <v xml:space="preserve"> 100m予選無差別</v>
      </c>
    </row>
    <row r="599" spans="14:27" x14ac:dyDescent="0.15">
      <c r="N599">
        <f>Sheet9!D600</f>
        <v>204</v>
      </c>
      <c r="O599">
        <f>Sheet9!E600</f>
        <v>0</v>
      </c>
      <c r="P599" t="str">
        <f>IFERROR(VLOOKUP(O599,Sheet6!A:B,2,0),"")</f>
        <v/>
      </c>
      <c r="Q599" t="str">
        <f>Sheet9!A600</f>
        <v>平泳ぎ</v>
      </c>
      <c r="R599" t="str">
        <f t="shared" si="58"/>
        <v/>
      </c>
      <c r="S599" t="str">
        <f>Sheet9!B600</f>
        <v xml:space="preserve"> 100m</v>
      </c>
      <c r="T599" t="s">
        <v>198</v>
      </c>
      <c r="U599" t="s">
        <v>199</v>
      </c>
      <c r="V599" t="str">
        <f t="shared" si="59"/>
        <v xml:space="preserve"> 100m予選無差別</v>
      </c>
      <c r="Y599">
        <f t="shared" si="60"/>
        <v>204</v>
      </c>
      <c r="Z599" t="str">
        <f t="shared" si="61"/>
        <v/>
      </c>
      <c r="AA599" t="str">
        <f t="shared" si="62"/>
        <v xml:space="preserve"> 100m予選無差別</v>
      </c>
    </row>
    <row r="600" spans="14:27" x14ac:dyDescent="0.15">
      <c r="N600">
        <f>Sheet9!D601</f>
        <v>207</v>
      </c>
      <c r="O600">
        <f>Sheet9!E601</f>
        <v>0</v>
      </c>
      <c r="P600" t="str">
        <f>IFERROR(VLOOKUP(O600,Sheet6!A:B,2,0),"")</f>
        <v/>
      </c>
      <c r="Q600" t="str">
        <f>Sheet9!A601</f>
        <v>平泳ぎ</v>
      </c>
      <c r="R600" t="str">
        <f t="shared" si="58"/>
        <v/>
      </c>
      <c r="S600" t="str">
        <f>Sheet9!B601</f>
        <v xml:space="preserve"> 100m</v>
      </c>
      <c r="T600" t="s">
        <v>198</v>
      </c>
      <c r="U600" t="s">
        <v>199</v>
      </c>
      <c r="V600" t="str">
        <f t="shared" si="59"/>
        <v xml:space="preserve"> 100m予選無差別</v>
      </c>
      <c r="Y600">
        <f t="shared" si="60"/>
        <v>207</v>
      </c>
      <c r="Z600" t="str">
        <f t="shared" si="61"/>
        <v/>
      </c>
      <c r="AA600" t="str">
        <f t="shared" si="62"/>
        <v xml:space="preserve"> 100m予選無差別</v>
      </c>
    </row>
    <row r="601" spans="14:27" x14ac:dyDescent="0.15">
      <c r="N601">
        <f>Sheet9!D602</f>
        <v>216</v>
      </c>
      <c r="O601">
        <f>Sheet9!E602</f>
        <v>0</v>
      </c>
      <c r="P601" t="str">
        <f>IFERROR(VLOOKUP(O601,Sheet6!A:B,2,0),"")</f>
        <v/>
      </c>
      <c r="Q601" t="str">
        <f>Sheet9!A602</f>
        <v>平泳ぎ</v>
      </c>
      <c r="R601" t="str">
        <f t="shared" si="58"/>
        <v/>
      </c>
      <c r="S601" t="str">
        <f>Sheet9!B602</f>
        <v xml:space="preserve"> 100m</v>
      </c>
      <c r="T601" t="s">
        <v>198</v>
      </c>
      <c r="U601" t="s">
        <v>199</v>
      </c>
      <c r="V601" t="str">
        <f t="shared" si="59"/>
        <v xml:space="preserve"> 100m予選無差別</v>
      </c>
      <c r="Y601">
        <f t="shared" si="60"/>
        <v>216</v>
      </c>
      <c r="Z601" t="str">
        <f t="shared" si="61"/>
        <v/>
      </c>
      <c r="AA601" t="str">
        <f t="shared" si="62"/>
        <v xml:space="preserve"> 100m予選無差別</v>
      </c>
    </row>
    <row r="602" spans="14:27" x14ac:dyDescent="0.15">
      <c r="N602">
        <f>Sheet9!D603</f>
        <v>220</v>
      </c>
      <c r="O602">
        <f>Sheet9!E603</f>
        <v>0</v>
      </c>
      <c r="P602" t="str">
        <f>IFERROR(VLOOKUP(O602,Sheet6!A:B,2,0),"")</f>
        <v/>
      </c>
      <c r="Q602" t="str">
        <f>Sheet9!A603</f>
        <v>平泳ぎ</v>
      </c>
      <c r="R602" t="str">
        <f t="shared" si="58"/>
        <v/>
      </c>
      <c r="S602" t="str">
        <f>Sheet9!B603</f>
        <v xml:space="preserve"> 100m</v>
      </c>
      <c r="T602" t="s">
        <v>198</v>
      </c>
      <c r="U602" t="s">
        <v>199</v>
      </c>
      <c r="V602" t="str">
        <f t="shared" si="59"/>
        <v xml:space="preserve"> 100m予選無差別</v>
      </c>
      <c r="Y602">
        <f t="shared" si="60"/>
        <v>220</v>
      </c>
      <c r="Z602" t="str">
        <f t="shared" si="61"/>
        <v/>
      </c>
      <c r="AA602" t="str">
        <f t="shared" si="62"/>
        <v xml:space="preserve"> 100m予選無差別</v>
      </c>
    </row>
    <row r="603" spans="14:27" x14ac:dyDescent="0.15">
      <c r="N603">
        <f>Sheet9!D604</f>
        <v>222</v>
      </c>
      <c r="O603">
        <f>Sheet9!E604</f>
        <v>0</v>
      </c>
      <c r="P603" t="str">
        <f>IFERROR(VLOOKUP(O603,Sheet6!A:B,2,0),"")</f>
        <v/>
      </c>
      <c r="Q603" t="str">
        <f>Sheet9!A604</f>
        <v>平泳ぎ</v>
      </c>
      <c r="R603" t="str">
        <f t="shared" si="58"/>
        <v/>
      </c>
      <c r="S603" t="str">
        <f>Sheet9!B604</f>
        <v xml:space="preserve"> 100m</v>
      </c>
      <c r="T603" t="s">
        <v>198</v>
      </c>
      <c r="U603" t="s">
        <v>199</v>
      </c>
      <c r="V603" t="str">
        <f t="shared" si="59"/>
        <v xml:space="preserve"> 100m予選無差別</v>
      </c>
      <c r="Y603">
        <f t="shared" si="60"/>
        <v>222</v>
      </c>
      <c r="Z603" t="str">
        <f t="shared" si="61"/>
        <v/>
      </c>
      <c r="AA603" t="str">
        <f t="shared" si="62"/>
        <v xml:space="preserve"> 100m予選無差別</v>
      </c>
    </row>
    <row r="604" spans="14:27" x14ac:dyDescent="0.15">
      <c r="N604">
        <f>Sheet9!D605</f>
        <v>234</v>
      </c>
      <c r="O604">
        <f>Sheet9!E605</f>
        <v>0</v>
      </c>
      <c r="P604" t="str">
        <f>IFERROR(VLOOKUP(O604,Sheet6!A:B,2,0),"")</f>
        <v/>
      </c>
      <c r="Q604" t="str">
        <f>Sheet9!A605</f>
        <v>平泳ぎ</v>
      </c>
      <c r="R604" t="str">
        <f t="shared" si="58"/>
        <v/>
      </c>
      <c r="S604" t="str">
        <f>Sheet9!B605</f>
        <v xml:space="preserve"> 100m</v>
      </c>
      <c r="T604" t="s">
        <v>198</v>
      </c>
      <c r="U604" t="s">
        <v>199</v>
      </c>
      <c r="V604" t="str">
        <f t="shared" si="59"/>
        <v xml:space="preserve"> 100m予選無差別</v>
      </c>
      <c r="Y604">
        <f t="shared" si="60"/>
        <v>234</v>
      </c>
      <c r="Z604" t="str">
        <f t="shared" si="61"/>
        <v/>
      </c>
      <c r="AA604" t="str">
        <f t="shared" si="62"/>
        <v xml:space="preserve"> 100m予選無差別</v>
      </c>
    </row>
    <row r="605" spans="14:27" x14ac:dyDescent="0.15">
      <c r="N605">
        <f>Sheet9!D606</f>
        <v>236</v>
      </c>
      <c r="O605">
        <f>Sheet9!E606</f>
        <v>0</v>
      </c>
      <c r="P605" t="str">
        <f>IFERROR(VLOOKUP(O605,Sheet6!A:B,2,0),"")</f>
        <v/>
      </c>
      <c r="Q605" t="str">
        <f>Sheet9!A606</f>
        <v>平泳ぎ</v>
      </c>
      <c r="R605" t="str">
        <f t="shared" si="58"/>
        <v/>
      </c>
      <c r="S605" t="str">
        <f>Sheet9!B606</f>
        <v xml:space="preserve"> 100m</v>
      </c>
      <c r="T605" t="s">
        <v>198</v>
      </c>
      <c r="U605" t="s">
        <v>199</v>
      </c>
      <c r="V605" t="str">
        <f t="shared" si="59"/>
        <v xml:space="preserve"> 100m予選無差別</v>
      </c>
      <c r="Y605">
        <f t="shared" si="60"/>
        <v>236</v>
      </c>
      <c r="Z605" t="str">
        <f t="shared" si="61"/>
        <v/>
      </c>
      <c r="AA605" t="str">
        <f t="shared" si="62"/>
        <v xml:space="preserve"> 100m予選無差別</v>
      </c>
    </row>
    <row r="606" spans="14:27" x14ac:dyDescent="0.15">
      <c r="N606">
        <f>Sheet9!D607</f>
        <v>237</v>
      </c>
      <c r="O606">
        <f>Sheet9!E607</f>
        <v>0</v>
      </c>
      <c r="P606" t="str">
        <f>IFERROR(VLOOKUP(O606,Sheet6!A:B,2,0),"")</f>
        <v/>
      </c>
      <c r="Q606" t="str">
        <f>Sheet9!A607</f>
        <v>平泳ぎ</v>
      </c>
      <c r="R606" t="str">
        <f t="shared" si="58"/>
        <v/>
      </c>
      <c r="S606" t="str">
        <f>Sheet9!B607</f>
        <v xml:space="preserve"> 100m</v>
      </c>
      <c r="T606" t="s">
        <v>198</v>
      </c>
      <c r="U606" t="s">
        <v>199</v>
      </c>
      <c r="V606" t="str">
        <f t="shared" si="59"/>
        <v xml:space="preserve"> 100m予選無差別</v>
      </c>
      <c r="Y606">
        <f t="shared" si="60"/>
        <v>237</v>
      </c>
      <c r="Z606" t="str">
        <f t="shared" si="61"/>
        <v/>
      </c>
      <c r="AA606" t="str">
        <f t="shared" si="62"/>
        <v xml:space="preserve"> 100m予選無差別</v>
      </c>
    </row>
    <row r="607" spans="14:27" x14ac:dyDescent="0.15">
      <c r="N607">
        <f>Sheet9!D608</f>
        <v>254</v>
      </c>
      <c r="O607">
        <f>Sheet9!E608</f>
        <v>0</v>
      </c>
      <c r="P607" t="str">
        <f>IFERROR(VLOOKUP(O607,Sheet6!A:B,2,0),"")</f>
        <v/>
      </c>
      <c r="Q607" t="str">
        <f>Sheet9!A608</f>
        <v>平泳ぎ</v>
      </c>
      <c r="R607" t="str">
        <f t="shared" si="58"/>
        <v/>
      </c>
      <c r="S607" t="str">
        <f>Sheet9!B608</f>
        <v xml:space="preserve"> 100m</v>
      </c>
      <c r="T607" t="s">
        <v>198</v>
      </c>
      <c r="U607" t="s">
        <v>199</v>
      </c>
      <c r="V607" t="str">
        <f t="shared" si="59"/>
        <v xml:space="preserve"> 100m予選無差別</v>
      </c>
      <c r="Y607">
        <f t="shared" si="60"/>
        <v>254</v>
      </c>
      <c r="Z607" t="str">
        <f t="shared" si="61"/>
        <v/>
      </c>
      <c r="AA607" t="str">
        <f t="shared" si="62"/>
        <v xml:space="preserve"> 100m予選無差別</v>
      </c>
    </row>
    <row r="608" spans="14:27" x14ac:dyDescent="0.15">
      <c r="N608">
        <f>Sheet9!D609</f>
        <v>259</v>
      </c>
      <c r="O608">
        <f>Sheet9!E609</f>
        <v>0</v>
      </c>
      <c r="P608" t="str">
        <f>IFERROR(VLOOKUP(O608,Sheet6!A:B,2,0),"")</f>
        <v/>
      </c>
      <c r="Q608" t="str">
        <f>Sheet9!A609</f>
        <v>平泳ぎ</v>
      </c>
      <c r="R608" t="str">
        <f t="shared" si="58"/>
        <v/>
      </c>
      <c r="S608" t="str">
        <f>Sheet9!B609</f>
        <v xml:space="preserve"> 100m</v>
      </c>
      <c r="T608" t="s">
        <v>198</v>
      </c>
      <c r="U608" t="s">
        <v>199</v>
      </c>
      <c r="V608" t="str">
        <f t="shared" si="59"/>
        <v xml:space="preserve"> 100m予選無差別</v>
      </c>
      <c r="Y608">
        <f t="shared" si="60"/>
        <v>259</v>
      </c>
      <c r="Z608" t="str">
        <f t="shared" si="61"/>
        <v/>
      </c>
      <c r="AA608" t="str">
        <f t="shared" si="62"/>
        <v xml:space="preserve"> 100m予選無差別</v>
      </c>
    </row>
    <row r="609" spans="14:27" x14ac:dyDescent="0.15">
      <c r="N609">
        <f>Sheet9!D610</f>
        <v>269</v>
      </c>
      <c r="O609">
        <f>Sheet9!E610</f>
        <v>0</v>
      </c>
      <c r="P609" t="str">
        <f>IFERROR(VLOOKUP(O609,Sheet6!A:B,2,0),"")</f>
        <v/>
      </c>
      <c r="Q609" t="str">
        <f>Sheet9!A610</f>
        <v>平泳ぎ</v>
      </c>
      <c r="R609" t="str">
        <f t="shared" si="58"/>
        <v/>
      </c>
      <c r="S609" t="str">
        <f>Sheet9!B610</f>
        <v xml:space="preserve"> 100m</v>
      </c>
      <c r="T609" t="s">
        <v>198</v>
      </c>
      <c r="U609" t="s">
        <v>199</v>
      </c>
      <c r="V609" t="str">
        <f t="shared" si="59"/>
        <v xml:space="preserve"> 100m予選無差別</v>
      </c>
      <c r="Y609">
        <f t="shared" si="60"/>
        <v>269</v>
      </c>
      <c r="Z609" t="str">
        <f t="shared" si="61"/>
        <v/>
      </c>
      <c r="AA609" t="str">
        <f t="shared" si="62"/>
        <v xml:space="preserve"> 100m予選無差別</v>
      </c>
    </row>
    <row r="610" spans="14:27" x14ac:dyDescent="0.15">
      <c r="N610">
        <f>Sheet9!D611</f>
        <v>273</v>
      </c>
      <c r="O610">
        <f>Sheet9!E611</f>
        <v>0</v>
      </c>
      <c r="P610" t="str">
        <f>IFERROR(VLOOKUP(O610,Sheet6!A:B,2,0),"")</f>
        <v/>
      </c>
      <c r="Q610" t="str">
        <f>Sheet9!A611</f>
        <v>平泳ぎ</v>
      </c>
      <c r="R610" t="str">
        <f t="shared" si="58"/>
        <v/>
      </c>
      <c r="S610" t="str">
        <f>Sheet9!B611</f>
        <v xml:space="preserve"> 100m</v>
      </c>
      <c r="T610" t="s">
        <v>198</v>
      </c>
      <c r="U610" t="s">
        <v>199</v>
      </c>
      <c r="V610" t="str">
        <f t="shared" si="59"/>
        <v xml:space="preserve"> 100m予選無差別</v>
      </c>
      <c r="Y610">
        <f t="shared" si="60"/>
        <v>273</v>
      </c>
      <c r="Z610" t="str">
        <f t="shared" si="61"/>
        <v/>
      </c>
      <c r="AA610" t="str">
        <f t="shared" si="62"/>
        <v xml:space="preserve"> 100m予選無差別</v>
      </c>
    </row>
    <row r="611" spans="14:27" x14ac:dyDescent="0.15">
      <c r="N611">
        <f>Sheet9!D612</f>
        <v>290</v>
      </c>
      <c r="O611">
        <f>Sheet9!E612</f>
        <v>0</v>
      </c>
      <c r="P611" t="str">
        <f>IFERROR(VLOOKUP(O611,Sheet6!A:B,2,0),"")</f>
        <v/>
      </c>
      <c r="Q611" t="str">
        <f>Sheet9!A612</f>
        <v>平泳ぎ</v>
      </c>
      <c r="R611" t="str">
        <f t="shared" si="58"/>
        <v/>
      </c>
      <c r="S611" t="str">
        <f>Sheet9!B612</f>
        <v xml:space="preserve"> 100m</v>
      </c>
      <c r="T611" t="s">
        <v>198</v>
      </c>
      <c r="U611" t="s">
        <v>199</v>
      </c>
      <c r="V611" t="str">
        <f t="shared" si="59"/>
        <v xml:space="preserve"> 100m予選無差別</v>
      </c>
      <c r="Y611">
        <f t="shared" si="60"/>
        <v>290</v>
      </c>
      <c r="Z611" t="str">
        <f t="shared" si="61"/>
        <v/>
      </c>
      <c r="AA611" t="str">
        <f t="shared" si="62"/>
        <v xml:space="preserve"> 100m予選無差別</v>
      </c>
    </row>
    <row r="612" spans="14:27" x14ac:dyDescent="0.15">
      <c r="N612">
        <f>Sheet9!D613</f>
        <v>296</v>
      </c>
      <c r="O612">
        <f>Sheet9!E613</f>
        <v>0</v>
      </c>
      <c r="P612" t="str">
        <f>IFERROR(VLOOKUP(O612,Sheet6!A:B,2,0),"")</f>
        <v/>
      </c>
      <c r="Q612" t="str">
        <f>Sheet9!A613</f>
        <v>平泳ぎ</v>
      </c>
      <c r="R612" t="str">
        <f t="shared" si="58"/>
        <v/>
      </c>
      <c r="S612" t="str">
        <f>Sheet9!B613</f>
        <v xml:space="preserve"> 100m</v>
      </c>
      <c r="T612" t="s">
        <v>198</v>
      </c>
      <c r="U612" t="s">
        <v>199</v>
      </c>
      <c r="V612" t="str">
        <f t="shared" si="59"/>
        <v xml:space="preserve"> 100m予選無差別</v>
      </c>
      <c r="Y612">
        <f t="shared" si="60"/>
        <v>296</v>
      </c>
      <c r="Z612" t="str">
        <f t="shared" si="61"/>
        <v/>
      </c>
      <c r="AA612" t="str">
        <f t="shared" si="62"/>
        <v xml:space="preserve"> 100m予選無差別</v>
      </c>
    </row>
    <row r="613" spans="14:27" x14ac:dyDescent="0.15">
      <c r="N613">
        <f>Sheet9!D614</f>
        <v>305</v>
      </c>
      <c r="O613">
        <f>Sheet9!E614</f>
        <v>0</v>
      </c>
      <c r="P613" t="str">
        <f>IFERROR(VLOOKUP(O613,Sheet6!A:B,2,0),"")</f>
        <v/>
      </c>
      <c r="Q613" t="str">
        <f>Sheet9!A614</f>
        <v>平泳ぎ</v>
      </c>
      <c r="R613" t="str">
        <f t="shared" si="58"/>
        <v/>
      </c>
      <c r="S613" t="str">
        <f>Sheet9!B614</f>
        <v xml:space="preserve"> 100m</v>
      </c>
      <c r="T613" t="s">
        <v>198</v>
      </c>
      <c r="U613" t="s">
        <v>199</v>
      </c>
      <c r="V613" t="str">
        <f t="shared" si="59"/>
        <v xml:space="preserve"> 100m予選無差別</v>
      </c>
      <c r="Y613">
        <f t="shared" si="60"/>
        <v>305</v>
      </c>
      <c r="Z613" t="str">
        <f t="shared" si="61"/>
        <v/>
      </c>
      <c r="AA613" t="str">
        <f t="shared" si="62"/>
        <v xml:space="preserve"> 100m予選無差別</v>
      </c>
    </row>
    <row r="614" spans="14:27" x14ac:dyDescent="0.15">
      <c r="N614">
        <f>Sheet9!D615</f>
        <v>310</v>
      </c>
      <c r="O614">
        <f>Sheet9!E615</f>
        <v>0</v>
      </c>
      <c r="P614" t="str">
        <f>IFERROR(VLOOKUP(O614,Sheet6!A:B,2,0),"")</f>
        <v/>
      </c>
      <c r="Q614" t="str">
        <f>Sheet9!A615</f>
        <v>平泳ぎ</v>
      </c>
      <c r="R614" t="str">
        <f t="shared" si="58"/>
        <v/>
      </c>
      <c r="S614" t="str">
        <f>Sheet9!B615</f>
        <v xml:space="preserve"> 100m</v>
      </c>
      <c r="T614" t="s">
        <v>198</v>
      </c>
      <c r="U614" t="s">
        <v>199</v>
      </c>
      <c r="V614" t="str">
        <f t="shared" si="59"/>
        <v xml:space="preserve"> 100m予選無差別</v>
      </c>
      <c r="Y614">
        <f t="shared" si="60"/>
        <v>310</v>
      </c>
      <c r="Z614" t="str">
        <f t="shared" si="61"/>
        <v/>
      </c>
      <c r="AA614" t="str">
        <f t="shared" si="62"/>
        <v xml:space="preserve"> 100m予選無差別</v>
      </c>
    </row>
    <row r="615" spans="14:27" x14ac:dyDescent="0.15">
      <c r="N615">
        <f>Sheet9!D616</f>
        <v>314</v>
      </c>
      <c r="O615">
        <f>Sheet9!E616</f>
        <v>0</v>
      </c>
      <c r="P615" t="str">
        <f>IFERROR(VLOOKUP(O615,Sheet6!A:B,2,0),"")</f>
        <v/>
      </c>
      <c r="Q615" t="str">
        <f>Sheet9!A616</f>
        <v>平泳ぎ</v>
      </c>
      <c r="R615" t="str">
        <f t="shared" si="58"/>
        <v/>
      </c>
      <c r="S615" t="str">
        <f>Sheet9!B616</f>
        <v xml:space="preserve"> 100m</v>
      </c>
      <c r="T615" t="s">
        <v>198</v>
      </c>
      <c r="U615" t="s">
        <v>199</v>
      </c>
      <c r="V615" t="str">
        <f t="shared" si="59"/>
        <v xml:space="preserve"> 100m予選無差別</v>
      </c>
      <c r="Y615">
        <f t="shared" si="60"/>
        <v>314</v>
      </c>
      <c r="Z615" t="str">
        <f t="shared" si="61"/>
        <v/>
      </c>
      <c r="AA615" t="str">
        <f t="shared" si="62"/>
        <v xml:space="preserve"> 100m予選無差別</v>
      </c>
    </row>
    <row r="616" spans="14:27" x14ac:dyDescent="0.15">
      <c r="N616">
        <f>Sheet9!D617</f>
        <v>323</v>
      </c>
      <c r="O616">
        <f>Sheet9!E617</f>
        <v>0</v>
      </c>
      <c r="P616" t="str">
        <f>IFERROR(VLOOKUP(O616,Sheet6!A:B,2,0),"")</f>
        <v/>
      </c>
      <c r="Q616" t="str">
        <f>Sheet9!A617</f>
        <v>平泳ぎ</v>
      </c>
      <c r="R616" t="str">
        <f t="shared" si="58"/>
        <v/>
      </c>
      <c r="S616" t="str">
        <f>Sheet9!B617</f>
        <v xml:space="preserve"> 100m</v>
      </c>
      <c r="T616" t="s">
        <v>198</v>
      </c>
      <c r="U616" t="s">
        <v>199</v>
      </c>
      <c r="V616" t="str">
        <f t="shared" si="59"/>
        <v xml:space="preserve"> 100m予選無差別</v>
      </c>
      <c r="Y616">
        <f t="shared" si="60"/>
        <v>323</v>
      </c>
      <c r="Z616" t="str">
        <f t="shared" si="61"/>
        <v/>
      </c>
      <c r="AA616" t="str">
        <f t="shared" si="62"/>
        <v xml:space="preserve"> 100m予選無差別</v>
      </c>
    </row>
    <row r="617" spans="14:27" x14ac:dyDescent="0.15">
      <c r="N617">
        <f>Sheet9!D618</f>
        <v>326</v>
      </c>
      <c r="O617">
        <f>Sheet9!E618</f>
        <v>0</v>
      </c>
      <c r="P617" t="str">
        <f>IFERROR(VLOOKUP(O617,Sheet6!A:B,2,0),"")</f>
        <v/>
      </c>
      <c r="Q617" t="str">
        <f>Sheet9!A618</f>
        <v>平泳ぎ</v>
      </c>
      <c r="R617" t="str">
        <f t="shared" si="58"/>
        <v/>
      </c>
      <c r="S617" t="str">
        <f>Sheet9!B618</f>
        <v xml:space="preserve"> 100m</v>
      </c>
      <c r="T617" t="s">
        <v>198</v>
      </c>
      <c r="U617" t="s">
        <v>199</v>
      </c>
      <c r="V617" t="str">
        <f t="shared" si="59"/>
        <v xml:space="preserve"> 100m予選無差別</v>
      </c>
      <c r="Y617">
        <f t="shared" si="60"/>
        <v>326</v>
      </c>
      <c r="Z617" t="str">
        <f t="shared" si="61"/>
        <v/>
      </c>
      <c r="AA617" t="str">
        <f t="shared" si="62"/>
        <v xml:space="preserve"> 100m予選無差別</v>
      </c>
    </row>
    <row r="618" spans="14:27" x14ac:dyDescent="0.15">
      <c r="N618">
        <f>Sheet9!D619</f>
        <v>329</v>
      </c>
      <c r="O618">
        <f>Sheet9!E619</f>
        <v>0</v>
      </c>
      <c r="P618" t="str">
        <f>IFERROR(VLOOKUP(O618,Sheet6!A:B,2,0),"")</f>
        <v/>
      </c>
      <c r="Q618" t="str">
        <f>Sheet9!A619</f>
        <v>平泳ぎ</v>
      </c>
      <c r="R618" t="str">
        <f t="shared" si="58"/>
        <v/>
      </c>
      <c r="S618" t="str">
        <f>Sheet9!B619</f>
        <v xml:space="preserve"> 100m</v>
      </c>
      <c r="T618" t="s">
        <v>198</v>
      </c>
      <c r="U618" t="s">
        <v>199</v>
      </c>
      <c r="V618" t="str">
        <f t="shared" si="59"/>
        <v xml:space="preserve"> 100m予選無差別</v>
      </c>
      <c r="Y618">
        <f t="shared" si="60"/>
        <v>329</v>
      </c>
      <c r="Z618" t="str">
        <f t="shared" si="61"/>
        <v/>
      </c>
      <c r="AA618" t="str">
        <f t="shared" si="62"/>
        <v xml:space="preserve"> 100m予選無差別</v>
      </c>
    </row>
    <row r="619" spans="14:27" x14ac:dyDescent="0.15">
      <c r="N619">
        <f>Sheet9!D620</f>
        <v>341</v>
      </c>
      <c r="O619">
        <f>Sheet9!E620</f>
        <v>0</v>
      </c>
      <c r="P619" t="str">
        <f>IFERROR(VLOOKUP(O619,Sheet6!A:B,2,0),"")</f>
        <v/>
      </c>
      <c r="Q619" t="str">
        <f>Sheet9!A620</f>
        <v>平泳ぎ</v>
      </c>
      <c r="R619" t="str">
        <f t="shared" si="58"/>
        <v/>
      </c>
      <c r="S619" t="str">
        <f>Sheet9!B620</f>
        <v xml:space="preserve"> 100m</v>
      </c>
      <c r="T619" t="s">
        <v>198</v>
      </c>
      <c r="U619" t="s">
        <v>199</v>
      </c>
      <c r="V619" t="str">
        <f t="shared" si="59"/>
        <v xml:space="preserve"> 100m予選無差別</v>
      </c>
      <c r="Y619">
        <f t="shared" si="60"/>
        <v>341</v>
      </c>
      <c r="Z619" t="str">
        <f t="shared" si="61"/>
        <v/>
      </c>
      <c r="AA619" t="str">
        <f t="shared" si="62"/>
        <v xml:space="preserve"> 100m予選無差別</v>
      </c>
    </row>
    <row r="620" spans="14:27" x14ac:dyDescent="0.15">
      <c r="N620">
        <f>Sheet9!D621</f>
        <v>346</v>
      </c>
      <c r="O620">
        <f>Sheet9!E621</f>
        <v>0</v>
      </c>
      <c r="P620" t="str">
        <f>IFERROR(VLOOKUP(O620,Sheet6!A:B,2,0),"")</f>
        <v/>
      </c>
      <c r="Q620" t="str">
        <f>Sheet9!A621</f>
        <v>平泳ぎ</v>
      </c>
      <c r="R620" t="str">
        <f t="shared" si="58"/>
        <v/>
      </c>
      <c r="S620" t="str">
        <f>Sheet9!B621</f>
        <v xml:space="preserve"> 100m</v>
      </c>
      <c r="T620" t="s">
        <v>198</v>
      </c>
      <c r="U620" t="s">
        <v>199</v>
      </c>
      <c r="V620" t="str">
        <f t="shared" si="59"/>
        <v xml:space="preserve"> 100m予選無差別</v>
      </c>
      <c r="Y620">
        <f t="shared" si="60"/>
        <v>346</v>
      </c>
      <c r="Z620" t="str">
        <f t="shared" si="61"/>
        <v/>
      </c>
      <c r="AA620" t="str">
        <f t="shared" si="62"/>
        <v xml:space="preserve"> 100m予選無差別</v>
      </c>
    </row>
    <row r="621" spans="14:27" x14ac:dyDescent="0.15">
      <c r="N621">
        <f>Sheet9!D622</f>
        <v>357</v>
      </c>
      <c r="O621">
        <f>Sheet9!E622</f>
        <v>0</v>
      </c>
      <c r="P621" t="str">
        <f>IFERROR(VLOOKUP(O621,Sheet6!A:B,2,0),"")</f>
        <v/>
      </c>
      <c r="Q621" t="str">
        <f>Sheet9!A622</f>
        <v>平泳ぎ</v>
      </c>
      <c r="R621" t="str">
        <f t="shared" si="58"/>
        <v/>
      </c>
      <c r="S621" t="str">
        <f>Sheet9!B622</f>
        <v xml:space="preserve"> 100m</v>
      </c>
      <c r="T621" t="s">
        <v>198</v>
      </c>
      <c r="U621" t="s">
        <v>199</v>
      </c>
      <c r="V621" t="str">
        <f t="shared" si="59"/>
        <v xml:space="preserve"> 100m予選無差別</v>
      </c>
      <c r="Y621">
        <f t="shared" si="60"/>
        <v>357</v>
      </c>
      <c r="Z621" t="str">
        <f t="shared" si="61"/>
        <v/>
      </c>
      <c r="AA621" t="str">
        <f t="shared" si="62"/>
        <v xml:space="preserve"> 100m予選無差別</v>
      </c>
    </row>
    <row r="622" spans="14:27" x14ac:dyDescent="0.15">
      <c r="N622">
        <f>Sheet9!D623</f>
        <v>361</v>
      </c>
      <c r="O622">
        <f>Sheet9!E623</f>
        <v>0</v>
      </c>
      <c r="P622" t="str">
        <f>IFERROR(VLOOKUP(O622,Sheet6!A:B,2,0),"")</f>
        <v/>
      </c>
      <c r="Q622" t="str">
        <f>Sheet9!A623</f>
        <v>平泳ぎ</v>
      </c>
      <c r="R622" t="str">
        <f t="shared" si="58"/>
        <v/>
      </c>
      <c r="S622" t="str">
        <f>Sheet9!B623</f>
        <v xml:space="preserve"> 100m</v>
      </c>
      <c r="T622" t="s">
        <v>198</v>
      </c>
      <c r="U622" t="s">
        <v>199</v>
      </c>
      <c r="V622" t="str">
        <f t="shared" si="59"/>
        <v xml:space="preserve"> 100m予選無差別</v>
      </c>
      <c r="Y622">
        <f t="shared" si="60"/>
        <v>361</v>
      </c>
      <c r="Z622" t="str">
        <f t="shared" si="61"/>
        <v/>
      </c>
      <c r="AA622" t="str">
        <f t="shared" si="62"/>
        <v xml:space="preserve"> 100m予選無差別</v>
      </c>
    </row>
    <row r="623" spans="14:27" x14ac:dyDescent="0.15">
      <c r="N623">
        <f>Sheet9!D624</f>
        <v>4</v>
      </c>
      <c r="O623">
        <f>Sheet9!E624</f>
        <v>0</v>
      </c>
      <c r="P623" t="str">
        <f>IFERROR(VLOOKUP(O623,Sheet6!A:B,2,0),"")</f>
        <v/>
      </c>
      <c r="Q623" t="str">
        <f>Sheet9!A624</f>
        <v>平泳ぎ</v>
      </c>
      <c r="R623" t="str">
        <f t="shared" si="58"/>
        <v/>
      </c>
      <c r="S623" t="str">
        <f>Sheet9!B624</f>
        <v xml:space="preserve"> 200m</v>
      </c>
      <c r="T623" t="s">
        <v>198</v>
      </c>
      <c r="U623" t="s">
        <v>199</v>
      </c>
      <c r="V623" t="str">
        <f t="shared" si="59"/>
        <v xml:space="preserve"> 200m予選無差別</v>
      </c>
      <c r="Y623">
        <f t="shared" si="60"/>
        <v>4</v>
      </c>
      <c r="Z623" t="str">
        <f t="shared" si="61"/>
        <v/>
      </c>
      <c r="AA623" t="str">
        <f t="shared" si="62"/>
        <v xml:space="preserve"> 200m予選無差別</v>
      </c>
    </row>
    <row r="624" spans="14:27" x14ac:dyDescent="0.15">
      <c r="N624">
        <f>Sheet9!D625</f>
        <v>16</v>
      </c>
      <c r="O624">
        <f>Sheet9!E625</f>
        <v>0</v>
      </c>
      <c r="P624" t="str">
        <f>IFERROR(VLOOKUP(O624,Sheet6!A:B,2,0),"")</f>
        <v/>
      </c>
      <c r="Q624" t="str">
        <f>Sheet9!A625</f>
        <v>平泳ぎ</v>
      </c>
      <c r="R624" t="str">
        <f t="shared" si="58"/>
        <v/>
      </c>
      <c r="S624" t="str">
        <f>Sheet9!B625</f>
        <v xml:space="preserve"> 200m</v>
      </c>
      <c r="T624" t="s">
        <v>198</v>
      </c>
      <c r="U624" t="s">
        <v>199</v>
      </c>
      <c r="V624" t="str">
        <f t="shared" si="59"/>
        <v xml:space="preserve"> 200m予選無差別</v>
      </c>
      <c r="Y624">
        <f t="shared" si="60"/>
        <v>16</v>
      </c>
      <c r="Z624" t="str">
        <f t="shared" si="61"/>
        <v/>
      </c>
      <c r="AA624" t="str">
        <f t="shared" si="62"/>
        <v xml:space="preserve"> 200m予選無差別</v>
      </c>
    </row>
    <row r="625" spans="14:27" x14ac:dyDescent="0.15">
      <c r="N625">
        <f>Sheet9!D626</f>
        <v>41</v>
      </c>
      <c r="O625">
        <f>Sheet9!E626</f>
        <v>0</v>
      </c>
      <c r="P625" t="str">
        <f>IFERROR(VLOOKUP(O625,Sheet6!A:B,2,0),"")</f>
        <v/>
      </c>
      <c r="Q625" t="str">
        <f>Sheet9!A626</f>
        <v>平泳ぎ</v>
      </c>
      <c r="R625" t="str">
        <f t="shared" si="58"/>
        <v/>
      </c>
      <c r="S625" t="str">
        <f>Sheet9!B626</f>
        <v xml:space="preserve"> 200m</v>
      </c>
      <c r="T625" t="s">
        <v>198</v>
      </c>
      <c r="U625" t="s">
        <v>199</v>
      </c>
      <c r="V625" t="str">
        <f t="shared" si="59"/>
        <v xml:space="preserve"> 200m予選無差別</v>
      </c>
      <c r="Y625">
        <f t="shared" si="60"/>
        <v>41</v>
      </c>
      <c r="Z625" t="str">
        <f t="shared" si="61"/>
        <v/>
      </c>
      <c r="AA625" t="str">
        <f t="shared" si="62"/>
        <v xml:space="preserve"> 200m予選無差別</v>
      </c>
    </row>
    <row r="626" spans="14:27" x14ac:dyDescent="0.15">
      <c r="N626">
        <f>Sheet9!D627</f>
        <v>44</v>
      </c>
      <c r="O626">
        <f>Sheet9!E627</f>
        <v>0</v>
      </c>
      <c r="P626" t="str">
        <f>IFERROR(VLOOKUP(O626,Sheet6!A:B,2,0),"")</f>
        <v/>
      </c>
      <c r="Q626" t="str">
        <f>Sheet9!A627</f>
        <v>平泳ぎ</v>
      </c>
      <c r="R626" t="str">
        <f t="shared" si="58"/>
        <v/>
      </c>
      <c r="S626" t="str">
        <f>Sheet9!B627</f>
        <v xml:space="preserve"> 200m</v>
      </c>
      <c r="T626" t="s">
        <v>198</v>
      </c>
      <c r="U626" t="s">
        <v>199</v>
      </c>
      <c r="V626" t="str">
        <f t="shared" si="59"/>
        <v xml:space="preserve"> 200m予選無差別</v>
      </c>
      <c r="Y626">
        <f t="shared" si="60"/>
        <v>44</v>
      </c>
      <c r="Z626" t="str">
        <f t="shared" si="61"/>
        <v/>
      </c>
      <c r="AA626" t="str">
        <f t="shared" si="62"/>
        <v xml:space="preserve"> 200m予選無差別</v>
      </c>
    </row>
    <row r="627" spans="14:27" x14ac:dyDescent="0.15">
      <c r="N627">
        <f>Sheet9!D628</f>
        <v>53</v>
      </c>
      <c r="O627">
        <f>Sheet9!E628</f>
        <v>0</v>
      </c>
      <c r="P627" t="str">
        <f>IFERROR(VLOOKUP(O627,Sheet6!A:B,2,0),"")</f>
        <v/>
      </c>
      <c r="Q627" t="str">
        <f>Sheet9!A628</f>
        <v>平泳ぎ</v>
      </c>
      <c r="R627" t="str">
        <f t="shared" si="58"/>
        <v/>
      </c>
      <c r="S627" t="str">
        <f>Sheet9!B628</f>
        <v xml:space="preserve"> 200m</v>
      </c>
      <c r="T627" t="s">
        <v>198</v>
      </c>
      <c r="U627" t="s">
        <v>199</v>
      </c>
      <c r="V627" t="str">
        <f t="shared" si="59"/>
        <v xml:space="preserve"> 200m予選無差別</v>
      </c>
      <c r="Y627">
        <f t="shared" si="60"/>
        <v>53</v>
      </c>
      <c r="Z627" t="str">
        <f t="shared" si="61"/>
        <v/>
      </c>
      <c r="AA627" t="str">
        <f t="shared" si="62"/>
        <v xml:space="preserve"> 200m予選無差別</v>
      </c>
    </row>
    <row r="628" spans="14:27" x14ac:dyDescent="0.15">
      <c r="N628">
        <f>Sheet9!D629</f>
        <v>73</v>
      </c>
      <c r="O628">
        <f>Sheet9!E629</f>
        <v>0</v>
      </c>
      <c r="P628" t="str">
        <f>IFERROR(VLOOKUP(O628,Sheet6!A:B,2,0),"")</f>
        <v/>
      </c>
      <c r="Q628" t="str">
        <f>Sheet9!A629</f>
        <v>平泳ぎ</v>
      </c>
      <c r="R628" t="str">
        <f t="shared" si="58"/>
        <v/>
      </c>
      <c r="S628" t="str">
        <f>Sheet9!B629</f>
        <v xml:space="preserve"> 200m</v>
      </c>
      <c r="T628" t="s">
        <v>198</v>
      </c>
      <c r="U628" t="s">
        <v>199</v>
      </c>
      <c r="V628" t="str">
        <f t="shared" si="59"/>
        <v xml:space="preserve"> 200m予選無差別</v>
      </c>
      <c r="Y628">
        <f t="shared" si="60"/>
        <v>73</v>
      </c>
      <c r="Z628" t="str">
        <f t="shared" si="61"/>
        <v/>
      </c>
      <c r="AA628" t="str">
        <f t="shared" si="62"/>
        <v xml:space="preserve"> 200m予選無差別</v>
      </c>
    </row>
    <row r="629" spans="14:27" x14ac:dyDescent="0.15">
      <c r="N629">
        <f>Sheet9!D630</f>
        <v>88</v>
      </c>
      <c r="O629">
        <f>Sheet9!E630</f>
        <v>0</v>
      </c>
      <c r="P629" t="str">
        <f>IFERROR(VLOOKUP(O629,Sheet6!A:B,2,0),"")</f>
        <v/>
      </c>
      <c r="Q629" t="str">
        <f>Sheet9!A630</f>
        <v>平泳ぎ</v>
      </c>
      <c r="R629" t="str">
        <f t="shared" si="58"/>
        <v/>
      </c>
      <c r="S629" t="str">
        <f>Sheet9!B630</f>
        <v xml:space="preserve"> 200m</v>
      </c>
      <c r="T629" t="s">
        <v>198</v>
      </c>
      <c r="U629" t="s">
        <v>199</v>
      </c>
      <c r="V629" t="str">
        <f t="shared" si="59"/>
        <v xml:space="preserve"> 200m予選無差別</v>
      </c>
      <c r="Y629">
        <f t="shared" si="60"/>
        <v>88</v>
      </c>
      <c r="Z629" t="str">
        <f t="shared" si="61"/>
        <v/>
      </c>
      <c r="AA629" t="str">
        <f t="shared" si="62"/>
        <v xml:space="preserve"> 200m予選無差別</v>
      </c>
    </row>
    <row r="630" spans="14:27" x14ac:dyDescent="0.15">
      <c r="N630">
        <f>Sheet9!D631</f>
        <v>106</v>
      </c>
      <c r="O630">
        <f>Sheet9!E631</f>
        <v>0</v>
      </c>
      <c r="P630" t="str">
        <f>IFERROR(VLOOKUP(O630,Sheet6!A:B,2,0),"")</f>
        <v/>
      </c>
      <c r="Q630" t="str">
        <f>Sheet9!A631</f>
        <v>平泳ぎ</v>
      </c>
      <c r="R630" t="str">
        <f t="shared" si="58"/>
        <v/>
      </c>
      <c r="S630" t="str">
        <f>Sheet9!B631</f>
        <v xml:space="preserve"> 200m</v>
      </c>
      <c r="T630" t="s">
        <v>198</v>
      </c>
      <c r="U630" t="s">
        <v>199</v>
      </c>
      <c r="V630" t="str">
        <f t="shared" si="59"/>
        <v xml:space="preserve"> 200m予選無差別</v>
      </c>
      <c r="Y630">
        <f t="shared" si="60"/>
        <v>106</v>
      </c>
      <c r="Z630" t="str">
        <f t="shared" si="61"/>
        <v/>
      </c>
      <c r="AA630" t="str">
        <f t="shared" si="62"/>
        <v xml:space="preserve"> 200m予選無差別</v>
      </c>
    </row>
    <row r="631" spans="14:27" x14ac:dyDescent="0.15">
      <c r="N631">
        <f>Sheet9!D632</f>
        <v>107</v>
      </c>
      <c r="O631">
        <f>Sheet9!E632</f>
        <v>0</v>
      </c>
      <c r="P631" t="str">
        <f>IFERROR(VLOOKUP(O631,Sheet6!A:B,2,0),"")</f>
        <v/>
      </c>
      <c r="Q631" t="str">
        <f>Sheet9!A632</f>
        <v>平泳ぎ</v>
      </c>
      <c r="R631" t="str">
        <f t="shared" si="58"/>
        <v/>
      </c>
      <c r="S631" t="str">
        <f>Sheet9!B632</f>
        <v xml:space="preserve"> 200m</v>
      </c>
      <c r="T631" t="s">
        <v>198</v>
      </c>
      <c r="U631" t="s">
        <v>199</v>
      </c>
      <c r="V631" t="str">
        <f t="shared" si="59"/>
        <v xml:space="preserve"> 200m予選無差別</v>
      </c>
      <c r="Y631">
        <f t="shared" si="60"/>
        <v>107</v>
      </c>
      <c r="Z631" t="str">
        <f t="shared" si="61"/>
        <v/>
      </c>
      <c r="AA631" t="str">
        <f t="shared" si="62"/>
        <v xml:space="preserve"> 200m予選無差別</v>
      </c>
    </row>
    <row r="632" spans="14:27" x14ac:dyDescent="0.15">
      <c r="N632">
        <f>Sheet9!D633</f>
        <v>112</v>
      </c>
      <c r="O632">
        <f>Sheet9!E633</f>
        <v>0</v>
      </c>
      <c r="P632" t="str">
        <f>IFERROR(VLOOKUP(O632,Sheet6!A:B,2,0),"")</f>
        <v/>
      </c>
      <c r="Q632" t="str">
        <f>Sheet9!A633</f>
        <v>平泳ぎ</v>
      </c>
      <c r="R632" t="str">
        <f t="shared" si="58"/>
        <v/>
      </c>
      <c r="S632" t="str">
        <f>Sheet9!B633</f>
        <v xml:space="preserve"> 200m</v>
      </c>
      <c r="T632" t="s">
        <v>198</v>
      </c>
      <c r="U632" t="s">
        <v>199</v>
      </c>
      <c r="V632" t="str">
        <f t="shared" si="59"/>
        <v xml:space="preserve"> 200m予選無差別</v>
      </c>
      <c r="Y632">
        <f t="shared" si="60"/>
        <v>112</v>
      </c>
      <c r="Z632" t="str">
        <f t="shared" si="61"/>
        <v/>
      </c>
      <c r="AA632" t="str">
        <f t="shared" si="62"/>
        <v xml:space="preserve"> 200m予選無差別</v>
      </c>
    </row>
    <row r="633" spans="14:27" x14ac:dyDescent="0.15">
      <c r="N633">
        <f>Sheet9!D634</f>
        <v>122</v>
      </c>
      <c r="O633">
        <f>Sheet9!E634</f>
        <v>0</v>
      </c>
      <c r="P633" t="str">
        <f>IFERROR(VLOOKUP(O633,Sheet6!A:B,2,0),"")</f>
        <v/>
      </c>
      <c r="Q633" t="str">
        <f>Sheet9!A634</f>
        <v>平泳ぎ</v>
      </c>
      <c r="R633" t="str">
        <f t="shared" si="58"/>
        <v/>
      </c>
      <c r="S633" t="str">
        <f>Sheet9!B634</f>
        <v xml:space="preserve"> 200m</v>
      </c>
      <c r="T633" t="s">
        <v>198</v>
      </c>
      <c r="U633" t="s">
        <v>199</v>
      </c>
      <c r="V633" t="str">
        <f t="shared" si="59"/>
        <v xml:space="preserve"> 200m予選無差別</v>
      </c>
      <c r="Y633">
        <f t="shared" si="60"/>
        <v>122</v>
      </c>
      <c r="Z633" t="str">
        <f t="shared" si="61"/>
        <v/>
      </c>
      <c r="AA633" t="str">
        <f t="shared" si="62"/>
        <v xml:space="preserve"> 200m予選無差別</v>
      </c>
    </row>
    <row r="634" spans="14:27" x14ac:dyDescent="0.15">
      <c r="N634">
        <f>Sheet9!D635</f>
        <v>123</v>
      </c>
      <c r="O634">
        <f>Sheet9!E635</f>
        <v>0</v>
      </c>
      <c r="P634" t="str">
        <f>IFERROR(VLOOKUP(O634,Sheet6!A:B,2,0),"")</f>
        <v/>
      </c>
      <c r="Q634" t="str">
        <f>Sheet9!A635</f>
        <v>平泳ぎ</v>
      </c>
      <c r="R634" t="str">
        <f t="shared" si="58"/>
        <v/>
      </c>
      <c r="S634" t="str">
        <f>Sheet9!B635</f>
        <v xml:space="preserve"> 200m</v>
      </c>
      <c r="T634" t="s">
        <v>198</v>
      </c>
      <c r="U634" t="s">
        <v>199</v>
      </c>
      <c r="V634" t="str">
        <f t="shared" si="59"/>
        <v xml:space="preserve"> 200m予選無差別</v>
      </c>
      <c r="Y634">
        <f t="shared" si="60"/>
        <v>123</v>
      </c>
      <c r="Z634" t="str">
        <f t="shared" si="61"/>
        <v/>
      </c>
      <c r="AA634" t="str">
        <f t="shared" si="62"/>
        <v xml:space="preserve"> 200m予選無差別</v>
      </c>
    </row>
    <row r="635" spans="14:27" x14ac:dyDescent="0.15">
      <c r="N635">
        <f>Sheet9!D636</f>
        <v>126</v>
      </c>
      <c r="O635">
        <f>Sheet9!E636</f>
        <v>0</v>
      </c>
      <c r="P635" t="str">
        <f>IFERROR(VLOOKUP(O635,Sheet6!A:B,2,0),"")</f>
        <v/>
      </c>
      <c r="Q635" t="str">
        <f>Sheet9!A636</f>
        <v>平泳ぎ</v>
      </c>
      <c r="R635" t="str">
        <f t="shared" ref="R635:R698" si="63">IFERROR(VLOOKUP(Q635,AG:AH,2,0),"")</f>
        <v/>
      </c>
      <c r="S635" t="str">
        <f>Sheet9!B636</f>
        <v xml:space="preserve"> 200m</v>
      </c>
      <c r="T635" t="s">
        <v>198</v>
      </c>
      <c r="U635" t="s">
        <v>199</v>
      </c>
      <c r="V635" t="str">
        <f t="shared" ref="V635:V698" si="64">CONCATENATE(P635,R635,S635,T635,U635)</f>
        <v xml:space="preserve"> 200m予選無差別</v>
      </c>
      <c r="Y635">
        <f t="shared" ref="Y635:Y698" si="65">N635</f>
        <v>126</v>
      </c>
      <c r="Z635" t="str">
        <f t="shared" ref="Z635:Z698" si="66">IFERROR(VLOOKUP(V635,I:M,5,0),"")</f>
        <v/>
      </c>
      <c r="AA635" t="str">
        <f t="shared" ref="AA635:AA698" si="67">V635</f>
        <v xml:space="preserve"> 200m予選無差別</v>
      </c>
    </row>
    <row r="636" spans="14:27" x14ac:dyDescent="0.15">
      <c r="N636">
        <f>Sheet9!D637</f>
        <v>138</v>
      </c>
      <c r="O636">
        <f>Sheet9!E637</f>
        <v>0</v>
      </c>
      <c r="P636" t="str">
        <f>IFERROR(VLOOKUP(O636,Sheet6!A:B,2,0),"")</f>
        <v/>
      </c>
      <c r="Q636" t="str">
        <f>Sheet9!A637</f>
        <v>平泳ぎ</v>
      </c>
      <c r="R636" t="str">
        <f t="shared" si="63"/>
        <v/>
      </c>
      <c r="S636" t="str">
        <f>Sheet9!B637</f>
        <v xml:space="preserve"> 200m</v>
      </c>
      <c r="T636" t="s">
        <v>198</v>
      </c>
      <c r="U636" t="s">
        <v>199</v>
      </c>
      <c r="V636" t="str">
        <f t="shared" si="64"/>
        <v xml:space="preserve"> 200m予選無差別</v>
      </c>
      <c r="Y636">
        <f t="shared" si="65"/>
        <v>138</v>
      </c>
      <c r="Z636" t="str">
        <f t="shared" si="66"/>
        <v/>
      </c>
      <c r="AA636" t="str">
        <f t="shared" si="67"/>
        <v xml:space="preserve"> 200m予選無差別</v>
      </c>
    </row>
    <row r="637" spans="14:27" x14ac:dyDescent="0.15">
      <c r="N637">
        <f>Sheet9!D638</f>
        <v>139</v>
      </c>
      <c r="O637">
        <f>Sheet9!E638</f>
        <v>0</v>
      </c>
      <c r="P637" t="str">
        <f>IFERROR(VLOOKUP(O637,Sheet6!A:B,2,0),"")</f>
        <v/>
      </c>
      <c r="Q637" t="str">
        <f>Sheet9!A638</f>
        <v>平泳ぎ</v>
      </c>
      <c r="R637" t="str">
        <f t="shared" si="63"/>
        <v/>
      </c>
      <c r="S637" t="str">
        <f>Sheet9!B638</f>
        <v xml:space="preserve"> 200m</v>
      </c>
      <c r="T637" t="s">
        <v>198</v>
      </c>
      <c r="U637" t="s">
        <v>199</v>
      </c>
      <c r="V637" t="str">
        <f t="shared" si="64"/>
        <v xml:space="preserve"> 200m予選無差別</v>
      </c>
      <c r="Y637">
        <f t="shared" si="65"/>
        <v>139</v>
      </c>
      <c r="Z637" t="str">
        <f t="shared" si="66"/>
        <v/>
      </c>
      <c r="AA637" t="str">
        <f t="shared" si="67"/>
        <v xml:space="preserve"> 200m予選無差別</v>
      </c>
    </row>
    <row r="638" spans="14:27" x14ac:dyDescent="0.15">
      <c r="N638">
        <f>Sheet9!D639</f>
        <v>152</v>
      </c>
      <c r="O638">
        <f>Sheet9!E639</f>
        <v>0</v>
      </c>
      <c r="P638" t="str">
        <f>IFERROR(VLOOKUP(O638,Sheet6!A:B,2,0),"")</f>
        <v/>
      </c>
      <c r="Q638" t="str">
        <f>Sheet9!A639</f>
        <v>平泳ぎ</v>
      </c>
      <c r="R638" t="str">
        <f t="shared" si="63"/>
        <v/>
      </c>
      <c r="S638" t="str">
        <f>Sheet9!B639</f>
        <v xml:space="preserve"> 200m</v>
      </c>
      <c r="T638" t="s">
        <v>198</v>
      </c>
      <c r="U638" t="s">
        <v>199</v>
      </c>
      <c r="V638" t="str">
        <f t="shared" si="64"/>
        <v xml:space="preserve"> 200m予選無差別</v>
      </c>
      <c r="Y638">
        <f t="shared" si="65"/>
        <v>152</v>
      </c>
      <c r="Z638" t="str">
        <f t="shared" si="66"/>
        <v/>
      </c>
      <c r="AA638" t="str">
        <f t="shared" si="67"/>
        <v xml:space="preserve"> 200m予選無差別</v>
      </c>
    </row>
    <row r="639" spans="14:27" x14ac:dyDescent="0.15">
      <c r="N639">
        <f>Sheet9!D640</f>
        <v>161</v>
      </c>
      <c r="O639">
        <f>Sheet9!E640</f>
        <v>0</v>
      </c>
      <c r="P639" t="str">
        <f>IFERROR(VLOOKUP(O639,Sheet6!A:B,2,0),"")</f>
        <v/>
      </c>
      <c r="Q639" t="str">
        <f>Sheet9!A640</f>
        <v>平泳ぎ</v>
      </c>
      <c r="R639" t="str">
        <f t="shared" si="63"/>
        <v/>
      </c>
      <c r="S639" t="str">
        <f>Sheet9!B640</f>
        <v xml:space="preserve"> 200m</v>
      </c>
      <c r="T639" t="s">
        <v>198</v>
      </c>
      <c r="U639" t="s">
        <v>199</v>
      </c>
      <c r="V639" t="str">
        <f t="shared" si="64"/>
        <v xml:space="preserve"> 200m予選無差別</v>
      </c>
      <c r="Y639">
        <f t="shared" si="65"/>
        <v>161</v>
      </c>
      <c r="Z639" t="str">
        <f t="shared" si="66"/>
        <v/>
      </c>
      <c r="AA639" t="str">
        <f t="shared" si="67"/>
        <v xml:space="preserve"> 200m予選無差別</v>
      </c>
    </row>
    <row r="640" spans="14:27" x14ac:dyDescent="0.15">
      <c r="N640">
        <f>Sheet9!D641</f>
        <v>182</v>
      </c>
      <c r="O640">
        <f>Sheet9!E641</f>
        <v>0</v>
      </c>
      <c r="P640" t="str">
        <f>IFERROR(VLOOKUP(O640,Sheet6!A:B,2,0),"")</f>
        <v/>
      </c>
      <c r="Q640" t="str">
        <f>Sheet9!A641</f>
        <v>平泳ぎ</v>
      </c>
      <c r="R640" t="str">
        <f t="shared" si="63"/>
        <v/>
      </c>
      <c r="S640" t="str">
        <f>Sheet9!B641</f>
        <v xml:space="preserve"> 200m</v>
      </c>
      <c r="T640" t="s">
        <v>198</v>
      </c>
      <c r="U640" t="s">
        <v>199</v>
      </c>
      <c r="V640" t="str">
        <f t="shared" si="64"/>
        <v xml:space="preserve"> 200m予選無差別</v>
      </c>
      <c r="Y640">
        <f t="shared" si="65"/>
        <v>182</v>
      </c>
      <c r="Z640" t="str">
        <f t="shared" si="66"/>
        <v/>
      </c>
      <c r="AA640" t="str">
        <f t="shared" si="67"/>
        <v xml:space="preserve"> 200m予選無差別</v>
      </c>
    </row>
    <row r="641" spans="14:27" x14ac:dyDescent="0.15">
      <c r="N641">
        <f>Sheet9!D642</f>
        <v>191</v>
      </c>
      <c r="O641">
        <f>Sheet9!E642</f>
        <v>0</v>
      </c>
      <c r="P641" t="str">
        <f>IFERROR(VLOOKUP(O641,Sheet6!A:B,2,0),"")</f>
        <v/>
      </c>
      <c r="Q641" t="str">
        <f>Sheet9!A642</f>
        <v>平泳ぎ</v>
      </c>
      <c r="R641" t="str">
        <f t="shared" si="63"/>
        <v/>
      </c>
      <c r="S641" t="str">
        <f>Sheet9!B642</f>
        <v xml:space="preserve"> 200m</v>
      </c>
      <c r="T641" t="s">
        <v>198</v>
      </c>
      <c r="U641" t="s">
        <v>199</v>
      </c>
      <c r="V641" t="str">
        <f t="shared" si="64"/>
        <v xml:space="preserve"> 200m予選無差別</v>
      </c>
      <c r="Y641">
        <f t="shared" si="65"/>
        <v>191</v>
      </c>
      <c r="Z641" t="str">
        <f t="shared" si="66"/>
        <v/>
      </c>
      <c r="AA641" t="str">
        <f t="shared" si="67"/>
        <v xml:space="preserve"> 200m予選無差別</v>
      </c>
    </row>
    <row r="642" spans="14:27" x14ac:dyDescent="0.15">
      <c r="N642">
        <f>Sheet9!D643</f>
        <v>197</v>
      </c>
      <c r="O642">
        <f>Sheet9!E643</f>
        <v>0</v>
      </c>
      <c r="P642" t="str">
        <f>IFERROR(VLOOKUP(O642,Sheet6!A:B,2,0),"")</f>
        <v/>
      </c>
      <c r="Q642" t="str">
        <f>Sheet9!A643</f>
        <v>平泳ぎ</v>
      </c>
      <c r="R642" t="str">
        <f t="shared" si="63"/>
        <v/>
      </c>
      <c r="S642" t="str">
        <f>Sheet9!B643</f>
        <v xml:space="preserve"> 200m</v>
      </c>
      <c r="T642" t="s">
        <v>198</v>
      </c>
      <c r="U642" t="s">
        <v>199</v>
      </c>
      <c r="V642" t="str">
        <f t="shared" si="64"/>
        <v xml:space="preserve"> 200m予選無差別</v>
      </c>
      <c r="Y642">
        <f t="shared" si="65"/>
        <v>197</v>
      </c>
      <c r="Z642" t="str">
        <f t="shared" si="66"/>
        <v/>
      </c>
      <c r="AA642" t="str">
        <f t="shared" si="67"/>
        <v xml:space="preserve"> 200m予選無差別</v>
      </c>
    </row>
    <row r="643" spans="14:27" x14ac:dyDescent="0.15">
      <c r="N643">
        <f>Sheet9!D644</f>
        <v>204</v>
      </c>
      <c r="O643">
        <f>Sheet9!E644</f>
        <v>0</v>
      </c>
      <c r="P643" t="str">
        <f>IFERROR(VLOOKUP(O643,Sheet6!A:B,2,0),"")</f>
        <v/>
      </c>
      <c r="Q643" t="str">
        <f>Sheet9!A644</f>
        <v>平泳ぎ</v>
      </c>
      <c r="R643" t="str">
        <f t="shared" si="63"/>
        <v/>
      </c>
      <c r="S643" t="str">
        <f>Sheet9!B644</f>
        <v xml:space="preserve"> 200m</v>
      </c>
      <c r="T643" t="s">
        <v>198</v>
      </c>
      <c r="U643" t="s">
        <v>199</v>
      </c>
      <c r="V643" t="str">
        <f t="shared" si="64"/>
        <v xml:space="preserve"> 200m予選無差別</v>
      </c>
      <c r="Y643">
        <f t="shared" si="65"/>
        <v>204</v>
      </c>
      <c r="Z643" t="str">
        <f t="shared" si="66"/>
        <v/>
      </c>
      <c r="AA643" t="str">
        <f t="shared" si="67"/>
        <v xml:space="preserve"> 200m予選無差別</v>
      </c>
    </row>
    <row r="644" spans="14:27" x14ac:dyDescent="0.15">
      <c r="N644">
        <f>Sheet9!D645</f>
        <v>207</v>
      </c>
      <c r="O644">
        <f>Sheet9!E645</f>
        <v>0</v>
      </c>
      <c r="P644" t="str">
        <f>IFERROR(VLOOKUP(O644,Sheet6!A:B,2,0),"")</f>
        <v/>
      </c>
      <c r="Q644" t="str">
        <f>Sheet9!A645</f>
        <v>平泳ぎ</v>
      </c>
      <c r="R644" t="str">
        <f t="shared" si="63"/>
        <v/>
      </c>
      <c r="S644" t="str">
        <f>Sheet9!B645</f>
        <v xml:space="preserve"> 200m</v>
      </c>
      <c r="T644" t="s">
        <v>198</v>
      </c>
      <c r="U644" t="s">
        <v>199</v>
      </c>
      <c r="V644" t="str">
        <f t="shared" si="64"/>
        <v xml:space="preserve"> 200m予選無差別</v>
      </c>
      <c r="Y644">
        <f t="shared" si="65"/>
        <v>207</v>
      </c>
      <c r="Z644" t="str">
        <f t="shared" si="66"/>
        <v/>
      </c>
      <c r="AA644" t="str">
        <f t="shared" si="67"/>
        <v xml:space="preserve"> 200m予選無差別</v>
      </c>
    </row>
    <row r="645" spans="14:27" x14ac:dyDescent="0.15">
      <c r="N645">
        <f>Sheet9!D646</f>
        <v>296</v>
      </c>
      <c r="O645">
        <f>Sheet9!E646</f>
        <v>0</v>
      </c>
      <c r="P645" t="str">
        <f>IFERROR(VLOOKUP(O645,Sheet6!A:B,2,0),"")</f>
        <v/>
      </c>
      <c r="Q645" t="str">
        <f>Sheet9!A646</f>
        <v>平泳ぎ</v>
      </c>
      <c r="R645" t="str">
        <f t="shared" si="63"/>
        <v/>
      </c>
      <c r="S645" t="str">
        <f>Sheet9!B646</f>
        <v xml:space="preserve"> 200m</v>
      </c>
      <c r="T645" t="s">
        <v>198</v>
      </c>
      <c r="U645" t="s">
        <v>199</v>
      </c>
      <c r="V645" t="str">
        <f t="shared" si="64"/>
        <v xml:space="preserve"> 200m予選無差別</v>
      </c>
      <c r="Y645">
        <f t="shared" si="65"/>
        <v>296</v>
      </c>
      <c r="Z645" t="str">
        <f t="shared" si="66"/>
        <v/>
      </c>
      <c r="AA645" t="str">
        <f t="shared" si="67"/>
        <v xml:space="preserve"> 200m予選無差別</v>
      </c>
    </row>
    <row r="646" spans="14:27" x14ac:dyDescent="0.15">
      <c r="N646">
        <f>Sheet9!D647</f>
        <v>341</v>
      </c>
      <c r="O646">
        <f>Sheet9!E647</f>
        <v>0</v>
      </c>
      <c r="P646" t="str">
        <f>IFERROR(VLOOKUP(O646,Sheet6!A:B,2,0),"")</f>
        <v/>
      </c>
      <c r="Q646" t="str">
        <f>Sheet9!A647</f>
        <v>平泳ぎ</v>
      </c>
      <c r="R646" t="str">
        <f t="shared" si="63"/>
        <v/>
      </c>
      <c r="S646" t="str">
        <f>Sheet9!B647</f>
        <v xml:space="preserve"> 200m</v>
      </c>
      <c r="T646" t="s">
        <v>198</v>
      </c>
      <c r="U646" t="s">
        <v>199</v>
      </c>
      <c r="V646" t="str">
        <f t="shared" si="64"/>
        <v xml:space="preserve"> 200m予選無差別</v>
      </c>
      <c r="Y646">
        <f t="shared" si="65"/>
        <v>341</v>
      </c>
      <c r="Z646" t="str">
        <f t="shared" si="66"/>
        <v/>
      </c>
      <c r="AA646" t="str">
        <f t="shared" si="67"/>
        <v xml:space="preserve"> 200m予選無差別</v>
      </c>
    </row>
    <row r="647" spans="14:27" x14ac:dyDescent="0.15">
      <c r="N647">
        <f>Sheet9!D648</f>
        <v>346</v>
      </c>
      <c r="O647">
        <f>Sheet9!E648</f>
        <v>0</v>
      </c>
      <c r="P647" t="str">
        <f>IFERROR(VLOOKUP(O647,Sheet6!A:B,2,0),"")</f>
        <v/>
      </c>
      <c r="Q647" t="str">
        <f>Sheet9!A648</f>
        <v>平泳ぎ</v>
      </c>
      <c r="R647" t="str">
        <f t="shared" si="63"/>
        <v/>
      </c>
      <c r="S647" t="str">
        <f>Sheet9!B648</f>
        <v xml:space="preserve"> 200m</v>
      </c>
      <c r="T647" t="s">
        <v>198</v>
      </c>
      <c r="U647" t="s">
        <v>199</v>
      </c>
      <c r="V647" t="str">
        <f t="shared" si="64"/>
        <v xml:space="preserve"> 200m予選無差別</v>
      </c>
      <c r="Y647">
        <f t="shared" si="65"/>
        <v>346</v>
      </c>
      <c r="Z647" t="str">
        <f t="shared" si="66"/>
        <v/>
      </c>
      <c r="AA647" t="str">
        <f t="shared" si="67"/>
        <v xml:space="preserve"> 200m予選無差別</v>
      </c>
    </row>
    <row r="648" spans="14:27" x14ac:dyDescent="0.15">
      <c r="N648">
        <f>Sheet9!D649</f>
        <v>355</v>
      </c>
      <c r="O648">
        <f>Sheet9!E649</f>
        <v>0</v>
      </c>
      <c r="P648" t="str">
        <f>IFERROR(VLOOKUP(O648,Sheet6!A:B,2,0),"")</f>
        <v/>
      </c>
      <c r="Q648" t="str">
        <f>Sheet9!A649</f>
        <v>平泳ぎ</v>
      </c>
      <c r="R648" t="str">
        <f t="shared" si="63"/>
        <v/>
      </c>
      <c r="S648" t="str">
        <f>Sheet9!B649</f>
        <v xml:space="preserve"> 200m</v>
      </c>
      <c r="T648" t="s">
        <v>198</v>
      </c>
      <c r="U648" t="s">
        <v>199</v>
      </c>
      <c r="V648" t="str">
        <f t="shared" si="64"/>
        <v xml:space="preserve"> 200m予選無差別</v>
      </c>
      <c r="Y648">
        <f t="shared" si="65"/>
        <v>355</v>
      </c>
      <c r="Z648" t="str">
        <f t="shared" si="66"/>
        <v/>
      </c>
      <c r="AA648" t="str">
        <f t="shared" si="67"/>
        <v xml:space="preserve"> 200m予選無差別</v>
      </c>
    </row>
    <row r="649" spans="14:27" x14ac:dyDescent="0.15">
      <c r="N649">
        <f>Sheet9!D650</f>
        <v>357</v>
      </c>
      <c r="O649">
        <f>Sheet9!E650</f>
        <v>0</v>
      </c>
      <c r="P649" t="str">
        <f>IFERROR(VLOOKUP(O649,Sheet6!A:B,2,0),"")</f>
        <v/>
      </c>
      <c r="Q649" t="str">
        <f>Sheet9!A650</f>
        <v>平泳ぎ</v>
      </c>
      <c r="R649" t="str">
        <f t="shared" si="63"/>
        <v/>
      </c>
      <c r="S649" t="str">
        <f>Sheet9!B650</f>
        <v xml:space="preserve"> 200m</v>
      </c>
      <c r="T649" t="s">
        <v>198</v>
      </c>
      <c r="U649" t="s">
        <v>199</v>
      </c>
      <c r="V649" t="str">
        <f t="shared" si="64"/>
        <v xml:space="preserve"> 200m予選無差別</v>
      </c>
      <c r="Y649">
        <f t="shared" si="65"/>
        <v>357</v>
      </c>
      <c r="Z649" t="str">
        <f t="shared" si="66"/>
        <v/>
      </c>
      <c r="AA649" t="str">
        <f t="shared" si="67"/>
        <v xml:space="preserve"> 200m予選無差別</v>
      </c>
    </row>
    <row r="650" spans="14:27" x14ac:dyDescent="0.15">
      <c r="N650">
        <f>Sheet9!D651</f>
        <v>2</v>
      </c>
      <c r="O650">
        <f>Sheet9!E651</f>
        <v>0</v>
      </c>
      <c r="P650" t="str">
        <f>IFERROR(VLOOKUP(O650,Sheet6!A:B,2,0),"")</f>
        <v/>
      </c>
      <c r="Q650" t="str">
        <f>Sheet9!A651</f>
        <v>バタフライ</v>
      </c>
      <c r="R650" t="str">
        <f t="shared" si="63"/>
        <v/>
      </c>
      <c r="S650" t="str">
        <f>Sheet9!B651</f>
        <v xml:space="preserve">  50m</v>
      </c>
      <c r="T650" t="s">
        <v>198</v>
      </c>
      <c r="U650" t="s">
        <v>199</v>
      </c>
      <c r="V650" t="str">
        <f t="shared" si="64"/>
        <v xml:space="preserve">  50m予選無差別</v>
      </c>
      <c r="Y650">
        <f t="shared" si="65"/>
        <v>2</v>
      </c>
      <c r="Z650" t="str">
        <f t="shared" si="66"/>
        <v/>
      </c>
      <c r="AA650" t="str">
        <f t="shared" si="67"/>
        <v xml:space="preserve">  50m予選無差別</v>
      </c>
    </row>
    <row r="651" spans="14:27" x14ac:dyDescent="0.15">
      <c r="N651">
        <f>Sheet9!D652</f>
        <v>7</v>
      </c>
      <c r="O651">
        <f>Sheet9!E652</f>
        <v>0</v>
      </c>
      <c r="P651" t="str">
        <f>IFERROR(VLOOKUP(O651,Sheet6!A:B,2,0),"")</f>
        <v/>
      </c>
      <c r="Q651" t="str">
        <f>Sheet9!A652</f>
        <v>バタフライ</v>
      </c>
      <c r="R651" t="str">
        <f t="shared" si="63"/>
        <v/>
      </c>
      <c r="S651" t="str">
        <f>Sheet9!B652</f>
        <v xml:space="preserve">  50m</v>
      </c>
      <c r="T651" t="s">
        <v>198</v>
      </c>
      <c r="U651" t="s">
        <v>199</v>
      </c>
      <c r="V651" t="str">
        <f t="shared" si="64"/>
        <v xml:space="preserve">  50m予選無差別</v>
      </c>
      <c r="Y651">
        <f t="shared" si="65"/>
        <v>7</v>
      </c>
      <c r="Z651" t="str">
        <f t="shared" si="66"/>
        <v/>
      </c>
      <c r="AA651" t="str">
        <f t="shared" si="67"/>
        <v xml:space="preserve">  50m予選無差別</v>
      </c>
    </row>
    <row r="652" spans="14:27" x14ac:dyDescent="0.15">
      <c r="N652">
        <f>Sheet9!D653</f>
        <v>9</v>
      </c>
      <c r="O652">
        <f>Sheet9!E653</f>
        <v>0</v>
      </c>
      <c r="P652" t="str">
        <f>IFERROR(VLOOKUP(O652,Sheet6!A:B,2,0),"")</f>
        <v/>
      </c>
      <c r="Q652" t="str">
        <f>Sheet9!A653</f>
        <v>バタフライ</v>
      </c>
      <c r="R652" t="str">
        <f t="shared" si="63"/>
        <v/>
      </c>
      <c r="S652" t="str">
        <f>Sheet9!B653</f>
        <v xml:space="preserve">  50m</v>
      </c>
      <c r="T652" t="s">
        <v>198</v>
      </c>
      <c r="U652" t="s">
        <v>199</v>
      </c>
      <c r="V652" t="str">
        <f t="shared" si="64"/>
        <v xml:space="preserve">  50m予選無差別</v>
      </c>
      <c r="Y652">
        <f t="shared" si="65"/>
        <v>9</v>
      </c>
      <c r="Z652" t="str">
        <f t="shared" si="66"/>
        <v/>
      </c>
      <c r="AA652" t="str">
        <f t="shared" si="67"/>
        <v xml:space="preserve">  50m予選無差別</v>
      </c>
    </row>
    <row r="653" spans="14:27" x14ac:dyDescent="0.15">
      <c r="N653">
        <f>Sheet9!D654</f>
        <v>10</v>
      </c>
      <c r="O653">
        <f>Sheet9!E654</f>
        <v>0</v>
      </c>
      <c r="P653" t="str">
        <f>IFERROR(VLOOKUP(O653,Sheet6!A:B,2,0),"")</f>
        <v/>
      </c>
      <c r="Q653" t="str">
        <f>Sheet9!A654</f>
        <v>バタフライ</v>
      </c>
      <c r="R653" t="str">
        <f t="shared" si="63"/>
        <v/>
      </c>
      <c r="S653" t="str">
        <f>Sheet9!B654</f>
        <v xml:space="preserve">  50m</v>
      </c>
      <c r="T653" t="s">
        <v>198</v>
      </c>
      <c r="U653" t="s">
        <v>199</v>
      </c>
      <c r="V653" t="str">
        <f t="shared" si="64"/>
        <v xml:space="preserve">  50m予選無差別</v>
      </c>
      <c r="Y653">
        <f t="shared" si="65"/>
        <v>10</v>
      </c>
      <c r="Z653" t="str">
        <f t="shared" si="66"/>
        <v/>
      </c>
      <c r="AA653" t="str">
        <f t="shared" si="67"/>
        <v xml:space="preserve">  50m予選無差別</v>
      </c>
    </row>
    <row r="654" spans="14:27" x14ac:dyDescent="0.15">
      <c r="N654">
        <f>Sheet9!D655</f>
        <v>11</v>
      </c>
      <c r="O654">
        <f>Sheet9!E655</f>
        <v>0</v>
      </c>
      <c r="P654" t="str">
        <f>IFERROR(VLOOKUP(O654,Sheet6!A:B,2,0),"")</f>
        <v/>
      </c>
      <c r="Q654" t="str">
        <f>Sheet9!A655</f>
        <v>バタフライ</v>
      </c>
      <c r="R654" t="str">
        <f t="shared" si="63"/>
        <v/>
      </c>
      <c r="S654" t="str">
        <f>Sheet9!B655</f>
        <v xml:space="preserve">  50m</v>
      </c>
      <c r="T654" t="s">
        <v>198</v>
      </c>
      <c r="U654" t="s">
        <v>199</v>
      </c>
      <c r="V654" t="str">
        <f t="shared" si="64"/>
        <v xml:space="preserve">  50m予選無差別</v>
      </c>
      <c r="Y654">
        <f t="shared" si="65"/>
        <v>11</v>
      </c>
      <c r="Z654" t="str">
        <f t="shared" si="66"/>
        <v/>
      </c>
      <c r="AA654" t="str">
        <f t="shared" si="67"/>
        <v xml:space="preserve">  50m予選無差別</v>
      </c>
    </row>
    <row r="655" spans="14:27" x14ac:dyDescent="0.15">
      <c r="N655">
        <f>Sheet9!D656</f>
        <v>18</v>
      </c>
      <c r="O655">
        <f>Sheet9!E656</f>
        <v>0</v>
      </c>
      <c r="P655" t="str">
        <f>IFERROR(VLOOKUP(O655,Sheet6!A:B,2,0),"")</f>
        <v/>
      </c>
      <c r="Q655" t="str">
        <f>Sheet9!A656</f>
        <v>バタフライ</v>
      </c>
      <c r="R655" t="str">
        <f t="shared" si="63"/>
        <v/>
      </c>
      <c r="S655" t="str">
        <f>Sheet9!B656</f>
        <v xml:space="preserve">  50m</v>
      </c>
      <c r="T655" t="s">
        <v>198</v>
      </c>
      <c r="U655" t="s">
        <v>199</v>
      </c>
      <c r="V655" t="str">
        <f t="shared" si="64"/>
        <v xml:space="preserve">  50m予選無差別</v>
      </c>
      <c r="Y655">
        <f t="shared" si="65"/>
        <v>18</v>
      </c>
      <c r="Z655" t="str">
        <f t="shared" si="66"/>
        <v/>
      </c>
      <c r="AA655" t="str">
        <f t="shared" si="67"/>
        <v xml:space="preserve">  50m予選無差別</v>
      </c>
    </row>
    <row r="656" spans="14:27" x14ac:dyDescent="0.15">
      <c r="N656">
        <f>Sheet9!D657</f>
        <v>19</v>
      </c>
      <c r="O656">
        <f>Sheet9!E657</f>
        <v>0</v>
      </c>
      <c r="P656" t="str">
        <f>IFERROR(VLOOKUP(O656,Sheet6!A:B,2,0),"")</f>
        <v/>
      </c>
      <c r="Q656" t="str">
        <f>Sheet9!A657</f>
        <v>バタフライ</v>
      </c>
      <c r="R656" t="str">
        <f t="shared" si="63"/>
        <v/>
      </c>
      <c r="S656" t="str">
        <f>Sheet9!B657</f>
        <v xml:space="preserve">  50m</v>
      </c>
      <c r="T656" t="s">
        <v>198</v>
      </c>
      <c r="U656" t="s">
        <v>199</v>
      </c>
      <c r="V656" t="str">
        <f t="shared" si="64"/>
        <v xml:space="preserve">  50m予選無差別</v>
      </c>
      <c r="Y656">
        <f t="shared" si="65"/>
        <v>19</v>
      </c>
      <c r="Z656" t="str">
        <f t="shared" si="66"/>
        <v/>
      </c>
      <c r="AA656" t="str">
        <f t="shared" si="67"/>
        <v xml:space="preserve">  50m予選無差別</v>
      </c>
    </row>
    <row r="657" spans="14:27" x14ac:dyDescent="0.15">
      <c r="N657">
        <f>Sheet9!D658</f>
        <v>20</v>
      </c>
      <c r="O657">
        <f>Sheet9!E658</f>
        <v>0</v>
      </c>
      <c r="P657" t="str">
        <f>IFERROR(VLOOKUP(O657,Sheet6!A:B,2,0),"")</f>
        <v/>
      </c>
      <c r="Q657" t="str">
        <f>Sheet9!A658</f>
        <v>バタフライ</v>
      </c>
      <c r="R657" t="str">
        <f t="shared" si="63"/>
        <v/>
      </c>
      <c r="S657" t="str">
        <f>Sheet9!B658</f>
        <v xml:space="preserve">  50m</v>
      </c>
      <c r="T657" t="s">
        <v>198</v>
      </c>
      <c r="U657" t="s">
        <v>199</v>
      </c>
      <c r="V657" t="str">
        <f t="shared" si="64"/>
        <v xml:space="preserve">  50m予選無差別</v>
      </c>
      <c r="Y657">
        <f t="shared" si="65"/>
        <v>20</v>
      </c>
      <c r="Z657" t="str">
        <f t="shared" si="66"/>
        <v/>
      </c>
      <c r="AA657" t="str">
        <f t="shared" si="67"/>
        <v xml:space="preserve">  50m予選無差別</v>
      </c>
    </row>
    <row r="658" spans="14:27" x14ac:dyDescent="0.15">
      <c r="N658">
        <f>Sheet9!D659</f>
        <v>50</v>
      </c>
      <c r="O658">
        <f>Sheet9!E659</f>
        <v>0</v>
      </c>
      <c r="P658" t="str">
        <f>IFERROR(VLOOKUP(O658,Sheet6!A:B,2,0),"")</f>
        <v/>
      </c>
      <c r="Q658" t="str">
        <f>Sheet9!A659</f>
        <v>バタフライ</v>
      </c>
      <c r="R658" t="str">
        <f t="shared" si="63"/>
        <v/>
      </c>
      <c r="S658" t="str">
        <f>Sheet9!B659</f>
        <v xml:space="preserve">  50m</v>
      </c>
      <c r="T658" t="s">
        <v>198</v>
      </c>
      <c r="U658" t="s">
        <v>199</v>
      </c>
      <c r="V658" t="str">
        <f t="shared" si="64"/>
        <v xml:space="preserve">  50m予選無差別</v>
      </c>
      <c r="Y658">
        <f t="shared" si="65"/>
        <v>50</v>
      </c>
      <c r="Z658" t="str">
        <f t="shared" si="66"/>
        <v/>
      </c>
      <c r="AA658" t="str">
        <f t="shared" si="67"/>
        <v xml:space="preserve">  50m予選無差別</v>
      </c>
    </row>
    <row r="659" spans="14:27" x14ac:dyDescent="0.15">
      <c r="N659">
        <f>Sheet9!D660</f>
        <v>62</v>
      </c>
      <c r="O659">
        <f>Sheet9!E660</f>
        <v>0</v>
      </c>
      <c r="P659" t="str">
        <f>IFERROR(VLOOKUP(O659,Sheet6!A:B,2,0),"")</f>
        <v/>
      </c>
      <c r="Q659" t="str">
        <f>Sheet9!A660</f>
        <v>バタフライ</v>
      </c>
      <c r="R659" t="str">
        <f t="shared" si="63"/>
        <v/>
      </c>
      <c r="S659" t="str">
        <f>Sheet9!B660</f>
        <v xml:space="preserve">  50m</v>
      </c>
      <c r="T659" t="s">
        <v>198</v>
      </c>
      <c r="U659" t="s">
        <v>199</v>
      </c>
      <c r="V659" t="str">
        <f t="shared" si="64"/>
        <v xml:space="preserve">  50m予選無差別</v>
      </c>
      <c r="Y659">
        <f t="shared" si="65"/>
        <v>62</v>
      </c>
      <c r="Z659" t="str">
        <f t="shared" si="66"/>
        <v/>
      </c>
      <c r="AA659" t="str">
        <f t="shared" si="67"/>
        <v xml:space="preserve">  50m予選無差別</v>
      </c>
    </row>
    <row r="660" spans="14:27" x14ac:dyDescent="0.15">
      <c r="N660">
        <f>Sheet9!D661</f>
        <v>64</v>
      </c>
      <c r="O660">
        <f>Sheet9!E661</f>
        <v>0</v>
      </c>
      <c r="P660" t="str">
        <f>IFERROR(VLOOKUP(O660,Sheet6!A:B,2,0),"")</f>
        <v/>
      </c>
      <c r="Q660" t="str">
        <f>Sheet9!A661</f>
        <v>バタフライ</v>
      </c>
      <c r="R660" t="str">
        <f t="shared" si="63"/>
        <v/>
      </c>
      <c r="S660" t="str">
        <f>Sheet9!B661</f>
        <v xml:space="preserve">  50m</v>
      </c>
      <c r="T660" t="s">
        <v>198</v>
      </c>
      <c r="U660" t="s">
        <v>199</v>
      </c>
      <c r="V660" t="str">
        <f t="shared" si="64"/>
        <v xml:space="preserve">  50m予選無差別</v>
      </c>
      <c r="Y660">
        <f t="shared" si="65"/>
        <v>64</v>
      </c>
      <c r="Z660" t="str">
        <f t="shared" si="66"/>
        <v/>
      </c>
      <c r="AA660" t="str">
        <f t="shared" si="67"/>
        <v xml:space="preserve">  50m予選無差別</v>
      </c>
    </row>
    <row r="661" spans="14:27" x14ac:dyDescent="0.15">
      <c r="N661">
        <f>Sheet9!D662</f>
        <v>65</v>
      </c>
      <c r="O661">
        <f>Sheet9!E662</f>
        <v>0</v>
      </c>
      <c r="P661" t="str">
        <f>IFERROR(VLOOKUP(O661,Sheet6!A:B,2,0),"")</f>
        <v/>
      </c>
      <c r="Q661" t="str">
        <f>Sheet9!A662</f>
        <v>バタフライ</v>
      </c>
      <c r="R661" t="str">
        <f t="shared" si="63"/>
        <v/>
      </c>
      <c r="S661" t="str">
        <f>Sheet9!B662</f>
        <v xml:space="preserve">  50m</v>
      </c>
      <c r="T661" t="s">
        <v>198</v>
      </c>
      <c r="U661" t="s">
        <v>199</v>
      </c>
      <c r="V661" t="str">
        <f t="shared" si="64"/>
        <v xml:space="preserve">  50m予選無差別</v>
      </c>
      <c r="Y661">
        <f t="shared" si="65"/>
        <v>65</v>
      </c>
      <c r="Z661" t="str">
        <f t="shared" si="66"/>
        <v/>
      </c>
      <c r="AA661" t="str">
        <f t="shared" si="67"/>
        <v xml:space="preserve">  50m予選無差別</v>
      </c>
    </row>
    <row r="662" spans="14:27" x14ac:dyDescent="0.15">
      <c r="N662">
        <f>Sheet9!D663</f>
        <v>67</v>
      </c>
      <c r="O662">
        <f>Sheet9!E663</f>
        <v>0</v>
      </c>
      <c r="P662" t="str">
        <f>IFERROR(VLOOKUP(O662,Sheet6!A:B,2,0),"")</f>
        <v/>
      </c>
      <c r="Q662" t="str">
        <f>Sheet9!A663</f>
        <v>バタフライ</v>
      </c>
      <c r="R662" t="str">
        <f t="shared" si="63"/>
        <v/>
      </c>
      <c r="S662" t="str">
        <f>Sheet9!B663</f>
        <v xml:space="preserve">  50m</v>
      </c>
      <c r="T662" t="s">
        <v>198</v>
      </c>
      <c r="U662" t="s">
        <v>199</v>
      </c>
      <c r="V662" t="str">
        <f t="shared" si="64"/>
        <v xml:space="preserve">  50m予選無差別</v>
      </c>
      <c r="Y662">
        <f t="shared" si="65"/>
        <v>67</v>
      </c>
      <c r="Z662" t="str">
        <f t="shared" si="66"/>
        <v/>
      </c>
      <c r="AA662" t="str">
        <f t="shared" si="67"/>
        <v xml:space="preserve">  50m予選無差別</v>
      </c>
    </row>
    <row r="663" spans="14:27" x14ac:dyDescent="0.15">
      <c r="N663">
        <f>Sheet9!D664</f>
        <v>69</v>
      </c>
      <c r="O663">
        <f>Sheet9!E664</f>
        <v>0</v>
      </c>
      <c r="P663" t="str">
        <f>IFERROR(VLOOKUP(O663,Sheet6!A:B,2,0),"")</f>
        <v/>
      </c>
      <c r="Q663" t="str">
        <f>Sheet9!A664</f>
        <v>バタフライ</v>
      </c>
      <c r="R663" t="str">
        <f t="shared" si="63"/>
        <v/>
      </c>
      <c r="S663" t="str">
        <f>Sheet9!B664</f>
        <v xml:space="preserve">  50m</v>
      </c>
      <c r="T663" t="s">
        <v>198</v>
      </c>
      <c r="U663" t="s">
        <v>199</v>
      </c>
      <c r="V663" t="str">
        <f t="shared" si="64"/>
        <v xml:space="preserve">  50m予選無差別</v>
      </c>
      <c r="Y663">
        <f t="shared" si="65"/>
        <v>69</v>
      </c>
      <c r="Z663" t="str">
        <f t="shared" si="66"/>
        <v/>
      </c>
      <c r="AA663" t="str">
        <f t="shared" si="67"/>
        <v xml:space="preserve">  50m予選無差別</v>
      </c>
    </row>
    <row r="664" spans="14:27" x14ac:dyDescent="0.15">
      <c r="N664">
        <f>Sheet9!D665</f>
        <v>70</v>
      </c>
      <c r="O664">
        <f>Sheet9!E665</f>
        <v>0</v>
      </c>
      <c r="P664" t="str">
        <f>IFERROR(VLOOKUP(O664,Sheet6!A:B,2,0),"")</f>
        <v/>
      </c>
      <c r="Q664" t="str">
        <f>Sheet9!A665</f>
        <v>バタフライ</v>
      </c>
      <c r="R664" t="str">
        <f t="shared" si="63"/>
        <v/>
      </c>
      <c r="S664" t="str">
        <f>Sheet9!B665</f>
        <v xml:space="preserve">  50m</v>
      </c>
      <c r="T664" t="s">
        <v>198</v>
      </c>
      <c r="U664" t="s">
        <v>199</v>
      </c>
      <c r="V664" t="str">
        <f t="shared" si="64"/>
        <v xml:space="preserve">  50m予選無差別</v>
      </c>
      <c r="Y664">
        <f t="shared" si="65"/>
        <v>70</v>
      </c>
      <c r="Z664" t="str">
        <f t="shared" si="66"/>
        <v/>
      </c>
      <c r="AA664" t="str">
        <f t="shared" si="67"/>
        <v xml:space="preserve">  50m予選無差別</v>
      </c>
    </row>
    <row r="665" spans="14:27" x14ac:dyDescent="0.15">
      <c r="N665">
        <f>Sheet9!D666</f>
        <v>71</v>
      </c>
      <c r="O665">
        <f>Sheet9!E666</f>
        <v>0</v>
      </c>
      <c r="P665" t="str">
        <f>IFERROR(VLOOKUP(O665,Sheet6!A:B,2,0),"")</f>
        <v/>
      </c>
      <c r="Q665" t="str">
        <f>Sheet9!A666</f>
        <v>バタフライ</v>
      </c>
      <c r="R665" t="str">
        <f t="shared" si="63"/>
        <v/>
      </c>
      <c r="S665" t="str">
        <f>Sheet9!B666</f>
        <v xml:space="preserve">  50m</v>
      </c>
      <c r="T665" t="s">
        <v>198</v>
      </c>
      <c r="U665" t="s">
        <v>199</v>
      </c>
      <c r="V665" t="str">
        <f t="shared" si="64"/>
        <v xml:space="preserve">  50m予選無差別</v>
      </c>
      <c r="Y665">
        <f t="shared" si="65"/>
        <v>71</v>
      </c>
      <c r="Z665" t="str">
        <f t="shared" si="66"/>
        <v/>
      </c>
      <c r="AA665" t="str">
        <f t="shared" si="67"/>
        <v xml:space="preserve">  50m予選無差別</v>
      </c>
    </row>
    <row r="666" spans="14:27" x14ac:dyDescent="0.15">
      <c r="N666">
        <f>Sheet9!D667</f>
        <v>75</v>
      </c>
      <c r="O666">
        <f>Sheet9!E667</f>
        <v>0</v>
      </c>
      <c r="P666" t="str">
        <f>IFERROR(VLOOKUP(O666,Sheet6!A:B,2,0),"")</f>
        <v/>
      </c>
      <c r="Q666" t="str">
        <f>Sheet9!A667</f>
        <v>バタフライ</v>
      </c>
      <c r="R666" t="str">
        <f t="shared" si="63"/>
        <v/>
      </c>
      <c r="S666" t="str">
        <f>Sheet9!B667</f>
        <v xml:space="preserve">  50m</v>
      </c>
      <c r="T666" t="s">
        <v>198</v>
      </c>
      <c r="U666" t="s">
        <v>199</v>
      </c>
      <c r="V666" t="str">
        <f t="shared" si="64"/>
        <v xml:space="preserve">  50m予選無差別</v>
      </c>
      <c r="Y666">
        <f t="shared" si="65"/>
        <v>75</v>
      </c>
      <c r="Z666" t="str">
        <f t="shared" si="66"/>
        <v/>
      </c>
      <c r="AA666" t="str">
        <f t="shared" si="67"/>
        <v xml:space="preserve">  50m予選無差別</v>
      </c>
    </row>
    <row r="667" spans="14:27" x14ac:dyDescent="0.15">
      <c r="N667">
        <f>Sheet9!D668</f>
        <v>80</v>
      </c>
      <c r="O667">
        <f>Sheet9!E668</f>
        <v>0</v>
      </c>
      <c r="P667" t="str">
        <f>IFERROR(VLOOKUP(O667,Sheet6!A:B,2,0),"")</f>
        <v/>
      </c>
      <c r="Q667" t="str">
        <f>Sheet9!A668</f>
        <v>バタフライ</v>
      </c>
      <c r="R667" t="str">
        <f t="shared" si="63"/>
        <v/>
      </c>
      <c r="S667" t="str">
        <f>Sheet9!B668</f>
        <v xml:space="preserve">  50m</v>
      </c>
      <c r="T667" t="s">
        <v>198</v>
      </c>
      <c r="U667" t="s">
        <v>199</v>
      </c>
      <c r="V667" t="str">
        <f t="shared" si="64"/>
        <v xml:space="preserve">  50m予選無差別</v>
      </c>
      <c r="Y667">
        <f t="shared" si="65"/>
        <v>80</v>
      </c>
      <c r="Z667" t="str">
        <f t="shared" si="66"/>
        <v/>
      </c>
      <c r="AA667" t="str">
        <f t="shared" si="67"/>
        <v xml:space="preserve">  50m予選無差別</v>
      </c>
    </row>
    <row r="668" spans="14:27" x14ac:dyDescent="0.15">
      <c r="N668">
        <f>Sheet9!D669</f>
        <v>85</v>
      </c>
      <c r="O668">
        <f>Sheet9!E669</f>
        <v>0</v>
      </c>
      <c r="P668" t="str">
        <f>IFERROR(VLOOKUP(O668,Sheet6!A:B,2,0),"")</f>
        <v/>
      </c>
      <c r="Q668" t="str">
        <f>Sheet9!A669</f>
        <v>バタフライ</v>
      </c>
      <c r="R668" t="str">
        <f t="shared" si="63"/>
        <v/>
      </c>
      <c r="S668" t="str">
        <f>Sheet9!B669</f>
        <v xml:space="preserve">  50m</v>
      </c>
      <c r="T668" t="s">
        <v>198</v>
      </c>
      <c r="U668" t="s">
        <v>199</v>
      </c>
      <c r="V668" t="str">
        <f t="shared" si="64"/>
        <v xml:space="preserve">  50m予選無差別</v>
      </c>
      <c r="Y668">
        <f t="shared" si="65"/>
        <v>85</v>
      </c>
      <c r="Z668" t="str">
        <f t="shared" si="66"/>
        <v/>
      </c>
      <c r="AA668" t="str">
        <f t="shared" si="67"/>
        <v xml:space="preserve">  50m予選無差別</v>
      </c>
    </row>
    <row r="669" spans="14:27" x14ac:dyDescent="0.15">
      <c r="N669">
        <f>Sheet9!D670</f>
        <v>91</v>
      </c>
      <c r="O669">
        <f>Sheet9!E670</f>
        <v>0</v>
      </c>
      <c r="P669" t="str">
        <f>IFERROR(VLOOKUP(O669,Sheet6!A:B,2,0),"")</f>
        <v/>
      </c>
      <c r="Q669" t="str">
        <f>Sheet9!A670</f>
        <v>バタフライ</v>
      </c>
      <c r="R669" t="str">
        <f t="shared" si="63"/>
        <v/>
      </c>
      <c r="S669" t="str">
        <f>Sheet9!B670</f>
        <v xml:space="preserve">  50m</v>
      </c>
      <c r="T669" t="s">
        <v>198</v>
      </c>
      <c r="U669" t="s">
        <v>199</v>
      </c>
      <c r="V669" t="str">
        <f t="shared" si="64"/>
        <v xml:space="preserve">  50m予選無差別</v>
      </c>
      <c r="Y669">
        <f t="shared" si="65"/>
        <v>91</v>
      </c>
      <c r="Z669" t="str">
        <f t="shared" si="66"/>
        <v/>
      </c>
      <c r="AA669" t="str">
        <f t="shared" si="67"/>
        <v xml:space="preserve">  50m予選無差別</v>
      </c>
    </row>
    <row r="670" spans="14:27" x14ac:dyDescent="0.15">
      <c r="N670">
        <f>Sheet9!D671</f>
        <v>98</v>
      </c>
      <c r="O670">
        <f>Sheet9!E671</f>
        <v>0</v>
      </c>
      <c r="P670" t="str">
        <f>IFERROR(VLOOKUP(O670,Sheet6!A:B,2,0),"")</f>
        <v/>
      </c>
      <c r="Q670" t="str">
        <f>Sheet9!A671</f>
        <v>バタフライ</v>
      </c>
      <c r="R670" t="str">
        <f t="shared" si="63"/>
        <v/>
      </c>
      <c r="S670" t="str">
        <f>Sheet9!B671</f>
        <v xml:space="preserve">  50m</v>
      </c>
      <c r="T670" t="s">
        <v>198</v>
      </c>
      <c r="U670" t="s">
        <v>199</v>
      </c>
      <c r="V670" t="str">
        <f t="shared" si="64"/>
        <v xml:space="preserve">  50m予選無差別</v>
      </c>
      <c r="Y670">
        <f t="shared" si="65"/>
        <v>98</v>
      </c>
      <c r="Z670" t="str">
        <f t="shared" si="66"/>
        <v/>
      </c>
      <c r="AA670" t="str">
        <f t="shared" si="67"/>
        <v xml:space="preserve">  50m予選無差別</v>
      </c>
    </row>
    <row r="671" spans="14:27" x14ac:dyDescent="0.15">
      <c r="N671">
        <f>Sheet9!D672</f>
        <v>111</v>
      </c>
      <c r="O671">
        <f>Sheet9!E672</f>
        <v>0</v>
      </c>
      <c r="P671" t="str">
        <f>IFERROR(VLOOKUP(O671,Sheet6!A:B,2,0),"")</f>
        <v/>
      </c>
      <c r="Q671" t="str">
        <f>Sheet9!A672</f>
        <v>バタフライ</v>
      </c>
      <c r="R671" t="str">
        <f t="shared" si="63"/>
        <v/>
      </c>
      <c r="S671" t="str">
        <f>Sheet9!B672</f>
        <v xml:space="preserve">  50m</v>
      </c>
      <c r="T671" t="s">
        <v>198</v>
      </c>
      <c r="U671" t="s">
        <v>199</v>
      </c>
      <c r="V671" t="str">
        <f t="shared" si="64"/>
        <v xml:space="preserve">  50m予選無差別</v>
      </c>
      <c r="Y671">
        <f t="shared" si="65"/>
        <v>111</v>
      </c>
      <c r="Z671" t="str">
        <f t="shared" si="66"/>
        <v/>
      </c>
      <c r="AA671" t="str">
        <f t="shared" si="67"/>
        <v xml:space="preserve">  50m予選無差別</v>
      </c>
    </row>
    <row r="672" spans="14:27" x14ac:dyDescent="0.15">
      <c r="N672">
        <f>Sheet9!D673</f>
        <v>118</v>
      </c>
      <c r="O672">
        <f>Sheet9!E673</f>
        <v>0</v>
      </c>
      <c r="P672" t="str">
        <f>IFERROR(VLOOKUP(O672,Sheet6!A:B,2,0),"")</f>
        <v/>
      </c>
      <c r="Q672" t="str">
        <f>Sheet9!A673</f>
        <v>バタフライ</v>
      </c>
      <c r="R672" t="str">
        <f t="shared" si="63"/>
        <v/>
      </c>
      <c r="S672" t="str">
        <f>Sheet9!B673</f>
        <v xml:space="preserve">  50m</v>
      </c>
      <c r="T672" t="s">
        <v>198</v>
      </c>
      <c r="U672" t="s">
        <v>199</v>
      </c>
      <c r="V672" t="str">
        <f t="shared" si="64"/>
        <v xml:space="preserve">  50m予選無差別</v>
      </c>
      <c r="Y672">
        <f t="shared" si="65"/>
        <v>118</v>
      </c>
      <c r="Z672" t="str">
        <f t="shared" si="66"/>
        <v/>
      </c>
      <c r="AA672" t="str">
        <f t="shared" si="67"/>
        <v xml:space="preserve">  50m予選無差別</v>
      </c>
    </row>
    <row r="673" spans="14:27" x14ac:dyDescent="0.15">
      <c r="N673">
        <f>Sheet9!D674</f>
        <v>120</v>
      </c>
      <c r="O673">
        <f>Sheet9!E674</f>
        <v>0</v>
      </c>
      <c r="P673" t="str">
        <f>IFERROR(VLOOKUP(O673,Sheet6!A:B,2,0),"")</f>
        <v/>
      </c>
      <c r="Q673" t="str">
        <f>Sheet9!A674</f>
        <v>バタフライ</v>
      </c>
      <c r="R673" t="str">
        <f t="shared" si="63"/>
        <v/>
      </c>
      <c r="S673" t="str">
        <f>Sheet9!B674</f>
        <v xml:space="preserve">  50m</v>
      </c>
      <c r="T673" t="s">
        <v>198</v>
      </c>
      <c r="U673" t="s">
        <v>199</v>
      </c>
      <c r="V673" t="str">
        <f t="shared" si="64"/>
        <v xml:space="preserve">  50m予選無差別</v>
      </c>
      <c r="Y673">
        <f t="shared" si="65"/>
        <v>120</v>
      </c>
      <c r="Z673" t="str">
        <f t="shared" si="66"/>
        <v/>
      </c>
      <c r="AA673" t="str">
        <f t="shared" si="67"/>
        <v xml:space="preserve">  50m予選無差別</v>
      </c>
    </row>
    <row r="674" spans="14:27" x14ac:dyDescent="0.15">
      <c r="N674">
        <f>Sheet9!D675</f>
        <v>121</v>
      </c>
      <c r="O674">
        <f>Sheet9!E675</f>
        <v>0</v>
      </c>
      <c r="P674" t="str">
        <f>IFERROR(VLOOKUP(O674,Sheet6!A:B,2,0),"")</f>
        <v/>
      </c>
      <c r="Q674" t="str">
        <f>Sheet9!A675</f>
        <v>バタフライ</v>
      </c>
      <c r="R674" t="str">
        <f t="shared" si="63"/>
        <v/>
      </c>
      <c r="S674" t="str">
        <f>Sheet9!B675</f>
        <v xml:space="preserve">  50m</v>
      </c>
      <c r="T674" t="s">
        <v>198</v>
      </c>
      <c r="U674" t="s">
        <v>199</v>
      </c>
      <c r="V674" t="str">
        <f t="shared" si="64"/>
        <v xml:space="preserve">  50m予選無差別</v>
      </c>
      <c r="Y674">
        <f t="shared" si="65"/>
        <v>121</v>
      </c>
      <c r="Z674" t="str">
        <f t="shared" si="66"/>
        <v/>
      </c>
      <c r="AA674" t="str">
        <f t="shared" si="67"/>
        <v xml:space="preserve">  50m予選無差別</v>
      </c>
    </row>
    <row r="675" spans="14:27" x14ac:dyDescent="0.15">
      <c r="N675">
        <f>Sheet9!D676</f>
        <v>130</v>
      </c>
      <c r="O675">
        <f>Sheet9!E676</f>
        <v>0</v>
      </c>
      <c r="P675" t="str">
        <f>IFERROR(VLOOKUP(O675,Sheet6!A:B,2,0),"")</f>
        <v/>
      </c>
      <c r="Q675" t="str">
        <f>Sheet9!A676</f>
        <v>バタフライ</v>
      </c>
      <c r="R675" t="str">
        <f t="shared" si="63"/>
        <v/>
      </c>
      <c r="S675" t="str">
        <f>Sheet9!B676</f>
        <v xml:space="preserve">  50m</v>
      </c>
      <c r="T675" t="s">
        <v>198</v>
      </c>
      <c r="U675" t="s">
        <v>199</v>
      </c>
      <c r="V675" t="str">
        <f t="shared" si="64"/>
        <v xml:space="preserve">  50m予選無差別</v>
      </c>
      <c r="Y675">
        <f t="shared" si="65"/>
        <v>130</v>
      </c>
      <c r="Z675" t="str">
        <f t="shared" si="66"/>
        <v/>
      </c>
      <c r="AA675" t="str">
        <f t="shared" si="67"/>
        <v xml:space="preserve">  50m予選無差別</v>
      </c>
    </row>
    <row r="676" spans="14:27" x14ac:dyDescent="0.15">
      <c r="N676">
        <f>Sheet9!D677</f>
        <v>131</v>
      </c>
      <c r="O676">
        <f>Sheet9!E677</f>
        <v>0</v>
      </c>
      <c r="P676" t="str">
        <f>IFERROR(VLOOKUP(O676,Sheet6!A:B,2,0),"")</f>
        <v/>
      </c>
      <c r="Q676" t="str">
        <f>Sheet9!A677</f>
        <v>バタフライ</v>
      </c>
      <c r="R676" t="str">
        <f t="shared" si="63"/>
        <v/>
      </c>
      <c r="S676" t="str">
        <f>Sheet9!B677</f>
        <v xml:space="preserve">  50m</v>
      </c>
      <c r="T676" t="s">
        <v>198</v>
      </c>
      <c r="U676" t="s">
        <v>199</v>
      </c>
      <c r="V676" t="str">
        <f t="shared" si="64"/>
        <v xml:space="preserve">  50m予選無差別</v>
      </c>
      <c r="Y676">
        <f t="shared" si="65"/>
        <v>131</v>
      </c>
      <c r="Z676" t="str">
        <f t="shared" si="66"/>
        <v/>
      </c>
      <c r="AA676" t="str">
        <f t="shared" si="67"/>
        <v xml:space="preserve">  50m予選無差別</v>
      </c>
    </row>
    <row r="677" spans="14:27" x14ac:dyDescent="0.15">
      <c r="N677">
        <f>Sheet9!D678</f>
        <v>136</v>
      </c>
      <c r="O677">
        <f>Sheet9!E678</f>
        <v>0</v>
      </c>
      <c r="P677" t="str">
        <f>IFERROR(VLOOKUP(O677,Sheet6!A:B,2,0),"")</f>
        <v/>
      </c>
      <c r="Q677" t="str">
        <f>Sheet9!A678</f>
        <v>バタフライ</v>
      </c>
      <c r="R677" t="str">
        <f t="shared" si="63"/>
        <v/>
      </c>
      <c r="S677" t="str">
        <f>Sheet9!B678</f>
        <v xml:space="preserve">  50m</v>
      </c>
      <c r="T677" t="s">
        <v>198</v>
      </c>
      <c r="U677" t="s">
        <v>199</v>
      </c>
      <c r="V677" t="str">
        <f t="shared" si="64"/>
        <v xml:space="preserve">  50m予選無差別</v>
      </c>
      <c r="Y677">
        <f t="shared" si="65"/>
        <v>136</v>
      </c>
      <c r="Z677" t="str">
        <f t="shared" si="66"/>
        <v/>
      </c>
      <c r="AA677" t="str">
        <f t="shared" si="67"/>
        <v xml:space="preserve">  50m予選無差別</v>
      </c>
    </row>
    <row r="678" spans="14:27" x14ac:dyDescent="0.15">
      <c r="N678">
        <f>Sheet9!D679</f>
        <v>144</v>
      </c>
      <c r="O678">
        <f>Sheet9!E679</f>
        <v>0</v>
      </c>
      <c r="P678" t="str">
        <f>IFERROR(VLOOKUP(O678,Sheet6!A:B,2,0),"")</f>
        <v/>
      </c>
      <c r="Q678" t="str">
        <f>Sheet9!A679</f>
        <v>バタフライ</v>
      </c>
      <c r="R678" t="str">
        <f t="shared" si="63"/>
        <v/>
      </c>
      <c r="S678" t="str">
        <f>Sheet9!B679</f>
        <v xml:space="preserve">  50m</v>
      </c>
      <c r="T678" t="s">
        <v>198</v>
      </c>
      <c r="U678" t="s">
        <v>199</v>
      </c>
      <c r="V678" t="str">
        <f t="shared" si="64"/>
        <v xml:space="preserve">  50m予選無差別</v>
      </c>
      <c r="Y678">
        <f t="shared" si="65"/>
        <v>144</v>
      </c>
      <c r="Z678" t="str">
        <f t="shared" si="66"/>
        <v/>
      </c>
      <c r="AA678" t="str">
        <f t="shared" si="67"/>
        <v xml:space="preserve">  50m予選無差別</v>
      </c>
    </row>
    <row r="679" spans="14:27" x14ac:dyDescent="0.15">
      <c r="N679">
        <f>Sheet9!D680</f>
        <v>146</v>
      </c>
      <c r="O679">
        <f>Sheet9!E680</f>
        <v>0</v>
      </c>
      <c r="P679" t="str">
        <f>IFERROR(VLOOKUP(O679,Sheet6!A:B,2,0),"")</f>
        <v/>
      </c>
      <c r="Q679" t="str">
        <f>Sheet9!A680</f>
        <v>バタフライ</v>
      </c>
      <c r="R679" t="str">
        <f t="shared" si="63"/>
        <v/>
      </c>
      <c r="S679" t="str">
        <f>Sheet9!B680</f>
        <v xml:space="preserve">  50m</v>
      </c>
      <c r="T679" t="s">
        <v>198</v>
      </c>
      <c r="U679" t="s">
        <v>199</v>
      </c>
      <c r="V679" t="str">
        <f t="shared" si="64"/>
        <v xml:space="preserve">  50m予選無差別</v>
      </c>
      <c r="Y679">
        <f t="shared" si="65"/>
        <v>146</v>
      </c>
      <c r="Z679" t="str">
        <f t="shared" si="66"/>
        <v/>
      </c>
      <c r="AA679" t="str">
        <f t="shared" si="67"/>
        <v xml:space="preserve">  50m予選無差別</v>
      </c>
    </row>
    <row r="680" spans="14:27" x14ac:dyDescent="0.15">
      <c r="N680">
        <f>Sheet9!D681</f>
        <v>156</v>
      </c>
      <c r="O680">
        <f>Sheet9!E681</f>
        <v>0</v>
      </c>
      <c r="P680" t="str">
        <f>IFERROR(VLOOKUP(O680,Sheet6!A:B,2,0),"")</f>
        <v/>
      </c>
      <c r="Q680" t="str">
        <f>Sheet9!A681</f>
        <v>バタフライ</v>
      </c>
      <c r="R680" t="str">
        <f t="shared" si="63"/>
        <v/>
      </c>
      <c r="S680" t="str">
        <f>Sheet9!B681</f>
        <v xml:space="preserve">  50m</v>
      </c>
      <c r="T680" t="s">
        <v>198</v>
      </c>
      <c r="U680" t="s">
        <v>199</v>
      </c>
      <c r="V680" t="str">
        <f t="shared" si="64"/>
        <v xml:space="preserve">  50m予選無差別</v>
      </c>
      <c r="Y680">
        <f t="shared" si="65"/>
        <v>156</v>
      </c>
      <c r="Z680" t="str">
        <f t="shared" si="66"/>
        <v/>
      </c>
      <c r="AA680" t="str">
        <f t="shared" si="67"/>
        <v xml:space="preserve">  50m予選無差別</v>
      </c>
    </row>
    <row r="681" spans="14:27" x14ac:dyDescent="0.15">
      <c r="N681">
        <f>Sheet9!D682</f>
        <v>166</v>
      </c>
      <c r="O681">
        <f>Sheet9!E682</f>
        <v>0</v>
      </c>
      <c r="P681" t="str">
        <f>IFERROR(VLOOKUP(O681,Sheet6!A:B,2,0),"")</f>
        <v/>
      </c>
      <c r="Q681" t="str">
        <f>Sheet9!A682</f>
        <v>バタフライ</v>
      </c>
      <c r="R681" t="str">
        <f t="shared" si="63"/>
        <v/>
      </c>
      <c r="S681" t="str">
        <f>Sheet9!B682</f>
        <v xml:space="preserve">  50m</v>
      </c>
      <c r="T681" t="s">
        <v>198</v>
      </c>
      <c r="U681" t="s">
        <v>199</v>
      </c>
      <c r="V681" t="str">
        <f t="shared" si="64"/>
        <v xml:space="preserve">  50m予選無差別</v>
      </c>
      <c r="Y681">
        <f t="shared" si="65"/>
        <v>166</v>
      </c>
      <c r="Z681" t="str">
        <f t="shared" si="66"/>
        <v/>
      </c>
      <c r="AA681" t="str">
        <f t="shared" si="67"/>
        <v xml:space="preserve">  50m予選無差別</v>
      </c>
    </row>
    <row r="682" spans="14:27" x14ac:dyDescent="0.15">
      <c r="N682">
        <f>Sheet9!D683</f>
        <v>173</v>
      </c>
      <c r="O682">
        <f>Sheet9!E683</f>
        <v>0</v>
      </c>
      <c r="P682" t="str">
        <f>IFERROR(VLOOKUP(O682,Sheet6!A:B,2,0),"")</f>
        <v/>
      </c>
      <c r="Q682" t="str">
        <f>Sheet9!A683</f>
        <v>バタフライ</v>
      </c>
      <c r="R682" t="str">
        <f t="shared" si="63"/>
        <v/>
      </c>
      <c r="S682" t="str">
        <f>Sheet9!B683</f>
        <v xml:space="preserve">  50m</v>
      </c>
      <c r="T682" t="s">
        <v>198</v>
      </c>
      <c r="U682" t="s">
        <v>199</v>
      </c>
      <c r="V682" t="str">
        <f t="shared" si="64"/>
        <v xml:space="preserve">  50m予選無差別</v>
      </c>
      <c r="Y682">
        <f t="shared" si="65"/>
        <v>173</v>
      </c>
      <c r="Z682" t="str">
        <f t="shared" si="66"/>
        <v/>
      </c>
      <c r="AA682" t="str">
        <f t="shared" si="67"/>
        <v xml:space="preserve">  50m予選無差別</v>
      </c>
    </row>
    <row r="683" spans="14:27" x14ac:dyDescent="0.15">
      <c r="N683">
        <f>Sheet9!D684</f>
        <v>179</v>
      </c>
      <c r="O683">
        <f>Sheet9!E684</f>
        <v>0</v>
      </c>
      <c r="P683" t="str">
        <f>IFERROR(VLOOKUP(O683,Sheet6!A:B,2,0),"")</f>
        <v/>
      </c>
      <c r="Q683" t="str">
        <f>Sheet9!A684</f>
        <v>バタフライ</v>
      </c>
      <c r="R683" t="str">
        <f t="shared" si="63"/>
        <v/>
      </c>
      <c r="S683" t="str">
        <f>Sheet9!B684</f>
        <v xml:space="preserve">  50m</v>
      </c>
      <c r="T683" t="s">
        <v>198</v>
      </c>
      <c r="U683" t="s">
        <v>199</v>
      </c>
      <c r="V683" t="str">
        <f t="shared" si="64"/>
        <v xml:space="preserve">  50m予選無差別</v>
      </c>
      <c r="Y683">
        <f t="shared" si="65"/>
        <v>179</v>
      </c>
      <c r="Z683" t="str">
        <f t="shared" si="66"/>
        <v/>
      </c>
      <c r="AA683" t="str">
        <f t="shared" si="67"/>
        <v xml:space="preserve">  50m予選無差別</v>
      </c>
    </row>
    <row r="684" spans="14:27" x14ac:dyDescent="0.15">
      <c r="N684">
        <f>Sheet9!D685</f>
        <v>184</v>
      </c>
      <c r="O684">
        <f>Sheet9!E685</f>
        <v>0</v>
      </c>
      <c r="P684" t="str">
        <f>IFERROR(VLOOKUP(O684,Sheet6!A:B,2,0),"")</f>
        <v/>
      </c>
      <c r="Q684" t="str">
        <f>Sheet9!A685</f>
        <v>バタフライ</v>
      </c>
      <c r="R684" t="str">
        <f t="shared" si="63"/>
        <v/>
      </c>
      <c r="S684" t="str">
        <f>Sheet9!B685</f>
        <v xml:space="preserve">  50m</v>
      </c>
      <c r="T684" t="s">
        <v>198</v>
      </c>
      <c r="U684" t="s">
        <v>199</v>
      </c>
      <c r="V684" t="str">
        <f t="shared" si="64"/>
        <v xml:space="preserve">  50m予選無差別</v>
      </c>
      <c r="Y684">
        <f t="shared" si="65"/>
        <v>184</v>
      </c>
      <c r="Z684" t="str">
        <f t="shared" si="66"/>
        <v/>
      </c>
      <c r="AA684" t="str">
        <f t="shared" si="67"/>
        <v xml:space="preserve">  50m予選無差別</v>
      </c>
    </row>
    <row r="685" spans="14:27" x14ac:dyDescent="0.15">
      <c r="N685">
        <f>Sheet9!D686</f>
        <v>186</v>
      </c>
      <c r="O685">
        <f>Sheet9!E686</f>
        <v>0</v>
      </c>
      <c r="P685" t="str">
        <f>IFERROR(VLOOKUP(O685,Sheet6!A:B,2,0),"")</f>
        <v/>
      </c>
      <c r="Q685" t="str">
        <f>Sheet9!A686</f>
        <v>バタフライ</v>
      </c>
      <c r="R685" t="str">
        <f t="shared" si="63"/>
        <v/>
      </c>
      <c r="S685" t="str">
        <f>Sheet9!B686</f>
        <v xml:space="preserve">  50m</v>
      </c>
      <c r="T685" t="s">
        <v>198</v>
      </c>
      <c r="U685" t="s">
        <v>199</v>
      </c>
      <c r="V685" t="str">
        <f t="shared" si="64"/>
        <v xml:space="preserve">  50m予選無差別</v>
      </c>
      <c r="Y685">
        <f t="shared" si="65"/>
        <v>186</v>
      </c>
      <c r="Z685" t="str">
        <f t="shared" si="66"/>
        <v/>
      </c>
      <c r="AA685" t="str">
        <f t="shared" si="67"/>
        <v xml:space="preserve">  50m予選無差別</v>
      </c>
    </row>
    <row r="686" spans="14:27" x14ac:dyDescent="0.15">
      <c r="N686">
        <f>Sheet9!D687</f>
        <v>206</v>
      </c>
      <c r="O686">
        <f>Sheet9!E687</f>
        <v>0</v>
      </c>
      <c r="P686" t="str">
        <f>IFERROR(VLOOKUP(O686,Sheet6!A:B,2,0),"")</f>
        <v/>
      </c>
      <c r="Q686" t="str">
        <f>Sheet9!A687</f>
        <v>バタフライ</v>
      </c>
      <c r="R686" t="str">
        <f t="shared" si="63"/>
        <v/>
      </c>
      <c r="S686" t="str">
        <f>Sheet9!B687</f>
        <v xml:space="preserve">  50m</v>
      </c>
      <c r="T686" t="s">
        <v>198</v>
      </c>
      <c r="U686" t="s">
        <v>199</v>
      </c>
      <c r="V686" t="str">
        <f t="shared" si="64"/>
        <v xml:space="preserve">  50m予選無差別</v>
      </c>
      <c r="Y686">
        <f t="shared" si="65"/>
        <v>206</v>
      </c>
      <c r="Z686" t="str">
        <f t="shared" si="66"/>
        <v/>
      </c>
      <c r="AA686" t="str">
        <f t="shared" si="67"/>
        <v xml:space="preserve">  50m予選無差別</v>
      </c>
    </row>
    <row r="687" spans="14:27" x14ac:dyDescent="0.15">
      <c r="N687">
        <f>Sheet9!D688</f>
        <v>209</v>
      </c>
      <c r="O687">
        <f>Sheet9!E688</f>
        <v>0</v>
      </c>
      <c r="P687" t="str">
        <f>IFERROR(VLOOKUP(O687,Sheet6!A:B,2,0),"")</f>
        <v/>
      </c>
      <c r="Q687" t="str">
        <f>Sheet9!A688</f>
        <v>バタフライ</v>
      </c>
      <c r="R687" t="str">
        <f t="shared" si="63"/>
        <v/>
      </c>
      <c r="S687" t="str">
        <f>Sheet9!B688</f>
        <v xml:space="preserve">  50m</v>
      </c>
      <c r="T687" t="s">
        <v>198</v>
      </c>
      <c r="U687" t="s">
        <v>199</v>
      </c>
      <c r="V687" t="str">
        <f t="shared" si="64"/>
        <v xml:space="preserve">  50m予選無差別</v>
      </c>
      <c r="Y687">
        <f t="shared" si="65"/>
        <v>209</v>
      </c>
      <c r="Z687" t="str">
        <f t="shared" si="66"/>
        <v/>
      </c>
      <c r="AA687" t="str">
        <f t="shared" si="67"/>
        <v xml:space="preserve">  50m予選無差別</v>
      </c>
    </row>
    <row r="688" spans="14:27" x14ac:dyDescent="0.15">
      <c r="N688">
        <f>Sheet9!D689</f>
        <v>215</v>
      </c>
      <c r="O688">
        <f>Sheet9!E689</f>
        <v>0</v>
      </c>
      <c r="P688" t="str">
        <f>IFERROR(VLOOKUP(O688,Sheet6!A:B,2,0),"")</f>
        <v/>
      </c>
      <c r="Q688" t="str">
        <f>Sheet9!A689</f>
        <v>バタフライ</v>
      </c>
      <c r="R688" t="str">
        <f t="shared" si="63"/>
        <v/>
      </c>
      <c r="S688" t="str">
        <f>Sheet9!B689</f>
        <v xml:space="preserve">  50m</v>
      </c>
      <c r="T688" t="s">
        <v>198</v>
      </c>
      <c r="U688" t="s">
        <v>199</v>
      </c>
      <c r="V688" t="str">
        <f t="shared" si="64"/>
        <v xml:space="preserve">  50m予選無差別</v>
      </c>
      <c r="Y688">
        <f t="shared" si="65"/>
        <v>215</v>
      </c>
      <c r="Z688" t="str">
        <f t="shared" si="66"/>
        <v/>
      </c>
      <c r="AA688" t="str">
        <f t="shared" si="67"/>
        <v xml:space="preserve">  50m予選無差別</v>
      </c>
    </row>
    <row r="689" spans="14:27" x14ac:dyDescent="0.15">
      <c r="N689">
        <f>Sheet9!D690</f>
        <v>218</v>
      </c>
      <c r="O689">
        <f>Sheet9!E690</f>
        <v>0</v>
      </c>
      <c r="P689" t="str">
        <f>IFERROR(VLOOKUP(O689,Sheet6!A:B,2,0),"")</f>
        <v/>
      </c>
      <c r="Q689" t="str">
        <f>Sheet9!A690</f>
        <v>バタフライ</v>
      </c>
      <c r="R689" t="str">
        <f t="shared" si="63"/>
        <v/>
      </c>
      <c r="S689" t="str">
        <f>Sheet9!B690</f>
        <v xml:space="preserve">  50m</v>
      </c>
      <c r="T689" t="s">
        <v>198</v>
      </c>
      <c r="U689" t="s">
        <v>199</v>
      </c>
      <c r="V689" t="str">
        <f t="shared" si="64"/>
        <v xml:space="preserve">  50m予選無差別</v>
      </c>
      <c r="Y689">
        <f t="shared" si="65"/>
        <v>218</v>
      </c>
      <c r="Z689" t="str">
        <f t="shared" si="66"/>
        <v/>
      </c>
      <c r="AA689" t="str">
        <f t="shared" si="67"/>
        <v xml:space="preserve">  50m予選無差別</v>
      </c>
    </row>
    <row r="690" spans="14:27" x14ac:dyDescent="0.15">
      <c r="N690">
        <f>Sheet9!D691</f>
        <v>223</v>
      </c>
      <c r="O690">
        <f>Sheet9!E691</f>
        <v>0</v>
      </c>
      <c r="P690" t="str">
        <f>IFERROR(VLOOKUP(O690,Sheet6!A:B,2,0),"")</f>
        <v/>
      </c>
      <c r="Q690" t="str">
        <f>Sheet9!A691</f>
        <v>バタフライ</v>
      </c>
      <c r="R690" t="str">
        <f t="shared" si="63"/>
        <v/>
      </c>
      <c r="S690" t="str">
        <f>Sheet9!B691</f>
        <v xml:space="preserve">  50m</v>
      </c>
      <c r="T690" t="s">
        <v>198</v>
      </c>
      <c r="U690" t="s">
        <v>199</v>
      </c>
      <c r="V690" t="str">
        <f t="shared" si="64"/>
        <v xml:space="preserve">  50m予選無差別</v>
      </c>
      <c r="Y690">
        <f t="shared" si="65"/>
        <v>223</v>
      </c>
      <c r="Z690" t="str">
        <f t="shared" si="66"/>
        <v/>
      </c>
      <c r="AA690" t="str">
        <f t="shared" si="67"/>
        <v xml:space="preserve">  50m予選無差別</v>
      </c>
    </row>
    <row r="691" spans="14:27" x14ac:dyDescent="0.15">
      <c r="N691">
        <f>Sheet9!D692</f>
        <v>230</v>
      </c>
      <c r="O691">
        <f>Sheet9!E692</f>
        <v>0</v>
      </c>
      <c r="P691" t="str">
        <f>IFERROR(VLOOKUP(O691,Sheet6!A:B,2,0),"")</f>
        <v/>
      </c>
      <c r="Q691" t="str">
        <f>Sheet9!A692</f>
        <v>バタフライ</v>
      </c>
      <c r="R691" t="str">
        <f t="shared" si="63"/>
        <v/>
      </c>
      <c r="S691" t="str">
        <f>Sheet9!B692</f>
        <v xml:space="preserve">  50m</v>
      </c>
      <c r="T691" t="s">
        <v>198</v>
      </c>
      <c r="U691" t="s">
        <v>199</v>
      </c>
      <c r="V691" t="str">
        <f t="shared" si="64"/>
        <v xml:space="preserve">  50m予選無差別</v>
      </c>
      <c r="Y691">
        <f t="shared" si="65"/>
        <v>230</v>
      </c>
      <c r="Z691" t="str">
        <f t="shared" si="66"/>
        <v/>
      </c>
      <c r="AA691" t="str">
        <f t="shared" si="67"/>
        <v xml:space="preserve">  50m予選無差別</v>
      </c>
    </row>
    <row r="692" spans="14:27" x14ac:dyDescent="0.15">
      <c r="N692">
        <f>Sheet9!D693</f>
        <v>237</v>
      </c>
      <c r="O692">
        <f>Sheet9!E693</f>
        <v>0</v>
      </c>
      <c r="P692" t="str">
        <f>IFERROR(VLOOKUP(O692,Sheet6!A:B,2,0),"")</f>
        <v/>
      </c>
      <c r="Q692" t="str">
        <f>Sheet9!A693</f>
        <v>バタフライ</v>
      </c>
      <c r="R692" t="str">
        <f t="shared" si="63"/>
        <v/>
      </c>
      <c r="S692" t="str">
        <f>Sheet9!B693</f>
        <v xml:space="preserve">  50m</v>
      </c>
      <c r="T692" t="s">
        <v>198</v>
      </c>
      <c r="U692" t="s">
        <v>199</v>
      </c>
      <c r="V692" t="str">
        <f t="shared" si="64"/>
        <v xml:space="preserve">  50m予選無差別</v>
      </c>
      <c r="Y692">
        <f t="shared" si="65"/>
        <v>237</v>
      </c>
      <c r="Z692" t="str">
        <f t="shared" si="66"/>
        <v/>
      </c>
      <c r="AA692" t="str">
        <f t="shared" si="67"/>
        <v xml:space="preserve">  50m予選無差別</v>
      </c>
    </row>
    <row r="693" spans="14:27" x14ac:dyDescent="0.15">
      <c r="N693">
        <f>Sheet9!D694</f>
        <v>239</v>
      </c>
      <c r="O693">
        <f>Sheet9!E694</f>
        <v>0</v>
      </c>
      <c r="P693" t="str">
        <f>IFERROR(VLOOKUP(O693,Sheet6!A:B,2,0),"")</f>
        <v/>
      </c>
      <c r="Q693" t="str">
        <f>Sheet9!A694</f>
        <v>バタフライ</v>
      </c>
      <c r="R693" t="str">
        <f t="shared" si="63"/>
        <v/>
      </c>
      <c r="S693" t="str">
        <f>Sheet9!B694</f>
        <v xml:space="preserve">  50m</v>
      </c>
      <c r="T693" t="s">
        <v>198</v>
      </c>
      <c r="U693" t="s">
        <v>199</v>
      </c>
      <c r="V693" t="str">
        <f t="shared" si="64"/>
        <v xml:space="preserve">  50m予選無差別</v>
      </c>
      <c r="Y693">
        <f t="shared" si="65"/>
        <v>239</v>
      </c>
      <c r="Z693" t="str">
        <f t="shared" si="66"/>
        <v/>
      </c>
      <c r="AA693" t="str">
        <f t="shared" si="67"/>
        <v xml:space="preserve">  50m予選無差別</v>
      </c>
    </row>
    <row r="694" spans="14:27" x14ac:dyDescent="0.15">
      <c r="N694">
        <f>Sheet9!D695</f>
        <v>246</v>
      </c>
      <c r="O694">
        <f>Sheet9!E695</f>
        <v>0</v>
      </c>
      <c r="P694" t="str">
        <f>IFERROR(VLOOKUP(O694,Sheet6!A:B,2,0),"")</f>
        <v/>
      </c>
      <c r="Q694" t="str">
        <f>Sheet9!A695</f>
        <v>バタフライ</v>
      </c>
      <c r="R694" t="str">
        <f t="shared" si="63"/>
        <v/>
      </c>
      <c r="S694" t="str">
        <f>Sheet9!B695</f>
        <v xml:space="preserve">  50m</v>
      </c>
      <c r="T694" t="s">
        <v>198</v>
      </c>
      <c r="U694" t="s">
        <v>199</v>
      </c>
      <c r="V694" t="str">
        <f t="shared" si="64"/>
        <v xml:space="preserve">  50m予選無差別</v>
      </c>
      <c r="Y694">
        <f t="shared" si="65"/>
        <v>246</v>
      </c>
      <c r="Z694" t="str">
        <f t="shared" si="66"/>
        <v/>
      </c>
      <c r="AA694" t="str">
        <f t="shared" si="67"/>
        <v xml:space="preserve">  50m予選無差別</v>
      </c>
    </row>
    <row r="695" spans="14:27" x14ac:dyDescent="0.15">
      <c r="N695">
        <f>Sheet9!D696</f>
        <v>247</v>
      </c>
      <c r="O695">
        <f>Sheet9!E696</f>
        <v>0</v>
      </c>
      <c r="P695" t="str">
        <f>IFERROR(VLOOKUP(O695,Sheet6!A:B,2,0),"")</f>
        <v/>
      </c>
      <c r="Q695" t="str">
        <f>Sheet9!A696</f>
        <v>バタフライ</v>
      </c>
      <c r="R695" t="str">
        <f t="shared" si="63"/>
        <v/>
      </c>
      <c r="S695" t="str">
        <f>Sheet9!B696</f>
        <v xml:space="preserve">  50m</v>
      </c>
      <c r="T695" t="s">
        <v>198</v>
      </c>
      <c r="U695" t="s">
        <v>199</v>
      </c>
      <c r="V695" t="str">
        <f t="shared" si="64"/>
        <v xml:space="preserve">  50m予選無差別</v>
      </c>
      <c r="Y695">
        <f t="shared" si="65"/>
        <v>247</v>
      </c>
      <c r="Z695" t="str">
        <f t="shared" si="66"/>
        <v/>
      </c>
      <c r="AA695" t="str">
        <f t="shared" si="67"/>
        <v xml:space="preserve">  50m予選無差別</v>
      </c>
    </row>
    <row r="696" spans="14:27" x14ac:dyDescent="0.15">
      <c r="N696">
        <f>Sheet9!D697</f>
        <v>255</v>
      </c>
      <c r="O696">
        <f>Sheet9!E697</f>
        <v>0</v>
      </c>
      <c r="P696" t="str">
        <f>IFERROR(VLOOKUP(O696,Sheet6!A:B,2,0),"")</f>
        <v/>
      </c>
      <c r="Q696" t="str">
        <f>Sheet9!A697</f>
        <v>バタフライ</v>
      </c>
      <c r="R696" t="str">
        <f t="shared" si="63"/>
        <v/>
      </c>
      <c r="S696" t="str">
        <f>Sheet9!B697</f>
        <v xml:space="preserve">  50m</v>
      </c>
      <c r="T696" t="s">
        <v>198</v>
      </c>
      <c r="U696" t="s">
        <v>199</v>
      </c>
      <c r="V696" t="str">
        <f t="shared" si="64"/>
        <v xml:space="preserve">  50m予選無差別</v>
      </c>
      <c r="Y696">
        <f t="shared" si="65"/>
        <v>255</v>
      </c>
      <c r="Z696" t="str">
        <f t="shared" si="66"/>
        <v/>
      </c>
      <c r="AA696" t="str">
        <f t="shared" si="67"/>
        <v xml:space="preserve">  50m予選無差別</v>
      </c>
    </row>
    <row r="697" spans="14:27" x14ac:dyDescent="0.15">
      <c r="N697">
        <f>Sheet9!D698</f>
        <v>260</v>
      </c>
      <c r="O697">
        <f>Sheet9!E698</f>
        <v>0</v>
      </c>
      <c r="P697" t="str">
        <f>IFERROR(VLOOKUP(O697,Sheet6!A:B,2,0),"")</f>
        <v/>
      </c>
      <c r="Q697" t="str">
        <f>Sheet9!A698</f>
        <v>バタフライ</v>
      </c>
      <c r="R697" t="str">
        <f t="shared" si="63"/>
        <v/>
      </c>
      <c r="S697" t="str">
        <f>Sheet9!B698</f>
        <v xml:space="preserve">  50m</v>
      </c>
      <c r="T697" t="s">
        <v>198</v>
      </c>
      <c r="U697" t="s">
        <v>199</v>
      </c>
      <c r="V697" t="str">
        <f t="shared" si="64"/>
        <v xml:space="preserve">  50m予選無差別</v>
      </c>
      <c r="Y697">
        <f t="shared" si="65"/>
        <v>260</v>
      </c>
      <c r="Z697" t="str">
        <f t="shared" si="66"/>
        <v/>
      </c>
      <c r="AA697" t="str">
        <f t="shared" si="67"/>
        <v xml:space="preserve">  50m予選無差別</v>
      </c>
    </row>
    <row r="698" spans="14:27" x14ac:dyDescent="0.15">
      <c r="N698">
        <f>Sheet9!D699</f>
        <v>264</v>
      </c>
      <c r="O698">
        <f>Sheet9!E699</f>
        <v>0</v>
      </c>
      <c r="P698" t="str">
        <f>IFERROR(VLOOKUP(O698,Sheet6!A:B,2,0),"")</f>
        <v/>
      </c>
      <c r="Q698" t="str">
        <f>Sheet9!A699</f>
        <v>バタフライ</v>
      </c>
      <c r="R698" t="str">
        <f t="shared" si="63"/>
        <v/>
      </c>
      <c r="S698" t="str">
        <f>Sheet9!B699</f>
        <v xml:space="preserve">  50m</v>
      </c>
      <c r="T698" t="s">
        <v>198</v>
      </c>
      <c r="U698" t="s">
        <v>199</v>
      </c>
      <c r="V698" t="str">
        <f t="shared" si="64"/>
        <v xml:space="preserve">  50m予選無差別</v>
      </c>
      <c r="Y698">
        <f t="shared" si="65"/>
        <v>264</v>
      </c>
      <c r="Z698" t="str">
        <f t="shared" si="66"/>
        <v/>
      </c>
      <c r="AA698" t="str">
        <f t="shared" si="67"/>
        <v xml:space="preserve">  50m予選無差別</v>
      </c>
    </row>
    <row r="699" spans="14:27" x14ac:dyDescent="0.15">
      <c r="N699">
        <f>Sheet9!D700</f>
        <v>271</v>
      </c>
      <c r="O699">
        <f>Sheet9!E700</f>
        <v>0</v>
      </c>
      <c r="P699" t="str">
        <f>IFERROR(VLOOKUP(O699,Sheet6!A:B,2,0),"")</f>
        <v/>
      </c>
      <c r="Q699" t="str">
        <f>Sheet9!A700</f>
        <v>バタフライ</v>
      </c>
      <c r="R699" t="str">
        <f t="shared" ref="R699:R762" si="68">IFERROR(VLOOKUP(Q699,AG:AH,2,0),"")</f>
        <v/>
      </c>
      <c r="S699" t="str">
        <f>Sheet9!B700</f>
        <v xml:space="preserve">  50m</v>
      </c>
      <c r="T699" t="s">
        <v>198</v>
      </c>
      <c r="U699" t="s">
        <v>199</v>
      </c>
      <c r="V699" t="str">
        <f t="shared" ref="V699:V762" si="69">CONCATENATE(P699,R699,S699,T699,U699)</f>
        <v xml:space="preserve">  50m予選無差別</v>
      </c>
      <c r="Y699">
        <f t="shared" ref="Y699:Y762" si="70">N699</f>
        <v>271</v>
      </c>
      <c r="Z699" t="str">
        <f t="shared" ref="Z699:Z762" si="71">IFERROR(VLOOKUP(V699,I:M,5,0),"")</f>
        <v/>
      </c>
      <c r="AA699" t="str">
        <f t="shared" ref="AA699:AA762" si="72">V699</f>
        <v xml:space="preserve">  50m予選無差別</v>
      </c>
    </row>
    <row r="700" spans="14:27" x14ac:dyDescent="0.15">
      <c r="N700">
        <f>Sheet9!D701</f>
        <v>274</v>
      </c>
      <c r="O700">
        <f>Sheet9!E701</f>
        <v>0</v>
      </c>
      <c r="P700" t="str">
        <f>IFERROR(VLOOKUP(O700,Sheet6!A:B,2,0),"")</f>
        <v/>
      </c>
      <c r="Q700" t="str">
        <f>Sheet9!A701</f>
        <v>バタフライ</v>
      </c>
      <c r="R700" t="str">
        <f t="shared" si="68"/>
        <v/>
      </c>
      <c r="S700" t="str">
        <f>Sheet9!B701</f>
        <v xml:space="preserve">  50m</v>
      </c>
      <c r="T700" t="s">
        <v>198</v>
      </c>
      <c r="U700" t="s">
        <v>199</v>
      </c>
      <c r="V700" t="str">
        <f t="shared" si="69"/>
        <v xml:space="preserve">  50m予選無差別</v>
      </c>
      <c r="Y700">
        <f t="shared" si="70"/>
        <v>274</v>
      </c>
      <c r="Z700" t="str">
        <f t="shared" si="71"/>
        <v/>
      </c>
      <c r="AA700" t="str">
        <f t="shared" si="72"/>
        <v xml:space="preserve">  50m予選無差別</v>
      </c>
    </row>
    <row r="701" spans="14:27" x14ac:dyDescent="0.15">
      <c r="N701">
        <f>Sheet9!D702</f>
        <v>275</v>
      </c>
      <c r="O701">
        <f>Sheet9!E702</f>
        <v>0</v>
      </c>
      <c r="P701" t="str">
        <f>IFERROR(VLOOKUP(O701,Sheet6!A:B,2,0),"")</f>
        <v/>
      </c>
      <c r="Q701" t="str">
        <f>Sheet9!A702</f>
        <v>バタフライ</v>
      </c>
      <c r="R701" t="str">
        <f t="shared" si="68"/>
        <v/>
      </c>
      <c r="S701" t="str">
        <f>Sheet9!B702</f>
        <v xml:space="preserve">  50m</v>
      </c>
      <c r="T701" t="s">
        <v>198</v>
      </c>
      <c r="U701" t="s">
        <v>199</v>
      </c>
      <c r="V701" t="str">
        <f t="shared" si="69"/>
        <v xml:space="preserve">  50m予選無差別</v>
      </c>
      <c r="Y701">
        <f t="shared" si="70"/>
        <v>275</v>
      </c>
      <c r="Z701" t="str">
        <f t="shared" si="71"/>
        <v/>
      </c>
      <c r="AA701" t="str">
        <f t="shared" si="72"/>
        <v xml:space="preserve">  50m予選無差別</v>
      </c>
    </row>
    <row r="702" spans="14:27" x14ac:dyDescent="0.15">
      <c r="N702">
        <f>Sheet9!D703</f>
        <v>277</v>
      </c>
      <c r="O702">
        <f>Sheet9!E703</f>
        <v>0</v>
      </c>
      <c r="P702" t="str">
        <f>IFERROR(VLOOKUP(O702,Sheet6!A:B,2,0),"")</f>
        <v/>
      </c>
      <c r="Q702" t="str">
        <f>Sheet9!A703</f>
        <v>バタフライ</v>
      </c>
      <c r="R702" t="str">
        <f t="shared" si="68"/>
        <v/>
      </c>
      <c r="S702" t="str">
        <f>Sheet9!B703</f>
        <v xml:space="preserve">  50m</v>
      </c>
      <c r="T702" t="s">
        <v>198</v>
      </c>
      <c r="U702" t="s">
        <v>199</v>
      </c>
      <c r="V702" t="str">
        <f t="shared" si="69"/>
        <v xml:space="preserve">  50m予選無差別</v>
      </c>
      <c r="Y702">
        <f t="shared" si="70"/>
        <v>277</v>
      </c>
      <c r="Z702" t="str">
        <f t="shared" si="71"/>
        <v/>
      </c>
      <c r="AA702" t="str">
        <f t="shared" si="72"/>
        <v xml:space="preserve">  50m予選無差別</v>
      </c>
    </row>
    <row r="703" spans="14:27" x14ac:dyDescent="0.15">
      <c r="N703">
        <f>Sheet9!D704</f>
        <v>283</v>
      </c>
      <c r="O703">
        <f>Sheet9!E704</f>
        <v>0</v>
      </c>
      <c r="P703" t="str">
        <f>IFERROR(VLOOKUP(O703,Sheet6!A:B,2,0),"")</f>
        <v/>
      </c>
      <c r="Q703" t="str">
        <f>Sheet9!A704</f>
        <v>バタフライ</v>
      </c>
      <c r="R703" t="str">
        <f t="shared" si="68"/>
        <v/>
      </c>
      <c r="S703" t="str">
        <f>Sheet9!B704</f>
        <v xml:space="preserve">  50m</v>
      </c>
      <c r="T703" t="s">
        <v>198</v>
      </c>
      <c r="U703" t="s">
        <v>199</v>
      </c>
      <c r="V703" t="str">
        <f t="shared" si="69"/>
        <v xml:space="preserve">  50m予選無差別</v>
      </c>
      <c r="Y703">
        <f t="shared" si="70"/>
        <v>283</v>
      </c>
      <c r="Z703" t="str">
        <f t="shared" si="71"/>
        <v/>
      </c>
      <c r="AA703" t="str">
        <f t="shared" si="72"/>
        <v xml:space="preserve">  50m予選無差別</v>
      </c>
    </row>
    <row r="704" spans="14:27" x14ac:dyDescent="0.15">
      <c r="N704">
        <f>Sheet9!D705</f>
        <v>287</v>
      </c>
      <c r="O704">
        <f>Sheet9!E705</f>
        <v>0</v>
      </c>
      <c r="P704" t="str">
        <f>IFERROR(VLOOKUP(O704,Sheet6!A:B,2,0),"")</f>
        <v/>
      </c>
      <c r="Q704" t="str">
        <f>Sheet9!A705</f>
        <v>バタフライ</v>
      </c>
      <c r="R704" t="str">
        <f t="shared" si="68"/>
        <v/>
      </c>
      <c r="S704" t="str">
        <f>Sheet9!B705</f>
        <v xml:space="preserve">  50m</v>
      </c>
      <c r="T704" t="s">
        <v>198</v>
      </c>
      <c r="U704" t="s">
        <v>199</v>
      </c>
      <c r="V704" t="str">
        <f t="shared" si="69"/>
        <v xml:space="preserve">  50m予選無差別</v>
      </c>
      <c r="Y704">
        <f t="shared" si="70"/>
        <v>287</v>
      </c>
      <c r="Z704" t="str">
        <f t="shared" si="71"/>
        <v/>
      </c>
      <c r="AA704" t="str">
        <f t="shared" si="72"/>
        <v xml:space="preserve">  50m予選無差別</v>
      </c>
    </row>
    <row r="705" spans="14:27" x14ac:dyDescent="0.15">
      <c r="N705">
        <f>Sheet9!D706</f>
        <v>288</v>
      </c>
      <c r="O705">
        <f>Sheet9!E706</f>
        <v>0</v>
      </c>
      <c r="P705" t="str">
        <f>IFERROR(VLOOKUP(O705,Sheet6!A:B,2,0),"")</f>
        <v/>
      </c>
      <c r="Q705" t="str">
        <f>Sheet9!A706</f>
        <v>バタフライ</v>
      </c>
      <c r="R705" t="str">
        <f t="shared" si="68"/>
        <v/>
      </c>
      <c r="S705" t="str">
        <f>Sheet9!B706</f>
        <v xml:space="preserve">  50m</v>
      </c>
      <c r="T705" t="s">
        <v>198</v>
      </c>
      <c r="U705" t="s">
        <v>199</v>
      </c>
      <c r="V705" t="str">
        <f t="shared" si="69"/>
        <v xml:space="preserve">  50m予選無差別</v>
      </c>
      <c r="Y705">
        <f t="shared" si="70"/>
        <v>288</v>
      </c>
      <c r="Z705" t="str">
        <f t="shared" si="71"/>
        <v/>
      </c>
      <c r="AA705" t="str">
        <f t="shared" si="72"/>
        <v xml:space="preserve">  50m予選無差別</v>
      </c>
    </row>
    <row r="706" spans="14:27" x14ac:dyDescent="0.15">
      <c r="N706">
        <f>Sheet9!D707</f>
        <v>297</v>
      </c>
      <c r="O706">
        <f>Sheet9!E707</f>
        <v>0</v>
      </c>
      <c r="P706" t="str">
        <f>IFERROR(VLOOKUP(O706,Sheet6!A:B,2,0),"")</f>
        <v/>
      </c>
      <c r="Q706" t="str">
        <f>Sheet9!A707</f>
        <v>バタフライ</v>
      </c>
      <c r="R706" t="str">
        <f t="shared" si="68"/>
        <v/>
      </c>
      <c r="S706" t="str">
        <f>Sheet9!B707</f>
        <v xml:space="preserve">  50m</v>
      </c>
      <c r="T706" t="s">
        <v>198</v>
      </c>
      <c r="U706" t="s">
        <v>199</v>
      </c>
      <c r="V706" t="str">
        <f t="shared" si="69"/>
        <v xml:space="preserve">  50m予選無差別</v>
      </c>
      <c r="Y706">
        <f t="shared" si="70"/>
        <v>297</v>
      </c>
      <c r="Z706" t="str">
        <f t="shared" si="71"/>
        <v/>
      </c>
      <c r="AA706" t="str">
        <f t="shared" si="72"/>
        <v xml:space="preserve">  50m予選無差別</v>
      </c>
    </row>
    <row r="707" spans="14:27" x14ac:dyDescent="0.15">
      <c r="N707">
        <f>Sheet9!D708</f>
        <v>298</v>
      </c>
      <c r="O707">
        <f>Sheet9!E708</f>
        <v>0</v>
      </c>
      <c r="P707" t="str">
        <f>IFERROR(VLOOKUP(O707,Sheet6!A:B,2,0),"")</f>
        <v/>
      </c>
      <c r="Q707" t="str">
        <f>Sheet9!A708</f>
        <v>バタフライ</v>
      </c>
      <c r="R707" t="str">
        <f t="shared" si="68"/>
        <v/>
      </c>
      <c r="S707" t="str">
        <f>Sheet9!B708</f>
        <v xml:space="preserve">  50m</v>
      </c>
      <c r="T707" t="s">
        <v>198</v>
      </c>
      <c r="U707" t="s">
        <v>199</v>
      </c>
      <c r="V707" t="str">
        <f t="shared" si="69"/>
        <v xml:space="preserve">  50m予選無差別</v>
      </c>
      <c r="Y707">
        <f t="shared" si="70"/>
        <v>298</v>
      </c>
      <c r="Z707" t="str">
        <f t="shared" si="71"/>
        <v/>
      </c>
      <c r="AA707" t="str">
        <f t="shared" si="72"/>
        <v xml:space="preserve">  50m予選無差別</v>
      </c>
    </row>
    <row r="708" spans="14:27" x14ac:dyDescent="0.15">
      <c r="N708">
        <f>Sheet9!D709</f>
        <v>300</v>
      </c>
      <c r="O708">
        <f>Sheet9!E709</f>
        <v>0</v>
      </c>
      <c r="P708" t="str">
        <f>IFERROR(VLOOKUP(O708,Sheet6!A:B,2,0),"")</f>
        <v/>
      </c>
      <c r="Q708" t="str">
        <f>Sheet9!A709</f>
        <v>バタフライ</v>
      </c>
      <c r="R708" t="str">
        <f t="shared" si="68"/>
        <v/>
      </c>
      <c r="S708" t="str">
        <f>Sheet9!B709</f>
        <v xml:space="preserve">  50m</v>
      </c>
      <c r="T708" t="s">
        <v>198</v>
      </c>
      <c r="U708" t="s">
        <v>199</v>
      </c>
      <c r="V708" t="str">
        <f t="shared" si="69"/>
        <v xml:space="preserve">  50m予選無差別</v>
      </c>
      <c r="Y708">
        <f t="shared" si="70"/>
        <v>300</v>
      </c>
      <c r="Z708" t="str">
        <f t="shared" si="71"/>
        <v/>
      </c>
      <c r="AA708" t="str">
        <f t="shared" si="72"/>
        <v xml:space="preserve">  50m予選無差別</v>
      </c>
    </row>
    <row r="709" spans="14:27" x14ac:dyDescent="0.15">
      <c r="N709">
        <f>Sheet9!D710</f>
        <v>301</v>
      </c>
      <c r="O709">
        <f>Sheet9!E710</f>
        <v>0</v>
      </c>
      <c r="P709" t="str">
        <f>IFERROR(VLOOKUP(O709,Sheet6!A:B,2,0),"")</f>
        <v/>
      </c>
      <c r="Q709" t="str">
        <f>Sheet9!A710</f>
        <v>バタフライ</v>
      </c>
      <c r="R709" t="str">
        <f t="shared" si="68"/>
        <v/>
      </c>
      <c r="S709" t="str">
        <f>Sheet9!B710</f>
        <v xml:space="preserve">  50m</v>
      </c>
      <c r="T709" t="s">
        <v>198</v>
      </c>
      <c r="U709" t="s">
        <v>199</v>
      </c>
      <c r="V709" t="str">
        <f t="shared" si="69"/>
        <v xml:space="preserve">  50m予選無差別</v>
      </c>
      <c r="Y709">
        <f t="shared" si="70"/>
        <v>301</v>
      </c>
      <c r="Z709" t="str">
        <f t="shared" si="71"/>
        <v/>
      </c>
      <c r="AA709" t="str">
        <f t="shared" si="72"/>
        <v xml:space="preserve">  50m予選無差別</v>
      </c>
    </row>
    <row r="710" spans="14:27" x14ac:dyDescent="0.15">
      <c r="N710">
        <f>Sheet9!D711</f>
        <v>303</v>
      </c>
      <c r="O710">
        <f>Sheet9!E711</f>
        <v>0</v>
      </c>
      <c r="P710" t="str">
        <f>IFERROR(VLOOKUP(O710,Sheet6!A:B,2,0),"")</f>
        <v/>
      </c>
      <c r="Q710" t="str">
        <f>Sheet9!A711</f>
        <v>バタフライ</v>
      </c>
      <c r="R710" t="str">
        <f t="shared" si="68"/>
        <v/>
      </c>
      <c r="S710" t="str">
        <f>Sheet9!B711</f>
        <v xml:space="preserve">  50m</v>
      </c>
      <c r="T710" t="s">
        <v>198</v>
      </c>
      <c r="U710" t="s">
        <v>199</v>
      </c>
      <c r="V710" t="str">
        <f t="shared" si="69"/>
        <v xml:space="preserve">  50m予選無差別</v>
      </c>
      <c r="Y710">
        <f t="shared" si="70"/>
        <v>303</v>
      </c>
      <c r="Z710" t="str">
        <f t="shared" si="71"/>
        <v/>
      </c>
      <c r="AA710" t="str">
        <f t="shared" si="72"/>
        <v xml:space="preserve">  50m予選無差別</v>
      </c>
    </row>
    <row r="711" spans="14:27" x14ac:dyDescent="0.15">
      <c r="N711">
        <f>Sheet9!D712</f>
        <v>309</v>
      </c>
      <c r="O711">
        <f>Sheet9!E712</f>
        <v>0</v>
      </c>
      <c r="P711" t="str">
        <f>IFERROR(VLOOKUP(O711,Sheet6!A:B,2,0),"")</f>
        <v/>
      </c>
      <c r="Q711" t="str">
        <f>Sheet9!A712</f>
        <v>バタフライ</v>
      </c>
      <c r="R711" t="str">
        <f t="shared" si="68"/>
        <v/>
      </c>
      <c r="S711" t="str">
        <f>Sheet9!B712</f>
        <v xml:space="preserve">  50m</v>
      </c>
      <c r="T711" t="s">
        <v>198</v>
      </c>
      <c r="U711" t="s">
        <v>199</v>
      </c>
      <c r="V711" t="str">
        <f t="shared" si="69"/>
        <v xml:space="preserve">  50m予選無差別</v>
      </c>
      <c r="Y711">
        <f t="shared" si="70"/>
        <v>309</v>
      </c>
      <c r="Z711" t="str">
        <f t="shared" si="71"/>
        <v/>
      </c>
      <c r="AA711" t="str">
        <f t="shared" si="72"/>
        <v xml:space="preserve">  50m予選無差別</v>
      </c>
    </row>
    <row r="712" spans="14:27" x14ac:dyDescent="0.15">
      <c r="N712">
        <f>Sheet9!D713</f>
        <v>316</v>
      </c>
      <c r="O712">
        <f>Sheet9!E713</f>
        <v>0</v>
      </c>
      <c r="P712" t="str">
        <f>IFERROR(VLOOKUP(O712,Sheet6!A:B,2,0),"")</f>
        <v/>
      </c>
      <c r="Q712" t="str">
        <f>Sheet9!A713</f>
        <v>バタフライ</v>
      </c>
      <c r="R712" t="str">
        <f t="shared" si="68"/>
        <v/>
      </c>
      <c r="S712" t="str">
        <f>Sheet9!B713</f>
        <v xml:space="preserve">  50m</v>
      </c>
      <c r="T712" t="s">
        <v>198</v>
      </c>
      <c r="U712" t="s">
        <v>199</v>
      </c>
      <c r="V712" t="str">
        <f t="shared" si="69"/>
        <v xml:space="preserve">  50m予選無差別</v>
      </c>
      <c r="Y712">
        <f t="shared" si="70"/>
        <v>316</v>
      </c>
      <c r="Z712" t="str">
        <f t="shared" si="71"/>
        <v/>
      </c>
      <c r="AA712" t="str">
        <f t="shared" si="72"/>
        <v xml:space="preserve">  50m予選無差別</v>
      </c>
    </row>
    <row r="713" spans="14:27" x14ac:dyDescent="0.15">
      <c r="N713">
        <f>Sheet9!D714</f>
        <v>318</v>
      </c>
      <c r="O713">
        <f>Sheet9!E714</f>
        <v>0</v>
      </c>
      <c r="P713" t="str">
        <f>IFERROR(VLOOKUP(O713,Sheet6!A:B,2,0),"")</f>
        <v/>
      </c>
      <c r="Q713" t="str">
        <f>Sheet9!A714</f>
        <v>バタフライ</v>
      </c>
      <c r="R713" t="str">
        <f t="shared" si="68"/>
        <v/>
      </c>
      <c r="S713" t="str">
        <f>Sheet9!B714</f>
        <v xml:space="preserve">  50m</v>
      </c>
      <c r="T713" t="s">
        <v>198</v>
      </c>
      <c r="U713" t="s">
        <v>199</v>
      </c>
      <c r="V713" t="str">
        <f t="shared" si="69"/>
        <v xml:space="preserve">  50m予選無差別</v>
      </c>
      <c r="Y713">
        <f t="shared" si="70"/>
        <v>318</v>
      </c>
      <c r="Z713" t="str">
        <f t="shared" si="71"/>
        <v/>
      </c>
      <c r="AA713" t="str">
        <f t="shared" si="72"/>
        <v xml:space="preserve">  50m予選無差別</v>
      </c>
    </row>
    <row r="714" spans="14:27" x14ac:dyDescent="0.15">
      <c r="N714">
        <f>Sheet9!D715</f>
        <v>320</v>
      </c>
      <c r="O714">
        <f>Sheet9!E715</f>
        <v>0</v>
      </c>
      <c r="P714" t="str">
        <f>IFERROR(VLOOKUP(O714,Sheet6!A:B,2,0),"")</f>
        <v/>
      </c>
      <c r="Q714" t="str">
        <f>Sheet9!A715</f>
        <v>バタフライ</v>
      </c>
      <c r="R714" t="str">
        <f t="shared" si="68"/>
        <v/>
      </c>
      <c r="S714" t="str">
        <f>Sheet9!B715</f>
        <v xml:space="preserve">  50m</v>
      </c>
      <c r="T714" t="s">
        <v>198</v>
      </c>
      <c r="U714" t="s">
        <v>199</v>
      </c>
      <c r="V714" t="str">
        <f t="shared" si="69"/>
        <v xml:space="preserve">  50m予選無差別</v>
      </c>
      <c r="Y714">
        <f t="shared" si="70"/>
        <v>320</v>
      </c>
      <c r="Z714" t="str">
        <f t="shared" si="71"/>
        <v/>
      </c>
      <c r="AA714" t="str">
        <f t="shared" si="72"/>
        <v xml:space="preserve">  50m予選無差別</v>
      </c>
    </row>
    <row r="715" spans="14:27" x14ac:dyDescent="0.15">
      <c r="N715">
        <f>Sheet9!D716</f>
        <v>327</v>
      </c>
      <c r="O715">
        <f>Sheet9!E716</f>
        <v>0</v>
      </c>
      <c r="P715" t="str">
        <f>IFERROR(VLOOKUP(O715,Sheet6!A:B,2,0),"")</f>
        <v/>
      </c>
      <c r="Q715" t="str">
        <f>Sheet9!A716</f>
        <v>バタフライ</v>
      </c>
      <c r="R715" t="str">
        <f t="shared" si="68"/>
        <v/>
      </c>
      <c r="S715" t="str">
        <f>Sheet9!B716</f>
        <v xml:space="preserve">  50m</v>
      </c>
      <c r="T715" t="s">
        <v>198</v>
      </c>
      <c r="U715" t="s">
        <v>199</v>
      </c>
      <c r="V715" t="str">
        <f t="shared" si="69"/>
        <v xml:space="preserve">  50m予選無差別</v>
      </c>
      <c r="Y715">
        <f t="shared" si="70"/>
        <v>327</v>
      </c>
      <c r="Z715" t="str">
        <f t="shared" si="71"/>
        <v/>
      </c>
      <c r="AA715" t="str">
        <f t="shared" si="72"/>
        <v xml:space="preserve">  50m予選無差別</v>
      </c>
    </row>
    <row r="716" spans="14:27" x14ac:dyDescent="0.15">
      <c r="N716">
        <f>Sheet9!D717</f>
        <v>331</v>
      </c>
      <c r="O716">
        <f>Sheet9!E717</f>
        <v>0</v>
      </c>
      <c r="P716" t="str">
        <f>IFERROR(VLOOKUP(O716,Sheet6!A:B,2,0),"")</f>
        <v/>
      </c>
      <c r="Q716" t="str">
        <f>Sheet9!A717</f>
        <v>バタフライ</v>
      </c>
      <c r="R716" t="str">
        <f t="shared" si="68"/>
        <v/>
      </c>
      <c r="S716" t="str">
        <f>Sheet9!B717</f>
        <v xml:space="preserve">  50m</v>
      </c>
      <c r="T716" t="s">
        <v>198</v>
      </c>
      <c r="U716" t="s">
        <v>199</v>
      </c>
      <c r="V716" t="str">
        <f t="shared" si="69"/>
        <v xml:space="preserve">  50m予選無差別</v>
      </c>
      <c r="Y716">
        <f t="shared" si="70"/>
        <v>331</v>
      </c>
      <c r="Z716" t="str">
        <f t="shared" si="71"/>
        <v/>
      </c>
      <c r="AA716" t="str">
        <f t="shared" si="72"/>
        <v xml:space="preserve">  50m予選無差別</v>
      </c>
    </row>
    <row r="717" spans="14:27" x14ac:dyDescent="0.15">
      <c r="N717">
        <f>Sheet9!D718</f>
        <v>332</v>
      </c>
      <c r="O717">
        <f>Sheet9!E718</f>
        <v>0</v>
      </c>
      <c r="P717" t="str">
        <f>IFERROR(VLOOKUP(O717,Sheet6!A:B,2,0),"")</f>
        <v/>
      </c>
      <c r="Q717" t="str">
        <f>Sheet9!A718</f>
        <v>バタフライ</v>
      </c>
      <c r="R717" t="str">
        <f t="shared" si="68"/>
        <v/>
      </c>
      <c r="S717" t="str">
        <f>Sheet9!B718</f>
        <v xml:space="preserve">  50m</v>
      </c>
      <c r="T717" t="s">
        <v>198</v>
      </c>
      <c r="U717" t="s">
        <v>199</v>
      </c>
      <c r="V717" t="str">
        <f t="shared" si="69"/>
        <v xml:space="preserve">  50m予選無差別</v>
      </c>
      <c r="Y717">
        <f t="shared" si="70"/>
        <v>332</v>
      </c>
      <c r="Z717" t="str">
        <f t="shared" si="71"/>
        <v/>
      </c>
      <c r="AA717" t="str">
        <f t="shared" si="72"/>
        <v xml:space="preserve">  50m予選無差別</v>
      </c>
    </row>
    <row r="718" spans="14:27" x14ac:dyDescent="0.15">
      <c r="N718">
        <f>Sheet9!D719</f>
        <v>333</v>
      </c>
      <c r="O718">
        <f>Sheet9!E719</f>
        <v>0</v>
      </c>
      <c r="P718" t="str">
        <f>IFERROR(VLOOKUP(O718,Sheet6!A:B,2,0),"")</f>
        <v/>
      </c>
      <c r="Q718" t="str">
        <f>Sheet9!A719</f>
        <v>バタフライ</v>
      </c>
      <c r="R718" t="str">
        <f t="shared" si="68"/>
        <v/>
      </c>
      <c r="S718" t="str">
        <f>Sheet9!B719</f>
        <v xml:space="preserve">  50m</v>
      </c>
      <c r="T718" t="s">
        <v>198</v>
      </c>
      <c r="U718" t="s">
        <v>199</v>
      </c>
      <c r="V718" t="str">
        <f t="shared" si="69"/>
        <v xml:space="preserve">  50m予選無差別</v>
      </c>
      <c r="Y718">
        <f t="shared" si="70"/>
        <v>333</v>
      </c>
      <c r="Z718" t="str">
        <f t="shared" si="71"/>
        <v/>
      </c>
      <c r="AA718" t="str">
        <f t="shared" si="72"/>
        <v xml:space="preserve">  50m予選無差別</v>
      </c>
    </row>
    <row r="719" spans="14:27" x14ac:dyDescent="0.15">
      <c r="N719">
        <f>Sheet9!D720</f>
        <v>335</v>
      </c>
      <c r="O719">
        <f>Sheet9!E720</f>
        <v>0</v>
      </c>
      <c r="P719" t="str">
        <f>IFERROR(VLOOKUP(O719,Sheet6!A:B,2,0),"")</f>
        <v/>
      </c>
      <c r="Q719" t="str">
        <f>Sheet9!A720</f>
        <v>バタフライ</v>
      </c>
      <c r="R719" t="str">
        <f t="shared" si="68"/>
        <v/>
      </c>
      <c r="S719" t="str">
        <f>Sheet9!B720</f>
        <v xml:space="preserve">  50m</v>
      </c>
      <c r="T719" t="s">
        <v>198</v>
      </c>
      <c r="U719" t="s">
        <v>199</v>
      </c>
      <c r="V719" t="str">
        <f t="shared" si="69"/>
        <v xml:space="preserve">  50m予選無差別</v>
      </c>
      <c r="Y719">
        <f t="shared" si="70"/>
        <v>335</v>
      </c>
      <c r="Z719" t="str">
        <f t="shared" si="71"/>
        <v/>
      </c>
      <c r="AA719" t="str">
        <f t="shared" si="72"/>
        <v xml:space="preserve">  50m予選無差別</v>
      </c>
    </row>
    <row r="720" spans="14:27" x14ac:dyDescent="0.15">
      <c r="N720">
        <f>Sheet9!D721</f>
        <v>336</v>
      </c>
      <c r="O720">
        <f>Sheet9!E721</f>
        <v>0</v>
      </c>
      <c r="P720" t="str">
        <f>IFERROR(VLOOKUP(O720,Sheet6!A:B,2,0),"")</f>
        <v/>
      </c>
      <c r="Q720" t="str">
        <f>Sheet9!A721</f>
        <v>バタフライ</v>
      </c>
      <c r="R720" t="str">
        <f t="shared" si="68"/>
        <v/>
      </c>
      <c r="S720" t="str">
        <f>Sheet9!B721</f>
        <v xml:space="preserve">  50m</v>
      </c>
      <c r="T720" t="s">
        <v>198</v>
      </c>
      <c r="U720" t="s">
        <v>199</v>
      </c>
      <c r="V720" t="str">
        <f t="shared" si="69"/>
        <v xml:space="preserve">  50m予選無差別</v>
      </c>
      <c r="Y720">
        <f t="shared" si="70"/>
        <v>336</v>
      </c>
      <c r="Z720" t="str">
        <f t="shared" si="71"/>
        <v/>
      </c>
      <c r="AA720" t="str">
        <f t="shared" si="72"/>
        <v xml:space="preserve">  50m予選無差別</v>
      </c>
    </row>
    <row r="721" spans="14:27" x14ac:dyDescent="0.15">
      <c r="N721">
        <f>Sheet9!D722</f>
        <v>337</v>
      </c>
      <c r="O721">
        <f>Sheet9!E722</f>
        <v>0</v>
      </c>
      <c r="P721" t="str">
        <f>IFERROR(VLOOKUP(O721,Sheet6!A:B,2,0),"")</f>
        <v/>
      </c>
      <c r="Q721" t="str">
        <f>Sheet9!A722</f>
        <v>バタフライ</v>
      </c>
      <c r="R721" t="str">
        <f t="shared" si="68"/>
        <v/>
      </c>
      <c r="S721" t="str">
        <f>Sheet9!B722</f>
        <v xml:space="preserve">  50m</v>
      </c>
      <c r="T721" t="s">
        <v>198</v>
      </c>
      <c r="U721" t="s">
        <v>199</v>
      </c>
      <c r="V721" t="str">
        <f t="shared" si="69"/>
        <v xml:space="preserve">  50m予選無差別</v>
      </c>
      <c r="Y721">
        <f t="shared" si="70"/>
        <v>337</v>
      </c>
      <c r="Z721" t="str">
        <f t="shared" si="71"/>
        <v/>
      </c>
      <c r="AA721" t="str">
        <f t="shared" si="72"/>
        <v xml:space="preserve">  50m予選無差別</v>
      </c>
    </row>
    <row r="722" spans="14:27" x14ac:dyDescent="0.15">
      <c r="N722">
        <f>Sheet9!D723</f>
        <v>340</v>
      </c>
      <c r="O722">
        <f>Sheet9!E723</f>
        <v>0</v>
      </c>
      <c r="P722" t="str">
        <f>IFERROR(VLOOKUP(O722,Sheet6!A:B,2,0),"")</f>
        <v/>
      </c>
      <c r="Q722" t="str">
        <f>Sheet9!A723</f>
        <v>バタフライ</v>
      </c>
      <c r="R722" t="str">
        <f t="shared" si="68"/>
        <v/>
      </c>
      <c r="S722" t="str">
        <f>Sheet9!B723</f>
        <v xml:space="preserve">  50m</v>
      </c>
      <c r="T722" t="s">
        <v>198</v>
      </c>
      <c r="U722" t="s">
        <v>199</v>
      </c>
      <c r="V722" t="str">
        <f t="shared" si="69"/>
        <v xml:space="preserve">  50m予選無差別</v>
      </c>
      <c r="Y722">
        <f t="shared" si="70"/>
        <v>340</v>
      </c>
      <c r="Z722" t="str">
        <f t="shared" si="71"/>
        <v/>
      </c>
      <c r="AA722" t="str">
        <f t="shared" si="72"/>
        <v xml:space="preserve">  50m予選無差別</v>
      </c>
    </row>
    <row r="723" spans="14:27" x14ac:dyDescent="0.15">
      <c r="N723">
        <f>Sheet9!D724</f>
        <v>343</v>
      </c>
      <c r="O723">
        <f>Sheet9!E724</f>
        <v>0</v>
      </c>
      <c r="P723" t="str">
        <f>IFERROR(VLOOKUP(O723,Sheet6!A:B,2,0),"")</f>
        <v/>
      </c>
      <c r="Q723" t="str">
        <f>Sheet9!A724</f>
        <v>バタフライ</v>
      </c>
      <c r="R723" t="str">
        <f t="shared" si="68"/>
        <v/>
      </c>
      <c r="S723" t="str">
        <f>Sheet9!B724</f>
        <v xml:space="preserve">  50m</v>
      </c>
      <c r="T723" t="s">
        <v>198</v>
      </c>
      <c r="U723" t="s">
        <v>199</v>
      </c>
      <c r="V723" t="str">
        <f t="shared" si="69"/>
        <v xml:space="preserve">  50m予選無差別</v>
      </c>
      <c r="Y723">
        <f t="shared" si="70"/>
        <v>343</v>
      </c>
      <c r="Z723" t="str">
        <f t="shared" si="71"/>
        <v/>
      </c>
      <c r="AA723" t="str">
        <f t="shared" si="72"/>
        <v xml:space="preserve">  50m予選無差別</v>
      </c>
    </row>
    <row r="724" spans="14:27" x14ac:dyDescent="0.15">
      <c r="N724">
        <f>Sheet9!D725</f>
        <v>356</v>
      </c>
      <c r="O724">
        <f>Sheet9!E725</f>
        <v>0</v>
      </c>
      <c r="P724" t="str">
        <f>IFERROR(VLOOKUP(O724,Sheet6!A:B,2,0),"")</f>
        <v/>
      </c>
      <c r="Q724" t="str">
        <f>Sheet9!A725</f>
        <v>バタフライ</v>
      </c>
      <c r="R724" t="str">
        <f t="shared" si="68"/>
        <v/>
      </c>
      <c r="S724" t="str">
        <f>Sheet9!B725</f>
        <v xml:space="preserve">  50m</v>
      </c>
      <c r="T724" t="s">
        <v>198</v>
      </c>
      <c r="U724" t="s">
        <v>199</v>
      </c>
      <c r="V724" t="str">
        <f t="shared" si="69"/>
        <v xml:space="preserve">  50m予選無差別</v>
      </c>
      <c r="Y724">
        <f t="shared" si="70"/>
        <v>356</v>
      </c>
      <c r="Z724" t="str">
        <f t="shared" si="71"/>
        <v/>
      </c>
      <c r="AA724" t="str">
        <f t="shared" si="72"/>
        <v xml:space="preserve">  50m予選無差別</v>
      </c>
    </row>
    <row r="725" spans="14:27" x14ac:dyDescent="0.15">
      <c r="N725">
        <f>Sheet9!D726</f>
        <v>2</v>
      </c>
      <c r="O725">
        <f>Sheet9!E726</f>
        <v>0</v>
      </c>
      <c r="P725" t="str">
        <f>IFERROR(VLOOKUP(O725,Sheet6!A:B,2,0),"")</f>
        <v/>
      </c>
      <c r="Q725" t="str">
        <f>Sheet9!A726</f>
        <v>バタフライ</v>
      </c>
      <c r="R725" t="str">
        <f t="shared" si="68"/>
        <v/>
      </c>
      <c r="S725" t="str">
        <f>Sheet9!B726</f>
        <v xml:space="preserve"> 100m</v>
      </c>
      <c r="T725" t="s">
        <v>198</v>
      </c>
      <c r="U725" t="s">
        <v>199</v>
      </c>
      <c r="V725" t="str">
        <f t="shared" si="69"/>
        <v xml:space="preserve"> 100m予選無差別</v>
      </c>
      <c r="Y725">
        <f t="shared" si="70"/>
        <v>2</v>
      </c>
      <c r="Z725" t="str">
        <f t="shared" si="71"/>
        <v/>
      </c>
      <c r="AA725" t="str">
        <f t="shared" si="72"/>
        <v xml:space="preserve"> 100m予選無差別</v>
      </c>
    </row>
    <row r="726" spans="14:27" x14ac:dyDescent="0.15">
      <c r="N726">
        <f>Sheet9!D727</f>
        <v>9</v>
      </c>
      <c r="O726">
        <f>Sheet9!E727</f>
        <v>0</v>
      </c>
      <c r="P726" t="str">
        <f>IFERROR(VLOOKUP(O726,Sheet6!A:B,2,0),"")</f>
        <v/>
      </c>
      <c r="Q726" t="str">
        <f>Sheet9!A727</f>
        <v>バタフライ</v>
      </c>
      <c r="R726" t="str">
        <f t="shared" si="68"/>
        <v/>
      </c>
      <c r="S726" t="str">
        <f>Sheet9!B727</f>
        <v xml:space="preserve"> 100m</v>
      </c>
      <c r="T726" t="s">
        <v>198</v>
      </c>
      <c r="U726" t="s">
        <v>199</v>
      </c>
      <c r="V726" t="str">
        <f t="shared" si="69"/>
        <v xml:space="preserve"> 100m予選無差別</v>
      </c>
      <c r="Y726">
        <f t="shared" si="70"/>
        <v>9</v>
      </c>
      <c r="Z726" t="str">
        <f t="shared" si="71"/>
        <v/>
      </c>
      <c r="AA726" t="str">
        <f t="shared" si="72"/>
        <v xml:space="preserve"> 100m予選無差別</v>
      </c>
    </row>
    <row r="727" spans="14:27" x14ac:dyDescent="0.15">
      <c r="N727">
        <f>Sheet9!D728</f>
        <v>15</v>
      </c>
      <c r="O727">
        <f>Sheet9!E728</f>
        <v>0</v>
      </c>
      <c r="P727" t="str">
        <f>IFERROR(VLOOKUP(O727,Sheet6!A:B,2,0),"")</f>
        <v/>
      </c>
      <c r="Q727" t="str">
        <f>Sheet9!A728</f>
        <v>バタフライ</v>
      </c>
      <c r="R727" t="str">
        <f t="shared" si="68"/>
        <v/>
      </c>
      <c r="S727" t="str">
        <f>Sheet9!B728</f>
        <v xml:space="preserve"> 100m</v>
      </c>
      <c r="T727" t="s">
        <v>198</v>
      </c>
      <c r="U727" t="s">
        <v>199</v>
      </c>
      <c r="V727" t="str">
        <f t="shared" si="69"/>
        <v xml:space="preserve"> 100m予選無差別</v>
      </c>
      <c r="Y727">
        <f t="shared" si="70"/>
        <v>15</v>
      </c>
      <c r="Z727" t="str">
        <f t="shared" si="71"/>
        <v/>
      </c>
      <c r="AA727" t="str">
        <f t="shared" si="72"/>
        <v xml:space="preserve"> 100m予選無差別</v>
      </c>
    </row>
    <row r="728" spans="14:27" x14ac:dyDescent="0.15">
      <c r="N728">
        <f>Sheet9!D729</f>
        <v>19</v>
      </c>
      <c r="O728">
        <f>Sheet9!E729</f>
        <v>0</v>
      </c>
      <c r="P728" t="str">
        <f>IFERROR(VLOOKUP(O728,Sheet6!A:B,2,0),"")</f>
        <v/>
      </c>
      <c r="Q728" t="str">
        <f>Sheet9!A729</f>
        <v>バタフライ</v>
      </c>
      <c r="R728" t="str">
        <f t="shared" si="68"/>
        <v/>
      </c>
      <c r="S728" t="str">
        <f>Sheet9!B729</f>
        <v xml:space="preserve"> 100m</v>
      </c>
      <c r="T728" t="s">
        <v>198</v>
      </c>
      <c r="U728" t="s">
        <v>199</v>
      </c>
      <c r="V728" t="str">
        <f t="shared" si="69"/>
        <v xml:space="preserve"> 100m予選無差別</v>
      </c>
      <c r="Y728">
        <f t="shared" si="70"/>
        <v>19</v>
      </c>
      <c r="Z728" t="str">
        <f t="shared" si="71"/>
        <v/>
      </c>
      <c r="AA728" t="str">
        <f t="shared" si="72"/>
        <v xml:space="preserve"> 100m予選無差別</v>
      </c>
    </row>
    <row r="729" spans="14:27" x14ac:dyDescent="0.15">
      <c r="N729">
        <f>Sheet9!D730</f>
        <v>38</v>
      </c>
      <c r="O729">
        <f>Sheet9!E730</f>
        <v>0</v>
      </c>
      <c r="P729" t="str">
        <f>IFERROR(VLOOKUP(O729,Sheet6!A:B,2,0),"")</f>
        <v/>
      </c>
      <c r="Q729" t="str">
        <f>Sheet9!A730</f>
        <v>バタフライ</v>
      </c>
      <c r="R729" t="str">
        <f t="shared" si="68"/>
        <v/>
      </c>
      <c r="S729" t="str">
        <f>Sheet9!B730</f>
        <v xml:space="preserve"> 100m</v>
      </c>
      <c r="T729" t="s">
        <v>198</v>
      </c>
      <c r="U729" t="s">
        <v>199</v>
      </c>
      <c r="V729" t="str">
        <f t="shared" si="69"/>
        <v xml:space="preserve"> 100m予選無差別</v>
      </c>
      <c r="Y729">
        <f t="shared" si="70"/>
        <v>38</v>
      </c>
      <c r="Z729" t="str">
        <f t="shared" si="71"/>
        <v/>
      </c>
      <c r="AA729" t="str">
        <f t="shared" si="72"/>
        <v xml:space="preserve"> 100m予選無差別</v>
      </c>
    </row>
    <row r="730" spans="14:27" x14ac:dyDescent="0.15">
      <c r="N730">
        <f>Sheet9!D731</f>
        <v>62</v>
      </c>
      <c r="O730">
        <f>Sheet9!E731</f>
        <v>0</v>
      </c>
      <c r="P730" t="str">
        <f>IFERROR(VLOOKUP(O730,Sheet6!A:B,2,0),"")</f>
        <v/>
      </c>
      <c r="Q730" t="str">
        <f>Sheet9!A731</f>
        <v>バタフライ</v>
      </c>
      <c r="R730" t="str">
        <f t="shared" si="68"/>
        <v/>
      </c>
      <c r="S730" t="str">
        <f>Sheet9!B731</f>
        <v xml:space="preserve"> 100m</v>
      </c>
      <c r="T730" t="s">
        <v>198</v>
      </c>
      <c r="U730" t="s">
        <v>199</v>
      </c>
      <c r="V730" t="str">
        <f t="shared" si="69"/>
        <v xml:space="preserve"> 100m予選無差別</v>
      </c>
      <c r="Y730">
        <f t="shared" si="70"/>
        <v>62</v>
      </c>
      <c r="Z730" t="str">
        <f t="shared" si="71"/>
        <v/>
      </c>
      <c r="AA730" t="str">
        <f t="shared" si="72"/>
        <v xml:space="preserve"> 100m予選無差別</v>
      </c>
    </row>
    <row r="731" spans="14:27" x14ac:dyDescent="0.15">
      <c r="N731">
        <f>Sheet9!D732</f>
        <v>69</v>
      </c>
      <c r="O731">
        <f>Sheet9!E732</f>
        <v>0</v>
      </c>
      <c r="P731" t="str">
        <f>IFERROR(VLOOKUP(O731,Sheet6!A:B,2,0),"")</f>
        <v/>
      </c>
      <c r="Q731" t="str">
        <f>Sheet9!A732</f>
        <v>バタフライ</v>
      </c>
      <c r="R731" t="str">
        <f t="shared" si="68"/>
        <v/>
      </c>
      <c r="S731" t="str">
        <f>Sheet9!B732</f>
        <v xml:space="preserve"> 100m</v>
      </c>
      <c r="T731" t="s">
        <v>198</v>
      </c>
      <c r="U731" t="s">
        <v>199</v>
      </c>
      <c r="V731" t="str">
        <f t="shared" si="69"/>
        <v xml:space="preserve"> 100m予選無差別</v>
      </c>
      <c r="Y731">
        <f t="shared" si="70"/>
        <v>69</v>
      </c>
      <c r="Z731" t="str">
        <f t="shared" si="71"/>
        <v/>
      </c>
      <c r="AA731" t="str">
        <f t="shared" si="72"/>
        <v xml:space="preserve"> 100m予選無差別</v>
      </c>
    </row>
    <row r="732" spans="14:27" x14ac:dyDescent="0.15">
      <c r="N732">
        <f>Sheet9!D733</f>
        <v>71</v>
      </c>
      <c r="O732">
        <f>Sheet9!E733</f>
        <v>0</v>
      </c>
      <c r="P732" t="str">
        <f>IFERROR(VLOOKUP(O732,Sheet6!A:B,2,0),"")</f>
        <v/>
      </c>
      <c r="Q732" t="str">
        <f>Sheet9!A733</f>
        <v>バタフライ</v>
      </c>
      <c r="R732" t="str">
        <f t="shared" si="68"/>
        <v/>
      </c>
      <c r="S732" t="str">
        <f>Sheet9!B733</f>
        <v xml:space="preserve"> 100m</v>
      </c>
      <c r="T732" t="s">
        <v>198</v>
      </c>
      <c r="U732" t="s">
        <v>199</v>
      </c>
      <c r="V732" t="str">
        <f t="shared" si="69"/>
        <v xml:space="preserve"> 100m予選無差別</v>
      </c>
      <c r="Y732">
        <f t="shared" si="70"/>
        <v>71</v>
      </c>
      <c r="Z732" t="str">
        <f t="shared" si="71"/>
        <v/>
      </c>
      <c r="AA732" t="str">
        <f t="shared" si="72"/>
        <v xml:space="preserve"> 100m予選無差別</v>
      </c>
    </row>
    <row r="733" spans="14:27" x14ac:dyDescent="0.15">
      <c r="N733">
        <f>Sheet9!D734</f>
        <v>94</v>
      </c>
      <c r="O733">
        <f>Sheet9!E734</f>
        <v>0</v>
      </c>
      <c r="P733" t="str">
        <f>IFERROR(VLOOKUP(O733,Sheet6!A:B,2,0),"")</f>
        <v/>
      </c>
      <c r="Q733" t="str">
        <f>Sheet9!A734</f>
        <v>バタフライ</v>
      </c>
      <c r="R733" t="str">
        <f t="shared" si="68"/>
        <v/>
      </c>
      <c r="S733" t="str">
        <f>Sheet9!B734</f>
        <v xml:space="preserve"> 100m</v>
      </c>
      <c r="T733" t="s">
        <v>198</v>
      </c>
      <c r="U733" t="s">
        <v>199</v>
      </c>
      <c r="V733" t="str">
        <f t="shared" si="69"/>
        <v xml:space="preserve"> 100m予選無差別</v>
      </c>
      <c r="Y733">
        <f t="shared" si="70"/>
        <v>94</v>
      </c>
      <c r="Z733" t="str">
        <f t="shared" si="71"/>
        <v/>
      </c>
      <c r="AA733" t="str">
        <f t="shared" si="72"/>
        <v xml:space="preserve"> 100m予選無差別</v>
      </c>
    </row>
    <row r="734" spans="14:27" x14ac:dyDescent="0.15">
      <c r="N734">
        <f>Sheet9!D735</f>
        <v>98</v>
      </c>
      <c r="O734">
        <f>Sheet9!E735</f>
        <v>0</v>
      </c>
      <c r="P734" t="str">
        <f>IFERROR(VLOOKUP(O734,Sheet6!A:B,2,0),"")</f>
        <v/>
      </c>
      <c r="Q734" t="str">
        <f>Sheet9!A735</f>
        <v>バタフライ</v>
      </c>
      <c r="R734" t="str">
        <f t="shared" si="68"/>
        <v/>
      </c>
      <c r="S734" t="str">
        <f>Sheet9!B735</f>
        <v xml:space="preserve"> 100m</v>
      </c>
      <c r="T734" t="s">
        <v>198</v>
      </c>
      <c r="U734" t="s">
        <v>199</v>
      </c>
      <c r="V734" t="str">
        <f t="shared" si="69"/>
        <v xml:space="preserve"> 100m予選無差別</v>
      </c>
      <c r="Y734">
        <f t="shared" si="70"/>
        <v>98</v>
      </c>
      <c r="Z734" t="str">
        <f t="shared" si="71"/>
        <v/>
      </c>
      <c r="AA734" t="str">
        <f t="shared" si="72"/>
        <v xml:space="preserve"> 100m予選無差別</v>
      </c>
    </row>
    <row r="735" spans="14:27" x14ac:dyDescent="0.15">
      <c r="N735">
        <f>Sheet9!D736</f>
        <v>103</v>
      </c>
      <c r="O735">
        <f>Sheet9!E736</f>
        <v>0</v>
      </c>
      <c r="P735" t="str">
        <f>IFERROR(VLOOKUP(O735,Sheet6!A:B,2,0),"")</f>
        <v/>
      </c>
      <c r="Q735" t="str">
        <f>Sheet9!A736</f>
        <v>バタフライ</v>
      </c>
      <c r="R735" t="str">
        <f t="shared" si="68"/>
        <v/>
      </c>
      <c r="S735" t="str">
        <f>Sheet9!B736</f>
        <v xml:space="preserve"> 100m</v>
      </c>
      <c r="T735" t="s">
        <v>198</v>
      </c>
      <c r="U735" t="s">
        <v>199</v>
      </c>
      <c r="V735" t="str">
        <f t="shared" si="69"/>
        <v xml:space="preserve"> 100m予選無差別</v>
      </c>
      <c r="Y735">
        <f t="shared" si="70"/>
        <v>103</v>
      </c>
      <c r="Z735" t="str">
        <f t="shared" si="71"/>
        <v/>
      </c>
      <c r="AA735" t="str">
        <f t="shared" si="72"/>
        <v xml:space="preserve"> 100m予選無差別</v>
      </c>
    </row>
    <row r="736" spans="14:27" x14ac:dyDescent="0.15">
      <c r="N736">
        <f>Sheet9!D737</f>
        <v>109</v>
      </c>
      <c r="O736">
        <f>Sheet9!E737</f>
        <v>0</v>
      </c>
      <c r="P736" t="str">
        <f>IFERROR(VLOOKUP(O736,Sheet6!A:B,2,0),"")</f>
        <v/>
      </c>
      <c r="Q736" t="str">
        <f>Sheet9!A737</f>
        <v>バタフライ</v>
      </c>
      <c r="R736" t="str">
        <f t="shared" si="68"/>
        <v/>
      </c>
      <c r="S736" t="str">
        <f>Sheet9!B737</f>
        <v xml:space="preserve"> 100m</v>
      </c>
      <c r="T736" t="s">
        <v>198</v>
      </c>
      <c r="U736" t="s">
        <v>199</v>
      </c>
      <c r="V736" t="str">
        <f t="shared" si="69"/>
        <v xml:space="preserve"> 100m予選無差別</v>
      </c>
      <c r="Y736">
        <f t="shared" si="70"/>
        <v>109</v>
      </c>
      <c r="Z736" t="str">
        <f t="shared" si="71"/>
        <v/>
      </c>
      <c r="AA736" t="str">
        <f t="shared" si="72"/>
        <v xml:space="preserve"> 100m予選無差別</v>
      </c>
    </row>
    <row r="737" spans="14:27" x14ac:dyDescent="0.15">
      <c r="N737">
        <f>Sheet9!D738</f>
        <v>110</v>
      </c>
      <c r="O737">
        <f>Sheet9!E738</f>
        <v>0</v>
      </c>
      <c r="P737" t="str">
        <f>IFERROR(VLOOKUP(O737,Sheet6!A:B,2,0),"")</f>
        <v/>
      </c>
      <c r="Q737" t="str">
        <f>Sheet9!A738</f>
        <v>バタフライ</v>
      </c>
      <c r="R737" t="str">
        <f t="shared" si="68"/>
        <v/>
      </c>
      <c r="S737" t="str">
        <f>Sheet9!B738</f>
        <v xml:space="preserve"> 100m</v>
      </c>
      <c r="T737" t="s">
        <v>198</v>
      </c>
      <c r="U737" t="s">
        <v>199</v>
      </c>
      <c r="V737" t="str">
        <f t="shared" si="69"/>
        <v xml:space="preserve"> 100m予選無差別</v>
      </c>
      <c r="Y737">
        <f t="shared" si="70"/>
        <v>110</v>
      </c>
      <c r="Z737" t="str">
        <f t="shared" si="71"/>
        <v/>
      </c>
      <c r="AA737" t="str">
        <f t="shared" si="72"/>
        <v xml:space="preserve"> 100m予選無差別</v>
      </c>
    </row>
    <row r="738" spans="14:27" x14ac:dyDescent="0.15">
      <c r="N738">
        <f>Sheet9!D739</f>
        <v>111</v>
      </c>
      <c r="O738">
        <f>Sheet9!E739</f>
        <v>0</v>
      </c>
      <c r="P738" t="str">
        <f>IFERROR(VLOOKUP(O738,Sheet6!A:B,2,0),"")</f>
        <v/>
      </c>
      <c r="Q738" t="str">
        <f>Sheet9!A739</f>
        <v>バタフライ</v>
      </c>
      <c r="R738" t="str">
        <f t="shared" si="68"/>
        <v/>
      </c>
      <c r="S738" t="str">
        <f>Sheet9!B739</f>
        <v xml:space="preserve"> 100m</v>
      </c>
      <c r="T738" t="s">
        <v>198</v>
      </c>
      <c r="U738" t="s">
        <v>199</v>
      </c>
      <c r="V738" t="str">
        <f t="shared" si="69"/>
        <v xml:space="preserve"> 100m予選無差別</v>
      </c>
      <c r="Y738">
        <f t="shared" si="70"/>
        <v>111</v>
      </c>
      <c r="Z738" t="str">
        <f t="shared" si="71"/>
        <v/>
      </c>
      <c r="AA738" t="str">
        <f t="shared" si="72"/>
        <v xml:space="preserve"> 100m予選無差別</v>
      </c>
    </row>
    <row r="739" spans="14:27" x14ac:dyDescent="0.15">
      <c r="N739">
        <f>Sheet9!D740</f>
        <v>123</v>
      </c>
      <c r="O739">
        <f>Sheet9!E740</f>
        <v>0</v>
      </c>
      <c r="P739" t="str">
        <f>IFERROR(VLOOKUP(O739,Sheet6!A:B,2,0),"")</f>
        <v/>
      </c>
      <c r="Q739" t="str">
        <f>Sheet9!A740</f>
        <v>バタフライ</v>
      </c>
      <c r="R739" t="str">
        <f t="shared" si="68"/>
        <v/>
      </c>
      <c r="S739" t="str">
        <f>Sheet9!B740</f>
        <v xml:space="preserve"> 100m</v>
      </c>
      <c r="T739" t="s">
        <v>198</v>
      </c>
      <c r="U739" t="s">
        <v>199</v>
      </c>
      <c r="V739" t="str">
        <f t="shared" si="69"/>
        <v xml:space="preserve"> 100m予選無差別</v>
      </c>
      <c r="Y739">
        <f t="shared" si="70"/>
        <v>123</v>
      </c>
      <c r="Z739" t="str">
        <f t="shared" si="71"/>
        <v/>
      </c>
      <c r="AA739" t="str">
        <f t="shared" si="72"/>
        <v xml:space="preserve"> 100m予選無差別</v>
      </c>
    </row>
    <row r="740" spans="14:27" x14ac:dyDescent="0.15">
      <c r="N740">
        <f>Sheet9!D741</f>
        <v>125</v>
      </c>
      <c r="O740">
        <f>Sheet9!E741</f>
        <v>0</v>
      </c>
      <c r="P740" t="str">
        <f>IFERROR(VLOOKUP(O740,Sheet6!A:B,2,0),"")</f>
        <v/>
      </c>
      <c r="Q740" t="str">
        <f>Sheet9!A741</f>
        <v>バタフライ</v>
      </c>
      <c r="R740" t="str">
        <f t="shared" si="68"/>
        <v/>
      </c>
      <c r="S740" t="str">
        <f>Sheet9!B741</f>
        <v xml:space="preserve"> 100m</v>
      </c>
      <c r="T740" t="s">
        <v>198</v>
      </c>
      <c r="U740" t="s">
        <v>199</v>
      </c>
      <c r="V740" t="str">
        <f t="shared" si="69"/>
        <v xml:space="preserve"> 100m予選無差別</v>
      </c>
      <c r="Y740">
        <f t="shared" si="70"/>
        <v>125</v>
      </c>
      <c r="Z740" t="str">
        <f t="shared" si="71"/>
        <v/>
      </c>
      <c r="AA740" t="str">
        <f t="shared" si="72"/>
        <v xml:space="preserve"> 100m予選無差別</v>
      </c>
    </row>
    <row r="741" spans="14:27" x14ac:dyDescent="0.15">
      <c r="N741">
        <f>Sheet9!D742</f>
        <v>127</v>
      </c>
      <c r="O741">
        <f>Sheet9!E742</f>
        <v>0</v>
      </c>
      <c r="P741" t="str">
        <f>IFERROR(VLOOKUP(O741,Sheet6!A:B,2,0),"")</f>
        <v/>
      </c>
      <c r="Q741" t="str">
        <f>Sheet9!A742</f>
        <v>バタフライ</v>
      </c>
      <c r="R741" t="str">
        <f t="shared" si="68"/>
        <v/>
      </c>
      <c r="S741" t="str">
        <f>Sheet9!B742</f>
        <v xml:space="preserve"> 100m</v>
      </c>
      <c r="T741" t="s">
        <v>198</v>
      </c>
      <c r="U741" t="s">
        <v>199</v>
      </c>
      <c r="V741" t="str">
        <f t="shared" si="69"/>
        <v xml:space="preserve"> 100m予選無差別</v>
      </c>
      <c r="Y741">
        <f t="shared" si="70"/>
        <v>127</v>
      </c>
      <c r="Z741" t="str">
        <f t="shared" si="71"/>
        <v/>
      </c>
      <c r="AA741" t="str">
        <f t="shared" si="72"/>
        <v xml:space="preserve"> 100m予選無差別</v>
      </c>
    </row>
    <row r="742" spans="14:27" x14ac:dyDescent="0.15">
      <c r="N742">
        <f>Sheet9!D743</f>
        <v>130</v>
      </c>
      <c r="O742">
        <f>Sheet9!E743</f>
        <v>0</v>
      </c>
      <c r="P742" t="str">
        <f>IFERROR(VLOOKUP(O742,Sheet6!A:B,2,0),"")</f>
        <v/>
      </c>
      <c r="Q742" t="str">
        <f>Sheet9!A743</f>
        <v>バタフライ</v>
      </c>
      <c r="R742" t="str">
        <f t="shared" si="68"/>
        <v/>
      </c>
      <c r="S742" t="str">
        <f>Sheet9!B743</f>
        <v xml:space="preserve"> 100m</v>
      </c>
      <c r="T742" t="s">
        <v>198</v>
      </c>
      <c r="U742" t="s">
        <v>199</v>
      </c>
      <c r="V742" t="str">
        <f t="shared" si="69"/>
        <v xml:space="preserve"> 100m予選無差別</v>
      </c>
      <c r="Y742">
        <f t="shared" si="70"/>
        <v>130</v>
      </c>
      <c r="Z742" t="str">
        <f t="shared" si="71"/>
        <v/>
      </c>
      <c r="AA742" t="str">
        <f t="shared" si="72"/>
        <v xml:space="preserve"> 100m予選無差別</v>
      </c>
    </row>
    <row r="743" spans="14:27" x14ac:dyDescent="0.15">
      <c r="N743">
        <f>Sheet9!D744</f>
        <v>134</v>
      </c>
      <c r="O743">
        <f>Sheet9!E744</f>
        <v>0</v>
      </c>
      <c r="P743" t="str">
        <f>IFERROR(VLOOKUP(O743,Sheet6!A:B,2,0),"")</f>
        <v/>
      </c>
      <c r="Q743" t="str">
        <f>Sheet9!A744</f>
        <v>バタフライ</v>
      </c>
      <c r="R743" t="str">
        <f t="shared" si="68"/>
        <v/>
      </c>
      <c r="S743" t="str">
        <f>Sheet9!B744</f>
        <v xml:space="preserve"> 100m</v>
      </c>
      <c r="T743" t="s">
        <v>198</v>
      </c>
      <c r="U743" t="s">
        <v>199</v>
      </c>
      <c r="V743" t="str">
        <f t="shared" si="69"/>
        <v xml:space="preserve"> 100m予選無差別</v>
      </c>
      <c r="Y743">
        <f t="shared" si="70"/>
        <v>134</v>
      </c>
      <c r="Z743" t="str">
        <f t="shared" si="71"/>
        <v/>
      </c>
      <c r="AA743" t="str">
        <f t="shared" si="72"/>
        <v xml:space="preserve"> 100m予選無差別</v>
      </c>
    </row>
    <row r="744" spans="14:27" x14ac:dyDescent="0.15">
      <c r="N744">
        <f>Sheet9!D745</f>
        <v>140</v>
      </c>
      <c r="O744">
        <f>Sheet9!E745</f>
        <v>0</v>
      </c>
      <c r="P744" t="str">
        <f>IFERROR(VLOOKUP(O744,Sheet6!A:B,2,0),"")</f>
        <v/>
      </c>
      <c r="Q744" t="str">
        <f>Sheet9!A745</f>
        <v>バタフライ</v>
      </c>
      <c r="R744" t="str">
        <f t="shared" si="68"/>
        <v/>
      </c>
      <c r="S744" t="str">
        <f>Sheet9!B745</f>
        <v xml:space="preserve"> 100m</v>
      </c>
      <c r="T744" t="s">
        <v>198</v>
      </c>
      <c r="U744" t="s">
        <v>199</v>
      </c>
      <c r="V744" t="str">
        <f t="shared" si="69"/>
        <v xml:space="preserve"> 100m予選無差別</v>
      </c>
      <c r="Y744">
        <f t="shared" si="70"/>
        <v>140</v>
      </c>
      <c r="Z744" t="str">
        <f t="shared" si="71"/>
        <v/>
      </c>
      <c r="AA744" t="str">
        <f t="shared" si="72"/>
        <v xml:space="preserve"> 100m予選無差別</v>
      </c>
    </row>
    <row r="745" spans="14:27" x14ac:dyDescent="0.15">
      <c r="N745">
        <f>Sheet9!D746</f>
        <v>152</v>
      </c>
      <c r="O745">
        <f>Sheet9!E746</f>
        <v>0</v>
      </c>
      <c r="P745" t="str">
        <f>IFERROR(VLOOKUP(O745,Sheet6!A:B,2,0),"")</f>
        <v/>
      </c>
      <c r="Q745" t="str">
        <f>Sheet9!A746</f>
        <v>バタフライ</v>
      </c>
      <c r="R745" t="str">
        <f t="shared" si="68"/>
        <v/>
      </c>
      <c r="S745" t="str">
        <f>Sheet9!B746</f>
        <v xml:space="preserve"> 100m</v>
      </c>
      <c r="T745" t="s">
        <v>198</v>
      </c>
      <c r="U745" t="s">
        <v>199</v>
      </c>
      <c r="V745" t="str">
        <f t="shared" si="69"/>
        <v xml:space="preserve"> 100m予選無差別</v>
      </c>
      <c r="Y745">
        <f t="shared" si="70"/>
        <v>152</v>
      </c>
      <c r="Z745" t="str">
        <f t="shared" si="71"/>
        <v/>
      </c>
      <c r="AA745" t="str">
        <f t="shared" si="72"/>
        <v xml:space="preserve"> 100m予選無差別</v>
      </c>
    </row>
    <row r="746" spans="14:27" x14ac:dyDescent="0.15">
      <c r="N746">
        <f>Sheet9!D747</f>
        <v>155</v>
      </c>
      <c r="O746">
        <f>Sheet9!E747</f>
        <v>0</v>
      </c>
      <c r="P746" t="str">
        <f>IFERROR(VLOOKUP(O746,Sheet6!A:B,2,0),"")</f>
        <v/>
      </c>
      <c r="Q746" t="str">
        <f>Sheet9!A747</f>
        <v>バタフライ</v>
      </c>
      <c r="R746" t="str">
        <f t="shared" si="68"/>
        <v/>
      </c>
      <c r="S746" t="str">
        <f>Sheet9!B747</f>
        <v xml:space="preserve"> 100m</v>
      </c>
      <c r="T746" t="s">
        <v>198</v>
      </c>
      <c r="U746" t="s">
        <v>199</v>
      </c>
      <c r="V746" t="str">
        <f t="shared" si="69"/>
        <v xml:space="preserve"> 100m予選無差別</v>
      </c>
      <c r="Y746">
        <f t="shared" si="70"/>
        <v>155</v>
      </c>
      <c r="Z746" t="str">
        <f t="shared" si="71"/>
        <v/>
      </c>
      <c r="AA746" t="str">
        <f t="shared" si="72"/>
        <v xml:space="preserve"> 100m予選無差別</v>
      </c>
    </row>
    <row r="747" spans="14:27" x14ac:dyDescent="0.15">
      <c r="N747">
        <f>Sheet9!D748</f>
        <v>172</v>
      </c>
      <c r="O747">
        <f>Sheet9!E748</f>
        <v>0</v>
      </c>
      <c r="P747" t="str">
        <f>IFERROR(VLOOKUP(O747,Sheet6!A:B,2,0),"")</f>
        <v/>
      </c>
      <c r="Q747" t="str">
        <f>Sheet9!A748</f>
        <v>バタフライ</v>
      </c>
      <c r="R747" t="str">
        <f t="shared" si="68"/>
        <v/>
      </c>
      <c r="S747" t="str">
        <f>Sheet9!B748</f>
        <v xml:space="preserve"> 100m</v>
      </c>
      <c r="T747" t="s">
        <v>198</v>
      </c>
      <c r="U747" t="s">
        <v>199</v>
      </c>
      <c r="V747" t="str">
        <f t="shared" si="69"/>
        <v xml:space="preserve"> 100m予選無差別</v>
      </c>
      <c r="Y747">
        <f t="shared" si="70"/>
        <v>172</v>
      </c>
      <c r="Z747" t="str">
        <f t="shared" si="71"/>
        <v/>
      </c>
      <c r="AA747" t="str">
        <f t="shared" si="72"/>
        <v xml:space="preserve"> 100m予選無差別</v>
      </c>
    </row>
    <row r="748" spans="14:27" x14ac:dyDescent="0.15">
      <c r="N748">
        <f>Sheet9!D749</f>
        <v>173</v>
      </c>
      <c r="O748">
        <f>Sheet9!E749</f>
        <v>0</v>
      </c>
      <c r="P748" t="str">
        <f>IFERROR(VLOOKUP(O748,Sheet6!A:B,2,0),"")</f>
        <v/>
      </c>
      <c r="Q748" t="str">
        <f>Sheet9!A749</f>
        <v>バタフライ</v>
      </c>
      <c r="R748" t="str">
        <f t="shared" si="68"/>
        <v/>
      </c>
      <c r="S748" t="str">
        <f>Sheet9!B749</f>
        <v xml:space="preserve"> 100m</v>
      </c>
      <c r="T748" t="s">
        <v>198</v>
      </c>
      <c r="U748" t="s">
        <v>199</v>
      </c>
      <c r="V748" t="str">
        <f t="shared" si="69"/>
        <v xml:space="preserve"> 100m予選無差別</v>
      </c>
      <c r="Y748">
        <f t="shared" si="70"/>
        <v>173</v>
      </c>
      <c r="Z748" t="str">
        <f t="shared" si="71"/>
        <v/>
      </c>
      <c r="AA748" t="str">
        <f t="shared" si="72"/>
        <v xml:space="preserve"> 100m予選無差別</v>
      </c>
    </row>
    <row r="749" spans="14:27" x14ac:dyDescent="0.15">
      <c r="N749">
        <f>Sheet9!D750</f>
        <v>218</v>
      </c>
      <c r="O749">
        <f>Sheet9!E750</f>
        <v>0</v>
      </c>
      <c r="P749" t="str">
        <f>IFERROR(VLOOKUP(O749,Sheet6!A:B,2,0),"")</f>
        <v/>
      </c>
      <c r="Q749" t="str">
        <f>Sheet9!A750</f>
        <v>バタフライ</v>
      </c>
      <c r="R749" t="str">
        <f t="shared" si="68"/>
        <v/>
      </c>
      <c r="S749" t="str">
        <f>Sheet9!B750</f>
        <v xml:space="preserve"> 100m</v>
      </c>
      <c r="T749" t="s">
        <v>198</v>
      </c>
      <c r="U749" t="s">
        <v>199</v>
      </c>
      <c r="V749" t="str">
        <f t="shared" si="69"/>
        <v xml:space="preserve"> 100m予選無差別</v>
      </c>
      <c r="Y749">
        <f t="shared" si="70"/>
        <v>218</v>
      </c>
      <c r="Z749" t="str">
        <f t="shared" si="71"/>
        <v/>
      </c>
      <c r="AA749" t="str">
        <f t="shared" si="72"/>
        <v xml:space="preserve"> 100m予選無差別</v>
      </c>
    </row>
    <row r="750" spans="14:27" x14ac:dyDescent="0.15">
      <c r="N750">
        <f>Sheet9!D751</f>
        <v>238</v>
      </c>
      <c r="O750">
        <f>Sheet9!E751</f>
        <v>0</v>
      </c>
      <c r="P750" t="str">
        <f>IFERROR(VLOOKUP(O750,Sheet6!A:B,2,0),"")</f>
        <v/>
      </c>
      <c r="Q750" t="str">
        <f>Sheet9!A751</f>
        <v>バタフライ</v>
      </c>
      <c r="R750" t="str">
        <f t="shared" si="68"/>
        <v/>
      </c>
      <c r="S750" t="str">
        <f>Sheet9!B751</f>
        <v xml:space="preserve"> 100m</v>
      </c>
      <c r="T750" t="s">
        <v>198</v>
      </c>
      <c r="U750" t="s">
        <v>199</v>
      </c>
      <c r="V750" t="str">
        <f t="shared" si="69"/>
        <v xml:space="preserve"> 100m予選無差別</v>
      </c>
      <c r="Y750">
        <f t="shared" si="70"/>
        <v>238</v>
      </c>
      <c r="Z750" t="str">
        <f t="shared" si="71"/>
        <v/>
      </c>
      <c r="AA750" t="str">
        <f t="shared" si="72"/>
        <v xml:space="preserve"> 100m予選無差別</v>
      </c>
    </row>
    <row r="751" spans="14:27" x14ac:dyDescent="0.15">
      <c r="N751">
        <f>Sheet9!D752</f>
        <v>242</v>
      </c>
      <c r="O751">
        <f>Sheet9!E752</f>
        <v>0</v>
      </c>
      <c r="P751" t="str">
        <f>IFERROR(VLOOKUP(O751,Sheet6!A:B,2,0),"")</f>
        <v/>
      </c>
      <c r="Q751" t="str">
        <f>Sheet9!A752</f>
        <v>バタフライ</v>
      </c>
      <c r="R751" t="str">
        <f t="shared" si="68"/>
        <v/>
      </c>
      <c r="S751" t="str">
        <f>Sheet9!B752</f>
        <v xml:space="preserve"> 100m</v>
      </c>
      <c r="T751" t="s">
        <v>198</v>
      </c>
      <c r="U751" t="s">
        <v>199</v>
      </c>
      <c r="V751" t="str">
        <f t="shared" si="69"/>
        <v xml:space="preserve"> 100m予選無差別</v>
      </c>
      <c r="Y751">
        <f t="shared" si="70"/>
        <v>242</v>
      </c>
      <c r="Z751" t="str">
        <f t="shared" si="71"/>
        <v/>
      </c>
      <c r="AA751" t="str">
        <f t="shared" si="72"/>
        <v xml:space="preserve"> 100m予選無差別</v>
      </c>
    </row>
    <row r="752" spans="14:27" x14ac:dyDescent="0.15">
      <c r="N752">
        <f>Sheet9!D753</f>
        <v>250</v>
      </c>
      <c r="O752">
        <f>Sheet9!E753</f>
        <v>0</v>
      </c>
      <c r="P752" t="str">
        <f>IFERROR(VLOOKUP(O752,Sheet6!A:B,2,0),"")</f>
        <v/>
      </c>
      <c r="Q752" t="str">
        <f>Sheet9!A753</f>
        <v>バタフライ</v>
      </c>
      <c r="R752" t="str">
        <f t="shared" si="68"/>
        <v/>
      </c>
      <c r="S752" t="str">
        <f>Sheet9!B753</f>
        <v xml:space="preserve"> 100m</v>
      </c>
      <c r="T752" t="s">
        <v>198</v>
      </c>
      <c r="U752" t="s">
        <v>199</v>
      </c>
      <c r="V752" t="str">
        <f t="shared" si="69"/>
        <v xml:space="preserve"> 100m予選無差別</v>
      </c>
      <c r="Y752">
        <f t="shared" si="70"/>
        <v>250</v>
      </c>
      <c r="Z752" t="str">
        <f t="shared" si="71"/>
        <v/>
      </c>
      <c r="AA752" t="str">
        <f t="shared" si="72"/>
        <v xml:space="preserve"> 100m予選無差別</v>
      </c>
    </row>
    <row r="753" spans="14:27" x14ac:dyDescent="0.15">
      <c r="N753">
        <f>Sheet9!D754</f>
        <v>253</v>
      </c>
      <c r="O753">
        <f>Sheet9!E754</f>
        <v>0</v>
      </c>
      <c r="P753" t="str">
        <f>IFERROR(VLOOKUP(O753,Sheet6!A:B,2,0),"")</f>
        <v/>
      </c>
      <c r="Q753" t="str">
        <f>Sheet9!A754</f>
        <v>バタフライ</v>
      </c>
      <c r="R753" t="str">
        <f t="shared" si="68"/>
        <v/>
      </c>
      <c r="S753" t="str">
        <f>Sheet9!B754</f>
        <v xml:space="preserve"> 100m</v>
      </c>
      <c r="T753" t="s">
        <v>198</v>
      </c>
      <c r="U753" t="s">
        <v>199</v>
      </c>
      <c r="V753" t="str">
        <f t="shared" si="69"/>
        <v xml:space="preserve"> 100m予選無差別</v>
      </c>
      <c r="Y753">
        <f t="shared" si="70"/>
        <v>253</v>
      </c>
      <c r="Z753" t="str">
        <f t="shared" si="71"/>
        <v/>
      </c>
      <c r="AA753" t="str">
        <f t="shared" si="72"/>
        <v xml:space="preserve"> 100m予選無差別</v>
      </c>
    </row>
    <row r="754" spans="14:27" x14ac:dyDescent="0.15">
      <c r="N754">
        <f>Sheet9!D755</f>
        <v>255</v>
      </c>
      <c r="O754">
        <f>Sheet9!E755</f>
        <v>0</v>
      </c>
      <c r="P754" t="str">
        <f>IFERROR(VLOOKUP(O754,Sheet6!A:B,2,0),"")</f>
        <v/>
      </c>
      <c r="Q754" t="str">
        <f>Sheet9!A755</f>
        <v>バタフライ</v>
      </c>
      <c r="R754" t="str">
        <f t="shared" si="68"/>
        <v/>
      </c>
      <c r="S754" t="str">
        <f>Sheet9!B755</f>
        <v xml:space="preserve"> 100m</v>
      </c>
      <c r="T754" t="s">
        <v>198</v>
      </c>
      <c r="U754" t="s">
        <v>199</v>
      </c>
      <c r="V754" t="str">
        <f t="shared" si="69"/>
        <v xml:space="preserve"> 100m予選無差別</v>
      </c>
      <c r="Y754">
        <f t="shared" si="70"/>
        <v>255</v>
      </c>
      <c r="Z754" t="str">
        <f t="shared" si="71"/>
        <v/>
      </c>
      <c r="AA754" t="str">
        <f t="shared" si="72"/>
        <v xml:space="preserve"> 100m予選無差別</v>
      </c>
    </row>
    <row r="755" spans="14:27" x14ac:dyDescent="0.15">
      <c r="N755">
        <f>Sheet9!D756</f>
        <v>260</v>
      </c>
      <c r="O755">
        <f>Sheet9!E756</f>
        <v>0</v>
      </c>
      <c r="P755" t="str">
        <f>IFERROR(VLOOKUP(O755,Sheet6!A:B,2,0),"")</f>
        <v/>
      </c>
      <c r="Q755" t="str">
        <f>Sheet9!A756</f>
        <v>バタフライ</v>
      </c>
      <c r="R755" t="str">
        <f t="shared" si="68"/>
        <v/>
      </c>
      <c r="S755" t="str">
        <f>Sheet9!B756</f>
        <v xml:space="preserve"> 100m</v>
      </c>
      <c r="T755" t="s">
        <v>198</v>
      </c>
      <c r="U755" t="s">
        <v>199</v>
      </c>
      <c r="V755" t="str">
        <f t="shared" si="69"/>
        <v xml:space="preserve"> 100m予選無差別</v>
      </c>
      <c r="Y755">
        <f t="shared" si="70"/>
        <v>260</v>
      </c>
      <c r="Z755" t="str">
        <f t="shared" si="71"/>
        <v/>
      </c>
      <c r="AA755" t="str">
        <f t="shared" si="72"/>
        <v xml:space="preserve"> 100m予選無差別</v>
      </c>
    </row>
    <row r="756" spans="14:27" x14ac:dyDescent="0.15">
      <c r="N756">
        <f>Sheet9!D757</f>
        <v>262</v>
      </c>
      <c r="O756">
        <f>Sheet9!E757</f>
        <v>0</v>
      </c>
      <c r="P756" t="str">
        <f>IFERROR(VLOOKUP(O756,Sheet6!A:B,2,0),"")</f>
        <v/>
      </c>
      <c r="Q756" t="str">
        <f>Sheet9!A757</f>
        <v>バタフライ</v>
      </c>
      <c r="R756" t="str">
        <f t="shared" si="68"/>
        <v/>
      </c>
      <c r="S756" t="str">
        <f>Sheet9!B757</f>
        <v xml:space="preserve"> 100m</v>
      </c>
      <c r="T756" t="s">
        <v>198</v>
      </c>
      <c r="U756" t="s">
        <v>199</v>
      </c>
      <c r="V756" t="str">
        <f t="shared" si="69"/>
        <v xml:space="preserve"> 100m予選無差別</v>
      </c>
      <c r="Y756">
        <f t="shared" si="70"/>
        <v>262</v>
      </c>
      <c r="Z756" t="str">
        <f t="shared" si="71"/>
        <v/>
      </c>
      <c r="AA756" t="str">
        <f t="shared" si="72"/>
        <v xml:space="preserve"> 100m予選無差別</v>
      </c>
    </row>
    <row r="757" spans="14:27" x14ac:dyDescent="0.15">
      <c r="N757">
        <f>Sheet9!D758</f>
        <v>264</v>
      </c>
      <c r="O757">
        <f>Sheet9!E758</f>
        <v>0</v>
      </c>
      <c r="P757" t="str">
        <f>IFERROR(VLOOKUP(O757,Sheet6!A:B,2,0),"")</f>
        <v/>
      </c>
      <c r="Q757" t="str">
        <f>Sheet9!A758</f>
        <v>バタフライ</v>
      </c>
      <c r="R757" t="str">
        <f t="shared" si="68"/>
        <v/>
      </c>
      <c r="S757" t="str">
        <f>Sheet9!B758</f>
        <v xml:space="preserve"> 100m</v>
      </c>
      <c r="T757" t="s">
        <v>198</v>
      </c>
      <c r="U757" t="s">
        <v>199</v>
      </c>
      <c r="V757" t="str">
        <f t="shared" si="69"/>
        <v xml:space="preserve"> 100m予選無差別</v>
      </c>
      <c r="Y757">
        <f t="shared" si="70"/>
        <v>264</v>
      </c>
      <c r="Z757" t="str">
        <f t="shared" si="71"/>
        <v/>
      </c>
      <c r="AA757" t="str">
        <f t="shared" si="72"/>
        <v xml:space="preserve"> 100m予選無差別</v>
      </c>
    </row>
    <row r="758" spans="14:27" x14ac:dyDescent="0.15">
      <c r="N758">
        <f>Sheet9!D759</f>
        <v>270</v>
      </c>
      <c r="O758">
        <f>Sheet9!E759</f>
        <v>0</v>
      </c>
      <c r="P758" t="str">
        <f>IFERROR(VLOOKUP(O758,Sheet6!A:B,2,0),"")</f>
        <v/>
      </c>
      <c r="Q758" t="str">
        <f>Sheet9!A759</f>
        <v>バタフライ</v>
      </c>
      <c r="R758" t="str">
        <f t="shared" si="68"/>
        <v/>
      </c>
      <c r="S758" t="str">
        <f>Sheet9!B759</f>
        <v xml:space="preserve"> 100m</v>
      </c>
      <c r="T758" t="s">
        <v>198</v>
      </c>
      <c r="U758" t="s">
        <v>199</v>
      </c>
      <c r="V758" t="str">
        <f t="shared" si="69"/>
        <v xml:space="preserve"> 100m予選無差別</v>
      </c>
      <c r="Y758">
        <f t="shared" si="70"/>
        <v>270</v>
      </c>
      <c r="Z758" t="str">
        <f t="shared" si="71"/>
        <v/>
      </c>
      <c r="AA758" t="str">
        <f t="shared" si="72"/>
        <v xml:space="preserve"> 100m予選無差別</v>
      </c>
    </row>
    <row r="759" spans="14:27" x14ac:dyDescent="0.15">
      <c r="N759">
        <f>Sheet9!D760</f>
        <v>271</v>
      </c>
      <c r="O759">
        <f>Sheet9!E760</f>
        <v>0</v>
      </c>
      <c r="P759" t="str">
        <f>IFERROR(VLOOKUP(O759,Sheet6!A:B,2,0),"")</f>
        <v/>
      </c>
      <c r="Q759" t="str">
        <f>Sheet9!A760</f>
        <v>バタフライ</v>
      </c>
      <c r="R759" t="str">
        <f t="shared" si="68"/>
        <v/>
      </c>
      <c r="S759" t="str">
        <f>Sheet9!B760</f>
        <v xml:space="preserve"> 100m</v>
      </c>
      <c r="T759" t="s">
        <v>198</v>
      </c>
      <c r="U759" t="s">
        <v>199</v>
      </c>
      <c r="V759" t="str">
        <f t="shared" si="69"/>
        <v xml:space="preserve"> 100m予選無差別</v>
      </c>
      <c r="Y759">
        <f t="shared" si="70"/>
        <v>271</v>
      </c>
      <c r="Z759" t="str">
        <f t="shared" si="71"/>
        <v/>
      </c>
      <c r="AA759" t="str">
        <f t="shared" si="72"/>
        <v xml:space="preserve"> 100m予選無差別</v>
      </c>
    </row>
    <row r="760" spans="14:27" x14ac:dyDescent="0.15">
      <c r="N760">
        <f>Sheet9!D761</f>
        <v>275</v>
      </c>
      <c r="O760">
        <f>Sheet9!E761</f>
        <v>0</v>
      </c>
      <c r="P760" t="str">
        <f>IFERROR(VLOOKUP(O760,Sheet6!A:B,2,0),"")</f>
        <v/>
      </c>
      <c r="Q760" t="str">
        <f>Sheet9!A761</f>
        <v>バタフライ</v>
      </c>
      <c r="R760" t="str">
        <f t="shared" si="68"/>
        <v/>
      </c>
      <c r="S760" t="str">
        <f>Sheet9!B761</f>
        <v xml:space="preserve"> 100m</v>
      </c>
      <c r="T760" t="s">
        <v>198</v>
      </c>
      <c r="U760" t="s">
        <v>199</v>
      </c>
      <c r="V760" t="str">
        <f t="shared" si="69"/>
        <v xml:space="preserve"> 100m予選無差別</v>
      </c>
      <c r="Y760">
        <f t="shared" si="70"/>
        <v>275</v>
      </c>
      <c r="Z760" t="str">
        <f t="shared" si="71"/>
        <v/>
      </c>
      <c r="AA760" t="str">
        <f t="shared" si="72"/>
        <v xml:space="preserve"> 100m予選無差別</v>
      </c>
    </row>
    <row r="761" spans="14:27" x14ac:dyDescent="0.15">
      <c r="N761">
        <f>Sheet9!D762</f>
        <v>277</v>
      </c>
      <c r="O761">
        <f>Sheet9!E762</f>
        <v>0</v>
      </c>
      <c r="P761" t="str">
        <f>IFERROR(VLOOKUP(O761,Sheet6!A:B,2,0),"")</f>
        <v/>
      </c>
      <c r="Q761" t="str">
        <f>Sheet9!A762</f>
        <v>バタフライ</v>
      </c>
      <c r="R761" t="str">
        <f t="shared" si="68"/>
        <v/>
      </c>
      <c r="S761" t="str">
        <f>Sheet9!B762</f>
        <v xml:space="preserve"> 100m</v>
      </c>
      <c r="T761" t="s">
        <v>198</v>
      </c>
      <c r="U761" t="s">
        <v>199</v>
      </c>
      <c r="V761" t="str">
        <f t="shared" si="69"/>
        <v xml:space="preserve"> 100m予選無差別</v>
      </c>
      <c r="Y761">
        <f t="shared" si="70"/>
        <v>277</v>
      </c>
      <c r="Z761" t="str">
        <f t="shared" si="71"/>
        <v/>
      </c>
      <c r="AA761" t="str">
        <f t="shared" si="72"/>
        <v xml:space="preserve"> 100m予選無差別</v>
      </c>
    </row>
    <row r="762" spans="14:27" x14ac:dyDescent="0.15">
      <c r="N762">
        <f>Sheet9!D763</f>
        <v>279</v>
      </c>
      <c r="O762">
        <f>Sheet9!E763</f>
        <v>0</v>
      </c>
      <c r="P762" t="str">
        <f>IFERROR(VLOOKUP(O762,Sheet6!A:B,2,0),"")</f>
        <v/>
      </c>
      <c r="Q762" t="str">
        <f>Sheet9!A763</f>
        <v>バタフライ</v>
      </c>
      <c r="R762" t="str">
        <f t="shared" si="68"/>
        <v/>
      </c>
      <c r="S762" t="str">
        <f>Sheet9!B763</f>
        <v xml:space="preserve"> 100m</v>
      </c>
      <c r="T762" t="s">
        <v>198</v>
      </c>
      <c r="U762" t="s">
        <v>199</v>
      </c>
      <c r="V762" t="str">
        <f t="shared" si="69"/>
        <v xml:space="preserve"> 100m予選無差別</v>
      </c>
      <c r="Y762">
        <f t="shared" si="70"/>
        <v>279</v>
      </c>
      <c r="Z762" t="str">
        <f t="shared" si="71"/>
        <v/>
      </c>
      <c r="AA762" t="str">
        <f t="shared" si="72"/>
        <v xml:space="preserve"> 100m予選無差別</v>
      </c>
    </row>
    <row r="763" spans="14:27" x14ac:dyDescent="0.15">
      <c r="N763">
        <f>Sheet9!D764</f>
        <v>283</v>
      </c>
      <c r="O763">
        <f>Sheet9!E764</f>
        <v>0</v>
      </c>
      <c r="P763" t="str">
        <f>IFERROR(VLOOKUP(O763,Sheet6!A:B,2,0),"")</f>
        <v/>
      </c>
      <c r="Q763" t="str">
        <f>Sheet9!A764</f>
        <v>バタフライ</v>
      </c>
      <c r="R763" t="str">
        <f t="shared" ref="R763:R826" si="73">IFERROR(VLOOKUP(Q763,AG:AH,2,0),"")</f>
        <v/>
      </c>
      <c r="S763" t="str">
        <f>Sheet9!B764</f>
        <v xml:space="preserve"> 100m</v>
      </c>
      <c r="T763" t="s">
        <v>198</v>
      </c>
      <c r="U763" t="s">
        <v>199</v>
      </c>
      <c r="V763" t="str">
        <f t="shared" ref="V763:V826" si="74">CONCATENATE(P763,R763,S763,T763,U763)</f>
        <v xml:space="preserve"> 100m予選無差別</v>
      </c>
      <c r="Y763">
        <f t="shared" ref="Y763:Y826" si="75">N763</f>
        <v>283</v>
      </c>
      <c r="Z763" t="str">
        <f t="shared" ref="Z763:Z826" si="76">IFERROR(VLOOKUP(V763,I:M,5,0),"")</f>
        <v/>
      </c>
      <c r="AA763" t="str">
        <f t="shared" ref="AA763:AA826" si="77">V763</f>
        <v xml:space="preserve"> 100m予選無差別</v>
      </c>
    </row>
    <row r="764" spans="14:27" x14ac:dyDescent="0.15">
      <c r="N764">
        <f>Sheet9!D765</f>
        <v>284</v>
      </c>
      <c r="O764">
        <f>Sheet9!E765</f>
        <v>0</v>
      </c>
      <c r="P764" t="str">
        <f>IFERROR(VLOOKUP(O764,Sheet6!A:B,2,0),"")</f>
        <v/>
      </c>
      <c r="Q764" t="str">
        <f>Sheet9!A765</f>
        <v>バタフライ</v>
      </c>
      <c r="R764" t="str">
        <f t="shared" si="73"/>
        <v/>
      </c>
      <c r="S764" t="str">
        <f>Sheet9!B765</f>
        <v xml:space="preserve"> 100m</v>
      </c>
      <c r="T764" t="s">
        <v>198</v>
      </c>
      <c r="U764" t="s">
        <v>199</v>
      </c>
      <c r="V764" t="str">
        <f t="shared" si="74"/>
        <v xml:space="preserve"> 100m予選無差別</v>
      </c>
      <c r="Y764">
        <f t="shared" si="75"/>
        <v>284</v>
      </c>
      <c r="Z764" t="str">
        <f t="shared" si="76"/>
        <v/>
      </c>
      <c r="AA764" t="str">
        <f t="shared" si="77"/>
        <v xml:space="preserve"> 100m予選無差別</v>
      </c>
    </row>
    <row r="765" spans="14:27" x14ac:dyDescent="0.15">
      <c r="N765">
        <f>Sheet9!D766</f>
        <v>287</v>
      </c>
      <c r="O765">
        <f>Sheet9!E766</f>
        <v>0</v>
      </c>
      <c r="P765" t="str">
        <f>IFERROR(VLOOKUP(O765,Sheet6!A:B,2,0),"")</f>
        <v/>
      </c>
      <c r="Q765" t="str">
        <f>Sheet9!A766</f>
        <v>バタフライ</v>
      </c>
      <c r="R765" t="str">
        <f t="shared" si="73"/>
        <v/>
      </c>
      <c r="S765" t="str">
        <f>Sheet9!B766</f>
        <v xml:space="preserve"> 100m</v>
      </c>
      <c r="T765" t="s">
        <v>198</v>
      </c>
      <c r="U765" t="s">
        <v>199</v>
      </c>
      <c r="V765" t="str">
        <f t="shared" si="74"/>
        <v xml:space="preserve"> 100m予選無差別</v>
      </c>
      <c r="Y765">
        <f t="shared" si="75"/>
        <v>287</v>
      </c>
      <c r="Z765" t="str">
        <f t="shared" si="76"/>
        <v/>
      </c>
      <c r="AA765" t="str">
        <f t="shared" si="77"/>
        <v xml:space="preserve"> 100m予選無差別</v>
      </c>
    </row>
    <row r="766" spans="14:27" x14ac:dyDescent="0.15">
      <c r="N766">
        <f>Sheet9!D767</f>
        <v>288</v>
      </c>
      <c r="O766">
        <f>Sheet9!E767</f>
        <v>0</v>
      </c>
      <c r="P766" t="str">
        <f>IFERROR(VLOOKUP(O766,Sheet6!A:B,2,0),"")</f>
        <v/>
      </c>
      <c r="Q766" t="str">
        <f>Sheet9!A767</f>
        <v>バタフライ</v>
      </c>
      <c r="R766" t="str">
        <f t="shared" si="73"/>
        <v/>
      </c>
      <c r="S766" t="str">
        <f>Sheet9!B767</f>
        <v xml:space="preserve"> 100m</v>
      </c>
      <c r="T766" t="s">
        <v>198</v>
      </c>
      <c r="U766" t="s">
        <v>199</v>
      </c>
      <c r="V766" t="str">
        <f t="shared" si="74"/>
        <v xml:space="preserve"> 100m予選無差別</v>
      </c>
      <c r="Y766">
        <f t="shared" si="75"/>
        <v>288</v>
      </c>
      <c r="Z766" t="str">
        <f t="shared" si="76"/>
        <v/>
      </c>
      <c r="AA766" t="str">
        <f t="shared" si="77"/>
        <v xml:space="preserve"> 100m予選無差別</v>
      </c>
    </row>
    <row r="767" spans="14:27" x14ac:dyDescent="0.15">
      <c r="N767">
        <f>Sheet9!D768</f>
        <v>294</v>
      </c>
      <c r="O767">
        <f>Sheet9!E768</f>
        <v>0</v>
      </c>
      <c r="P767" t="str">
        <f>IFERROR(VLOOKUP(O767,Sheet6!A:B,2,0),"")</f>
        <v/>
      </c>
      <c r="Q767" t="str">
        <f>Sheet9!A768</f>
        <v>バタフライ</v>
      </c>
      <c r="R767" t="str">
        <f t="shared" si="73"/>
        <v/>
      </c>
      <c r="S767" t="str">
        <f>Sheet9!B768</f>
        <v xml:space="preserve"> 100m</v>
      </c>
      <c r="T767" t="s">
        <v>198</v>
      </c>
      <c r="U767" t="s">
        <v>199</v>
      </c>
      <c r="V767" t="str">
        <f t="shared" si="74"/>
        <v xml:space="preserve"> 100m予選無差別</v>
      </c>
      <c r="Y767">
        <f t="shared" si="75"/>
        <v>294</v>
      </c>
      <c r="Z767" t="str">
        <f t="shared" si="76"/>
        <v/>
      </c>
      <c r="AA767" t="str">
        <f t="shared" si="77"/>
        <v xml:space="preserve"> 100m予選無差別</v>
      </c>
    </row>
    <row r="768" spans="14:27" x14ac:dyDescent="0.15">
      <c r="N768">
        <f>Sheet9!D769</f>
        <v>309</v>
      </c>
      <c r="O768">
        <f>Sheet9!E769</f>
        <v>0</v>
      </c>
      <c r="P768" t="str">
        <f>IFERROR(VLOOKUP(O768,Sheet6!A:B,2,0),"")</f>
        <v/>
      </c>
      <c r="Q768" t="str">
        <f>Sheet9!A769</f>
        <v>バタフライ</v>
      </c>
      <c r="R768" t="str">
        <f t="shared" si="73"/>
        <v/>
      </c>
      <c r="S768" t="str">
        <f>Sheet9!B769</f>
        <v xml:space="preserve"> 100m</v>
      </c>
      <c r="T768" t="s">
        <v>198</v>
      </c>
      <c r="U768" t="s">
        <v>199</v>
      </c>
      <c r="V768" t="str">
        <f t="shared" si="74"/>
        <v xml:space="preserve"> 100m予選無差別</v>
      </c>
      <c r="Y768">
        <f t="shared" si="75"/>
        <v>309</v>
      </c>
      <c r="Z768" t="str">
        <f t="shared" si="76"/>
        <v/>
      </c>
      <c r="AA768" t="str">
        <f t="shared" si="77"/>
        <v xml:space="preserve"> 100m予選無差別</v>
      </c>
    </row>
    <row r="769" spans="14:27" x14ac:dyDescent="0.15">
      <c r="N769">
        <f>Sheet9!D770</f>
        <v>325</v>
      </c>
      <c r="O769">
        <f>Sheet9!E770</f>
        <v>0</v>
      </c>
      <c r="P769" t="str">
        <f>IFERROR(VLOOKUP(O769,Sheet6!A:B,2,0),"")</f>
        <v/>
      </c>
      <c r="Q769" t="str">
        <f>Sheet9!A770</f>
        <v>バタフライ</v>
      </c>
      <c r="R769" t="str">
        <f t="shared" si="73"/>
        <v/>
      </c>
      <c r="S769" t="str">
        <f>Sheet9!B770</f>
        <v xml:space="preserve"> 100m</v>
      </c>
      <c r="T769" t="s">
        <v>198</v>
      </c>
      <c r="U769" t="s">
        <v>199</v>
      </c>
      <c r="V769" t="str">
        <f t="shared" si="74"/>
        <v xml:space="preserve"> 100m予選無差別</v>
      </c>
      <c r="Y769">
        <f t="shared" si="75"/>
        <v>325</v>
      </c>
      <c r="Z769" t="str">
        <f t="shared" si="76"/>
        <v/>
      </c>
      <c r="AA769" t="str">
        <f t="shared" si="77"/>
        <v xml:space="preserve"> 100m予選無差別</v>
      </c>
    </row>
    <row r="770" spans="14:27" x14ac:dyDescent="0.15">
      <c r="N770">
        <f>Sheet9!D771</f>
        <v>327</v>
      </c>
      <c r="O770">
        <f>Sheet9!E771</f>
        <v>0</v>
      </c>
      <c r="P770" t="str">
        <f>IFERROR(VLOOKUP(O770,Sheet6!A:B,2,0),"")</f>
        <v/>
      </c>
      <c r="Q770" t="str">
        <f>Sheet9!A771</f>
        <v>バタフライ</v>
      </c>
      <c r="R770" t="str">
        <f t="shared" si="73"/>
        <v/>
      </c>
      <c r="S770" t="str">
        <f>Sheet9!B771</f>
        <v xml:space="preserve"> 100m</v>
      </c>
      <c r="T770" t="s">
        <v>198</v>
      </c>
      <c r="U770" t="s">
        <v>199</v>
      </c>
      <c r="V770" t="str">
        <f t="shared" si="74"/>
        <v xml:space="preserve"> 100m予選無差別</v>
      </c>
      <c r="Y770">
        <f t="shared" si="75"/>
        <v>327</v>
      </c>
      <c r="Z770" t="str">
        <f t="shared" si="76"/>
        <v/>
      </c>
      <c r="AA770" t="str">
        <f t="shared" si="77"/>
        <v xml:space="preserve"> 100m予選無差別</v>
      </c>
    </row>
    <row r="771" spans="14:27" x14ac:dyDescent="0.15">
      <c r="N771">
        <f>Sheet9!D772</f>
        <v>328</v>
      </c>
      <c r="O771">
        <f>Sheet9!E772</f>
        <v>0</v>
      </c>
      <c r="P771" t="str">
        <f>IFERROR(VLOOKUP(O771,Sheet6!A:B,2,0),"")</f>
        <v/>
      </c>
      <c r="Q771" t="str">
        <f>Sheet9!A772</f>
        <v>バタフライ</v>
      </c>
      <c r="R771" t="str">
        <f t="shared" si="73"/>
        <v/>
      </c>
      <c r="S771" t="str">
        <f>Sheet9!B772</f>
        <v xml:space="preserve"> 100m</v>
      </c>
      <c r="T771" t="s">
        <v>198</v>
      </c>
      <c r="U771" t="s">
        <v>199</v>
      </c>
      <c r="V771" t="str">
        <f t="shared" si="74"/>
        <v xml:space="preserve"> 100m予選無差別</v>
      </c>
      <c r="Y771">
        <f t="shared" si="75"/>
        <v>328</v>
      </c>
      <c r="Z771" t="str">
        <f t="shared" si="76"/>
        <v/>
      </c>
      <c r="AA771" t="str">
        <f t="shared" si="77"/>
        <v xml:space="preserve"> 100m予選無差別</v>
      </c>
    </row>
    <row r="772" spans="14:27" x14ac:dyDescent="0.15">
      <c r="N772">
        <f>Sheet9!D773</f>
        <v>333</v>
      </c>
      <c r="O772">
        <f>Sheet9!E773</f>
        <v>0</v>
      </c>
      <c r="P772" t="str">
        <f>IFERROR(VLOOKUP(O772,Sheet6!A:B,2,0),"")</f>
        <v/>
      </c>
      <c r="Q772" t="str">
        <f>Sheet9!A773</f>
        <v>バタフライ</v>
      </c>
      <c r="R772" t="str">
        <f t="shared" si="73"/>
        <v/>
      </c>
      <c r="S772" t="str">
        <f>Sheet9!B773</f>
        <v xml:space="preserve"> 100m</v>
      </c>
      <c r="T772" t="s">
        <v>198</v>
      </c>
      <c r="U772" t="s">
        <v>199</v>
      </c>
      <c r="V772" t="str">
        <f t="shared" si="74"/>
        <v xml:space="preserve"> 100m予選無差別</v>
      </c>
      <c r="Y772">
        <f t="shared" si="75"/>
        <v>333</v>
      </c>
      <c r="Z772" t="str">
        <f t="shared" si="76"/>
        <v/>
      </c>
      <c r="AA772" t="str">
        <f t="shared" si="77"/>
        <v xml:space="preserve"> 100m予選無差別</v>
      </c>
    </row>
    <row r="773" spans="14:27" x14ac:dyDescent="0.15">
      <c r="N773">
        <f>Sheet9!D774</f>
        <v>336</v>
      </c>
      <c r="O773">
        <f>Sheet9!E774</f>
        <v>0</v>
      </c>
      <c r="P773" t="str">
        <f>IFERROR(VLOOKUP(O773,Sheet6!A:B,2,0),"")</f>
        <v/>
      </c>
      <c r="Q773" t="str">
        <f>Sheet9!A774</f>
        <v>バタフライ</v>
      </c>
      <c r="R773" t="str">
        <f t="shared" si="73"/>
        <v/>
      </c>
      <c r="S773" t="str">
        <f>Sheet9!B774</f>
        <v xml:space="preserve"> 100m</v>
      </c>
      <c r="T773" t="s">
        <v>198</v>
      </c>
      <c r="U773" t="s">
        <v>199</v>
      </c>
      <c r="V773" t="str">
        <f t="shared" si="74"/>
        <v xml:space="preserve"> 100m予選無差別</v>
      </c>
      <c r="Y773">
        <f t="shared" si="75"/>
        <v>336</v>
      </c>
      <c r="Z773" t="str">
        <f t="shared" si="76"/>
        <v/>
      </c>
      <c r="AA773" t="str">
        <f t="shared" si="77"/>
        <v xml:space="preserve"> 100m予選無差別</v>
      </c>
    </row>
    <row r="774" spans="14:27" x14ac:dyDescent="0.15">
      <c r="N774">
        <f>Sheet9!D775</f>
        <v>337</v>
      </c>
      <c r="O774">
        <f>Sheet9!E775</f>
        <v>0</v>
      </c>
      <c r="P774" t="str">
        <f>IFERROR(VLOOKUP(O774,Sheet6!A:B,2,0),"")</f>
        <v/>
      </c>
      <c r="Q774" t="str">
        <f>Sheet9!A775</f>
        <v>バタフライ</v>
      </c>
      <c r="R774" t="str">
        <f t="shared" si="73"/>
        <v/>
      </c>
      <c r="S774" t="str">
        <f>Sheet9!B775</f>
        <v xml:space="preserve"> 100m</v>
      </c>
      <c r="T774" t="s">
        <v>198</v>
      </c>
      <c r="U774" t="s">
        <v>199</v>
      </c>
      <c r="V774" t="str">
        <f t="shared" si="74"/>
        <v xml:space="preserve"> 100m予選無差別</v>
      </c>
      <c r="Y774">
        <f t="shared" si="75"/>
        <v>337</v>
      </c>
      <c r="Z774" t="str">
        <f t="shared" si="76"/>
        <v/>
      </c>
      <c r="AA774" t="str">
        <f t="shared" si="77"/>
        <v xml:space="preserve"> 100m予選無差別</v>
      </c>
    </row>
    <row r="775" spans="14:27" x14ac:dyDescent="0.15">
      <c r="N775">
        <f>Sheet9!D776</f>
        <v>343</v>
      </c>
      <c r="O775">
        <f>Sheet9!E776</f>
        <v>0</v>
      </c>
      <c r="P775" t="str">
        <f>IFERROR(VLOOKUP(O775,Sheet6!A:B,2,0),"")</f>
        <v/>
      </c>
      <c r="Q775" t="str">
        <f>Sheet9!A776</f>
        <v>バタフライ</v>
      </c>
      <c r="R775" t="str">
        <f t="shared" si="73"/>
        <v/>
      </c>
      <c r="S775" t="str">
        <f>Sheet9!B776</f>
        <v xml:space="preserve"> 100m</v>
      </c>
      <c r="T775" t="s">
        <v>198</v>
      </c>
      <c r="U775" t="s">
        <v>199</v>
      </c>
      <c r="V775" t="str">
        <f t="shared" si="74"/>
        <v xml:space="preserve"> 100m予選無差別</v>
      </c>
      <c r="Y775">
        <f t="shared" si="75"/>
        <v>343</v>
      </c>
      <c r="Z775" t="str">
        <f t="shared" si="76"/>
        <v/>
      </c>
      <c r="AA775" t="str">
        <f t="shared" si="77"/>
        <v xml:space="preserve"> 100m予選無差別</v>
      </c>
    </row>
    <row r="776" spans="14:27" x14ac:dyDescent="0.15">
      <c r="N776">
        <f>Sheet9!D777</f>
        <v>347</v>
      </c>
      <c r="O776">
        <f>Sheet9!E777</f>
        <v>0</v>
      </c>
      <c r="P776" t="str">
        <f>IFERROR(VLOOKUP(O776,Sheet6!A:B,2,0),"")</f>
        <v/>
      </c>
      <c r="Q776" t="str">
        <f>Sheet9!A777</f>
        <v>バタフライ</v>
      </c>
      <c r="R776" t="str">
        <f t="shared" si="73"/>
        <v/>
      </c>
      <c r="S776" t="str">
        <f>Sheet9!B777</f>
        <v xml:space="preserve"> 100m</v>
      </c>
      <c r="T776" t="s">
        <v>198</v>
      </c>
      <c r="U776" t="s">
        <v>199</v>
      </c>
      <c r="V776" t="str">
        <f t="shared" si="74"/>
        <v xml:space="preserve"> 100m予選無差別</v>
      </c>
      <c r="Y776">
        <f t="shared" si="75"/>
        <v>347</v>
      </c>
      <c r="Z776" t="str">
        <f t="shared" si="76"/>
        <v/>
      </c>
      <c r="AA776" t="str">
        <f t="shared" si="77"/>
        <v xml:space="preserve"> 100m予選無差別</v>
      </c>
    </row>
    <row r="777" spans="14:27" x14ac:dyDescent="0.15">
      <c r="N777">
        <f>Sheet9!D778</f>
        <v>356</v>
      </c>
      <c r="O777">
        <f>Sheet9!E778</f>
        <v>0</v>
      </c>
      <c r="P777" t="str">
        <f>IFERROR(VLOOKUP(O777,Sheet6!A:B,2,0),"")</f>
        <v/>
      </c>
      <c r="Q777" t="str">
        <f>Sheet9!A778</f>
        <v>バタフライ</v>
      </c>
      <c r="R777" t="str">
        <f t="shared" si="73"/>
        <v/>
      </c>
      <c r="S777" t="str">
        <f>Sheet9!B778</f>
        <v xml:space="preserve"> 100m</v>
      </c>
      <c r="T777" t="s">
        <v>198</v>
      </c>
      <c r="U777" t="s">
        <v>199</v>
      </c>
      <c r="V777" t="str">
        <f t="shared" si="74"/>
        <v xml:space="preserve"> 100m予選無差別</v>
      </c>
      <c r="Y777">
        <f t="shared" si="75"/>
        <v>356</v>
      </c>
      <c r="Z777" t="str">
        <f t="shared" si="76"/>
        <v/>
      </c>
      <c r="AA777" t="str">
        <f t="shared" si="77"/>
        <v xml:space="preserve"> 100m予選無差別</v>
      </c>
    </row>
    <row r="778" spans="14:27" x14ac:dyDescent="0.15">
      <c r="N778">
        <f>Sheet9!D779</f>
        <v>360</v>
      </c>
      <c r="O778">
        <f>Sheet9!E779</f>
        <v>0</v>
      </c>
      <c r="P778" t="str">
        <f>IFERROR(VLOOKUP(O778,Sheet6!A:B,2,0),"")</f>
        <v/>
      </c>
      <c r="Q778" t="str">
        <f>Sheet9!A779</f>
        <v>バタフライ</v>
      </c>
      <c r="R778" t="str">
        <f t="shared" si="73"/>
        <v/>
      </c>
      <c r="S778" t="str">
        <f>Sheet9!B779</f>
        <v xml:space="preserve"> 100m</v>
      </c>
      <c r="T778" t="s">
        <v>198</v>
      </c>
      <c r="U778" t="s">
        <v>199</v>
      </c>
      <c r="V778" t="str">
        <f t="shared" si="74"/>
        <v xml:space="preserve"> 100m予選無差別</v>
      </c>
      <c r="Y778">
        <f t="shared" si="75"/>
        <v>360</v>
      </c>
      <c r="Z778" t="str">
        <f t="shared" si="76"/>
        <v/>
      </c>
      <c r="AA778" t="str">
        <f t="shared" si="77"/>
        <v xml:space="preserve"> 100m予選無差別</v>
      </c>
    </row>
    <row r="779" spans="14:27" x14ac:dyDescent="0.15">
      <c r="N779">
        <f>Sheet9!D780</f>
        <v>14</v>
      </c>
      <c r="O779">
        <f>Sheet9!E780</f>
        <v>0</v>
      </c>
      <c r="P779" t="str">
        <f>IFERROR(VLOOKUP(O779,Sheet6!A:B,2,0),"")</f>
        <v/>
      </c>
      <c r="Q779" t="str">
        <f>Sheet9!A780</f>
        <v>バタフライ</v>
      </c>
      <c r="R779" t="str">
        <f t="shared" si="73"/>
        <v/>
      </c>
      <c r="S779" t="str">
        <f>Sheet9!B780</f>
        <v xml:space="preserve"> 200m</v>
      </c>
      <c r="T779" t="s">
        <v>198</v>
      </c>
      <c r="U779" t="s">
        <v>199</v>
      </c>
      <c r="V779" t="str">
        <f t="shared" si="74"/>
        <v xml:space="preserve"> 200m予選無差別</v>
      </c>
      <c r="Y779">
        <f t="shared" si="75"/>
        <v>14</v>
      </c>
      <c r="Z779" t="str">
        <f t="shared" si="76"/>
        <v/>
      </c>
      <c r="AA779" t="str">
        <f t="shared" si="77"/>
        <v xml:space="preserve"> 200m予選無差別</v>
      </c>
    </row>
    <row r="780" spans="14:27" x14ac:dyDescent="0.15">
      <c r="N780">
        <f>Sheet9!D781</f>
        <v>38</v>
      </c>
      <c r="O780">
        <f>Sheet9!E781</f>
        <v>0</v>
      </c>
      <c r="P780" t="str">
        <f>IFERROR(VLOOKUP(O780,Sheet6!A:B,2,0),"")</f>
        <v/>
      </c>
      <c r="Q780" t="str">
        <f>Sheet9!A781</f>
        <v>バタフライ</v>
      </c>
      <c r="R780" t="str">
        <f t="shared" si="73"/>
        <v/>
      </c>
      <c r="S780" t="str">
        <f>Sheet9!B781</f>
        <v xml:space="preserve"> 200m</v>
      </c>
      <c r="T780" t="s">
        <v>198</v>
      </c>
      <c r="U780" t="s">
        <v>199</v>
      </c>
      <c r="V780" t="str">
        <f t="shared" si="74"/>
        <v xml:space="preserve"> 200m予選無差別</v>
      </c>
      <c r="Y780">
        <f t="shared" si="75"/>
        <v>38</v>
      </c>
      <c r="Z780" t="str">
        <f t="shared" si="76"/>
        <v/>
      </c>
      <c r="AA780" t="str">
        <f t="shared" si="77"/>
        <v xml:space="preserve"> 200m予選無差別</v>
      </c>
    </row>
    <row r="781" spans="14:27" x14ac:dyDescent="0.15">
      <c r="N781">
        <f>Sheet9!D782</f>
        <v>62</v>
      </c>
      <c r="O781">
        <f>Sheet9!E782</f>
        <v>0</v>
      </c>
      <c r="P781" t="str">
        <f>IFERROR(VLOOKUP(O781,Sheet6!A:B,2,0),"")</f>
        <v/>
      </c>
      <c r="Q781" t="str">
        <f>Sheet9!A782</f>
        <v>バタフライ</v>
      </c>
      <c r="R781" t="str">
        <f t="shared" si="73"/>
        <v/>
      </c>
      <c r="S781" t="str">
        <f>Sheet9!B782</f>
        <v xml:space="preserve"> 200m</v>
      </c>
      <c r="T781" t="s">
        <v>198</v>
      </c>
      <c r="U781" t="s">
        <v>199</v>
      </c>
      <c r="V781" t="str">
        <f t="shared" si="74"/>
        <v xml:space="preserve"> 200m予選無差別</v>
      </c>
      <c r="Y781">
        <f t="shared" si="75"/>
        <v>62</v>
      </c>
      <c r="Z781" t="str">
        <f t="shared" si="76"/>
        <v/>
      </c>
      <c r="AA781" t="str">
        <f t="shared" si="77"/>
        <v xml:space="preserve"> 200m予選無差別</v>
      </c>
    </row>
    <row r="782" spans="14:27" x14ac:dyDescent="0.15">
      <c r="N782">
        <f>Sheet9!D783</f>
        <v>94</v>
      </c>
      <c r="O782">
        <f>Sheet9!E783</f>
        <v>0</v>
      </c>
      <c r="P782" t="str">
        <f>IFERROR(VLOOKUP(O782,Sheet6!A:B,2,0),"")</f>
        <v/>
      </c>
      <c r="Q782" t="str">
        <f>Sheet9!A783</f>
        <v>バタフライ</v>
      </c>
      <c r="R782" t="str">
        <f t="shared" si="73"/>
        <v/>
      </c>
      <c r="S782" t="str">
        <f>Sheet9!B783</f>
        <v xml:space="preserve"> 200m</v>
      </c>
      <c r="T782" t="s">
        <v>198</v>
      </c>
      <c r="U782" t="s">
        <v>199</v>
      </c>
      <c r="V782" t="str">
        <f t="shared" si="74"/>
        <v xml:space="preserve"> 200m予選無差別</v>
      </c>
      <c r="Y782">
        <f t="shared" si="75"/>
        <v>94</v>
      </c>
      <c r="Z782" t="str">
        <f t="shared" si="76"/>
        <v/>
      </c>
      <c r="AA782" t="str">
        <f t="shared" si="77"/>
        <v xml:space="preserve"> 200m予選無差別</v>
      </c>
    </row>
    <row r="783" spans="14:27" x14ac:dyDescent="0.15">
      <c r="N783">
        <f>Sheet9!D784</f>
        <v>109</v>
      </c>
      <c r="O783">
        <f>Sheet9!E784</f>
        <v>0</v>
      </c>
      <c r="P783" t="str">
        <f>IFERROR(VLOOKUP(O783,Sheet6!A:B,2,0),"")</f>
        <v/>
      </c>
      <c r="Q783" t="str">
        <f>Sheet9!A784</f>
        <v>バタフライ</v>
      </c>
      <c r="R783" t="str">
        <f t="shared" si="73"/>
        <v/>
      </c>
      <c r="S783" t="str">
        <f>Sheet9!B784</f>
        <v xml:space="preserve"> 200m</v>
      </c>
      <c r="T783" t="s">
        <v>198</v>
      </c>
      <c r="U783" t="s">
        <v>199</v>
      </c>
      <c r="V783" t="str">
        <f t="shared" si="74"/>
        <v xml:space="preserve"> 200m予選無差別</v>
      </c>
      <c r="Y783">
        <f t="shared" si="75"/>
        <v>109</v>
      </c>
      <c r="Z783" t="str">
        <f t="shared" si="76"/>
        <v/>
      </c>
      <c r="AA783" t="str">
        <f t="shared" si="77"/>
        <v xml:space="preserve"> 200m予選無差別</v>
      </c>
    </row>
    <row r="784" spans="14:27" x14ac:dyDescent="0.15">
      <c r="N784">
        <f>Sheet9!D785</f>
        <v>125</v>
      </c>
      <c r="O784">
        <f>Sheet9!E785</f>
        <v>0</v>
      </c>
      <c r="P784" t="str">
        <f>IFERROR(VLOOKUP(O784,Sheet6!A:B,2,0),"")</f>
        <v/>
      </c>
      <c r="Q784" t="str">
        <f>Sheet9!A785</f>
        <v>バタフライ</v>
      </c>
      <c r="R784" t="str">
        <f t="shared" si="73"/>
        <v/>
      </c>
      <c r="S784" t="str">
        <f>Sheet9!B785</f>
        <v xml:space="preserve"> 200m</v>
      </c>
      <c r="T784" t="s">
        <v>198</v>
      </c>
      <c r="U784" t="s">
        <v>199</v>
      </c>
      <c r="V784" t="str">
        <f t="shared" si="74"/>
        <v xml:space="preserve"> 200m予選無差別</v>
      </c>
      <c r="Y784">
        <f t="shared" si="75"/>
        <v>125</v>
      </c>
      <c r="Z784" t="str">
        <f t="shared" si="76"/>
        <v/>
      </c>
      <c r="AA784" t="str">
        <f t="shared" si="77"/>
        <v xml:space="preserve"> 200m予選無差別</v>
      </c>
    </row>
    <row r="785" spans="14:27" x14ac:dyDescent="0.15">
      <c r="N785">
        <f>Sheet9!D786</f>
        <v>127</v>
      </c>
      <c r="O785">
        <f>Sheet9!E786</f>
        <v>0</v>
      </c>
      <c r="P785" t="str">
        <f>IFERROR(VLOOKUP(O785,Sheet6!A:B,2,0),"")</f>
        <v/>
      </c>
      <c r="Q785" t="str">
        <f>Sheet9!A786</f>
        <v>バタフライ</v>
      </c>
      <c r="R785" t="str">
        <f t="shared" si="73"/>
        <v/>
      </c>
      <c r="S785" t="str">
        <f>Sheet9!B786</f>
        <v xml:space="preserve"> 200m</v>
      </c>
      <c r="T785" t="s">
        <v>198</v>
      </c>
      <c r="U785" t="s">
        <v>199</v>
      </c>
      <c r="V785" t="str">
        <f t="shared" si="74"/>
        <v xml:space="preserve"> 200m予選無差別</v>
      </c>
      <c r="Y785">
        <f t="shared" si="75"/>
        <v>127</v>
      </c>
      <c r="Z785" t="str">
        <f t="shared" si="76"/>
        <v/>
      </c>
      <c r="AA785" t="str">
        <f t="shared" si="77"/>
        <v xml:space="preserve"> 200m予選無差別</v>
      </c>
    </row>
    <row r="786" spans="14:27" x14ac:dyDescent="0.15">
      <c r="N786">
        <f>Sheet9!D787</f>
        <v>148</v>
      </c>
      <c r="O786">
        <f>Sheet9!E787</f>
        <v>0</v>
      </c>
      <c r="P786" t="str">
        <f>IFERROR(VLOOKUP(O786,Sheet6!A:B,2,0),"")</f>
        <v/>
      </c>
      <c r="Q786" t="str">
        <f>Sheet9!A787</f>
        <v>バタフライ</v>
      </c>
      <c r="R786" t="str">
        <f t="shared" si="73"/>
        <v/>
      </c>
      <c r="S786" t="str">
        <f>Sheet9!B787</f>
        <v xml:space="preserve"> 200m</v>
      </c>
      <c r="T786" t="s">
        <v>198</v>
      </c>
      <c r="U786" t="s">
        <v>199</v>
      </c>
      <c r="V786" t="str">
        <f t="shared" si="74"/>
        <v xml:space="preserve"> 200m予選無差別</v>
      </c>
      <c r="Y786">
        <f t="shared" si="75"/>
        <v>148</v>
      </c>
      <c r="Z786" t="str">
        <f t="shared" si="76"/>
        <v/>
      </c>
      <c r="AA786" t="str">
        <f t="shared" si="77"/>
        <v xml:space="preserve"> 200m予選無差別</v>
      </c>
    </row>
    <row r="787" spans="14:27" x14ac:dyDescent="0.15">
      <c r="N787">
        <f>Sheet9!D788</f>
        <v>173</v>
      </c>
      <c r="O787">
        <f>Sheet9!E788</f>
        <v>0</v>
      </c>
      <c r="P787" t="str">
        <f>IFERROR(VLOOKUP(O787,Sheet6!A:B,2,0),"")</f>
        <v/>
      </c>
      <c r="Q787" t="str">
        <f>Sheet9!A788</f>
        <v>バタフライ</v>
      </c>
      <c r="R787" t="str">
        <f t="shared" si="73"/>
        <v/>
      </c>
      <c r="S787" t="str">
        <f>Sheet9!B788</f>
        <v xml:space="preserve"> 200m</v>
      </c>
      <c r="T787" t="s">
        <v>198</v>
      </c>
      <c r="U787" t="s">
        <v>199</v>
      </c>
      <c r="V787" t="str">
        <f t="shared" si="74"/>
        <v xml:space="preserve"> 200m予選無差別</v>
      </c>
      <c r="Y787">
        <f t="shared" si="75"/>
        <v>173</v>
      </c>
      <c r="Z787" t="str">
        <f t="shared" si="76"/>
        <v/>
      </c>
      <c r="AA787" t="str">
        <f t="shared" si="77"/>
        <v xml:space="preserve"> 200m予選無差別</v>
      </c>
    </row>
    <row r="788" spans="14:27" x14ac:dyDescent="0.15">
      <c r="N788">
        <f>Sheet9!D789</f>
        <v>215</v>
      </c>
      <c r="O788">
        <f>Sheet9!E789</f>
        <v>0</v>
      </c>
      <c r="P788" t="str">
        <f>IFERROR(VLOOKUP(O788,Sheet6!A:B,2,0),"")</f>
        <v/>
      </c>
      <c r="Q788" t="str">
        <f>Sheet9!A789</f>
        <v>バタフライ</v>
      </c>
      <c r="R788" t="str">
        <f t="shared" si="73"/>
        <v/>
      </c>
      <c r="S788" t="str">
        <f>Sheet9!B789</f>
        <v xml:space="preserve"> 200m</v>
      </c>
      <c r="T788" t="s">
        <v>198</v>
      </c>
      <c r="U788" t="s">
        <v>199</v>
      </c>
      <c r="V788" t="str">
        <f t="shared" si="74"/>
        <v xml:space="preserve"> 200m予選無差別</v>
      </c>
      <c r="Y788">
        <f t="shared" si="75"/>
        <v>215</v>
      </c>
      <c r="Z788" t="str">
        <f t="shared" si="76"/>
        <v/>
      </c>
      <c r="AA788" t="str">
        <f t="shared" si="77"/>
        <v xml:space="preserve"> 200m予選無差別</v>
      </c>
    </row>
    <row r="789" spans="14:27" x14ac:dyDescent="0.15">
      <c r="N789">
        <f>Sheet9!D790</f>
        <v>242</v>
      </c>
      <c r="O789">
        <f>Sheet9!E790</f>
        <v>0</v>
      </c>
      <c r="P789" t="str">
        <f>IFERROR(VLOOKUP(O789,Sheet6!A:B,2,0),"")</f>
        <v/>
      </c>
      <c r="Q789" t="str">
        <f>Sheet9!A790</f>
        <v>バタフライ</v>
      </c>
      <c r="R789" t="str">
        <f t="shared" si="73"/>
        <v/>
      </c>
      <c r="S789" t="str">
        <f>Sheet9!B790</f>
        <v xml:space="preserve"> 200m</v>
      </c>
      <c r="T789" t="s">
        <v>198</v>
      </c>
      <c r="U789" t="s">
        <v>199</v>
      </c>
      <c r="V789" t="str">
        <f t="shared" si="74"/>
        <v xml:space="preserve"> 200m予選無差別</v>
      </c>
      <c r="Y789">
        <f t="shared" si="75"/>
        <v>242</v>
      </c>
      <c r="Z789" t="str">
        <f t="shared" si="76"/>
        <v/>
      </c>
      <c r="AA789" t="str">
        <f t="shared" si="77"/>
        <v xml:space="preserve"> 200m予選無差別</v>
      </c>
    </row>
    <row r="790" spans="14:27" x14ac:dyDescent="0.15">
      <c r="N790">
        <f>Sheet9!D791</f>
        <v>253</v>
      </c>
      <c r="O790">
        <f>Sheet9!E791</f>
        <v>0</v>
      </c>
      <c r="P790" t="str">
        <f>IFERROR(VLOOKUP(O790,Sheet6!A:B,2,0),"")</f>
        <v/>
      </c>
      <c r="Q790" t="str">
        <f>Sheet9!A791</f>
        <v>バタフライ</v>
      </c>
      <c r="R790" t="str">
        <f t="shared" si="73"/>
        <v/>
      </c>
      <c r="S790" t="str">
        <f>Sheet9!B791</f>
        <v xml:space="preserve"> 200m</v>
      </c>
      <c r="T790" t="s">
        <v>198</v>
      </c>
      <c r="U790" t="s">
        <v>199</v>
      </c>
      <c r="V790" t="str">
        <f t="shared" si="74"/>
        <v xml:space="preserve"> 200m予選無差別</v>
      </c>
      <c r="Y790">
        <f t="shared" si="75"/>
        <v>253</v>
      </c>
      <c r="Z790" t="str">
        <f t="shared" si="76"/>
        <v/>
      </c>
      <c r="AA790" t="str">
        <f t="shared" si="77"/>
        <v xml:space="preserve"> 200m予選無差別</v>
      </c>
    </row>
    <row r="791" spans="14:27" x14ac:dyDescent="0.15">
      <c r="N791">
        <f>Sheet9!D792</f>
        <v>260</v>
      </c>
      <c r="O791">
        <f>Sheet9!E792</f>
        <v>0</v>
      </c>
      <c r="P791" t="str">
        <f>IFERROR(VLOOKUP(O791,Sheet6!A:B,2,0),"")</f>
        <v/>
      </c>
      <c r="Q791" t="str">
        <f>Sheet9!A792</f>
        <v>バタフライ</v>
      </c>
      <c r="R791" t="str">
        <f t="shared" si="73"/>
        <v/>
      </c>
      <c r="S791" t="str">
        <f>Sheet9!B792</f>
        <v xml:space="preserve"> 200m</v>
      </c>
      <c r="T791" t="s">
        <v>198</v>
      </c>
      <c r="U791" t="s">
        <v>199</v>
      </c>
      <c r="V791" t="str">
        <f t="shared" si="74"/>
        <v xml:space="preserve"> 200m予選無差別</v>
      </c>
      <c r="Y791">
        <f t="shared" si="75"/>
        <v>260</v>
      </c>
      <c r="Z791" t="str">
        <f t="shared" si="76"/>
        <v/>
      </c>
      <c r="AA791" t="str">
        <f t="shared" si="77"/>
        <v xml:space="preserve"> 200m予選無差別</v>
      </c>
    </row>
    <row r="792" spans="14:27" x14ac:dyDescent="0.15">
      <c r="N792">
        <f>Sheet9!D793</f>
        <v>271</v>
      </c>
      <c r="O792">
        <f>Sheet9!E793</f>
        <v>0</v>
      </c>
      <c r="P792" t="str">
        <f>IFERROR(VLOOKUP(O792,Sheet6!A:B,2,0),"")</f>
        <v/>
      </c>
      <c r="Q792" t="str">
        <f>Sheet9!A793</f>
        <v>バタフライ</v>
      </c>
      <c r="R792" t="str">
        <f t="shared" si="73"/>
        <v/>
      </c>
      <c r="S792" t="str">
        <f>Sheet9!B793</f>
        <v xml:space="preserve"> 200m</v>
      </c>
      <c r="T792" t="s">
        <v>198</v>
      </c>
      <c r="U792" t="s">
        <v>199</v>
      </c>
      <c r="V792" t="str">
        <f t="shared" si="74"/>
        <v xml:space="preserve"> 200m予選無差別</v>
      </c>
      <c r="Y792">
        <f t="shared" si="75"/>
        <v>271</v>
      </c>
      <c r="Z792" t="str">
        <f t="shared" si="76"/>
        <v/>
      </c>
      <c r="AA792" t="str">
        <f t="shared" si="77"/>
        <v xml:space="preserve"> 200m予選無差別</v>
      </c>
    </row>
    <row r="793" spans="14:27" x14ac:dyDescent="0.15">
      <c r="N793">
        <f>Sheet9!D794</f>
        <v>279</v>
      </c>
      <c r="O793">
        <f>Sheet9!E794</f>
        <v>0</v>
      </c>
      <c r="P793" t="str">
        <f>IFERROR(VLOOKUP(O793,Sheet6!A:B,2,0),"")</f>
        <v/>
      </c>
      <c r="Q793" t="str">
        <f>Sheet9!A794</f>
        <v>バタフライ</v>
      </c>
      <c r="R793" t="str">
        <f t="shared" si="73"/>
        <v/>
      </c>
      <c r="S793" t="str">
        <f>Sheet9!B794</f>
        <v xml:space="preserve"> 200m</v>
      </c>
      <c r="T793" t="s">
        <v>198</v>
      </c>
      <c r="U793" t="s">
        <v>199</v>
      </c>
      <c r="V793" t="str">
        <f t="shared" si="74"/>
        <v xml:space="preserve"> 200m予選無差別</v>
      </c>
      <c r="Y793">
        <f t="shared" si="75"/>
        <v>279</v>
      </c>
      <c r="Z793" t="str">
        <f t="shared" si="76"/>
        <v/>
      </c>
      <c r="AA793" t="str">
        <f t="shared" si="77"/>
        <v xml:space="preserve"> 200m予選無差別</v>
      </c>
    </row>
    <row r="794" spans="14:27" x14ac:dyDescent="0.15">
      <c r="N794">
        <f>Sheet9!D795</f>
        <v>294</v>
      </c>
      <c r="O794">
        <f>Sheet9!E795</f>
        <v>0</v>
      </c>
      <c r="P794" t="str">
        <f>IFERROR(VLOOKUP(O794,Sheet6!A:B,2,0),"")</f>
        <v/>
      </c>
      <c r="Q794" t="str">
        <f>Sheet9!A795</f>
        <v>バタフライ</v>
      </c>
      <c r="R794" t="str">
        <f t="shared" si="73"/>
        <v/>
      </c>
      <c r="S794" t="str">
        <f>Sheet9!B795</f>
        <v xml:space="preserve"> 200m</v>
      </c>
      <c r="T794" t="s">
        <v>198</v>
      </c>
      <c r="U794" t="s">
        <v>199</v>
      </c>
      <c r="V794" t="str">
        <f t="shared" si="74"/>
        <v xml:space="preserve"> 200m予選無差別</v>
      </c>
      <c r="Y794">
        <f t="shared" si="75"/>
        <v>294</v>
      </c>
      <c r="Z794" t="str">
        <f t="shared" si="76"/>
        <v/>
      </c>
      <c r="AA794" t="str">
        <f t="shared" si="77"/>
        <v xml:space="preserve"> 200m予選無差別</v>
      </c>
    </row>
    <row r="795" spans="14:27" x14ac:dyDescent="0.15">
      <c r="N795">
        <f>Sheet9!D796</f>
        <v>327</v>
      </c>
      <c r="O795">
        <f>Sheet9!E796</f>
        <v>0</v>
      </c>
      <c r="P795" t="str">
        <f>IFERROR(VLOOKUP(O795,Sheet6!A:B,2,0),"")</f>
        <v/>
      </c>
      <c r="Q795" t="str">
        <f>Sheet9!A796</f>
        <v>バタフライ</v>
      </c>
      <c r="R795" t="str">
        <f t="shared" si="73"/>
        <v/>
      </c>
      <c r="S795" t="str">
        <f>Sheet9!B796</f>
        <v xml:space="preserve"> 200m</v>
      </c>
      <c r="T795" t="s">
        <v>198</v>
      </c>
      <c r="U795" t="s">
        <v>199</v>
      </c>
      <c r="V795" t="str">
        <f t="shared" si="74"/>
        <v xml:space="preserve"> 200m予選無差別</v>
      </c>
      <c r="Y795">
        <f t="shared" si="75"/>
        <v>327</v>
      </c>
      <c r="Z795" t="str">
        <f t="shared" si="76"/>
        <v/>
      </c>
      <c r="AA795" t="str">
        <f t="shared" si="77"/>
        <v xml:space="preserve"> 200m予選無差別</v>
      </c>
    </row>
    <row r="796" spans="14:27" x14ac:dyDescent="0.15">
      <c r="N796">
        <f>Sheet9!D797</f>
        <v>2</v>
      </c>
      <c r="O796">
        <f>Sheet9!E797</f>
        <v>0</v>
      </c>
      <c r="P796" t="str">
        <f>IFERROR(VLOOKUP(O796,Sheet6!A:B,2,0),"")</f>
        <v/>
      </c>
      <c r="Q796" t="str">
        <f>Sheet9!A797</f>
        <v>個人メドレー</v>
      </c>
      <c r="R796" t="str">
        <f t="shared" si="73"/>
        <v/>
      </c>
      <c r="S796" t="str">
        <f>Sheet9!B797</f>
        <v xml:space="preserve"> 200m</v>
      </c>
      <c r="T796" t="s">
        <v>198</v>
      </c>
      <c r="U796" t="s">
        <v>199</v>
      </c>
      <c r="V796" t="str">
        <f t="shared" si="74"/>
        <v xml:space="preserve"> 200m予選無差別</v>
      </c>
      <c r="Y796">
        <f t="shared" si="75"/>
        <v>2</v>
      </c>
      <c r="Z796" t="str">
        <f t="shared" si="76"/>
        <v/>
      </c>
      <c r="AA796" t="str">
        <f t="shared" si="77"/>
        <v xml:space="preserve"> 200m予選無差別</v>
      </c>
    </row>
    <row r="797" spans="14:27" x14ac:dyDescent="0.15">
      <c r="N797">
        <f>Sheet9!D798</f>
        <v>6</v>
      </c>
      <c r="O797">
        <f>Sheet9!E798</f>
        <v>0</v>
      </c>
      <c r="P797" t="str">
        <f>IFERROR(VLOOKUP(O797,Sheet6!A:B,2,0),"")</f>
        <v/>
      </c>
      <c r="Q797" t="str">
        <f>Sheet9!A798</f>
        <v>個人メドレー</v>
      </c>
      <c r="R797" t="str">
        <f t="shared" si="73"/>
        <v/>
      </c>
      <c r="S797" t="str">
        <f>Sheet9!B798</f>
        <v xml:space="preserve"> 200m</v>
      </c>
      <c r="T797" t="s">
        <v>198</v>
      </c>
      <c r="U797" t="s">
        <v>199</v>
      </c>
      <c r="V797" t="str">
        <f t="shared" si="74"/>
        <v xml:space="preserve"> 200m予選無差別</v>
      </c>
      <c r="Y797">
        <f t="shared" si="75"/>
        <v>6</v>
      </c>
      <c r="Z797" t="str">
        <f t="shared" si="76"/>
        <v/>
      </c>
      <c r="AA797" t="str">
        <f t="shared" si="77"/>
        <v xml:space="preserve"> 200m予選無差別</v>
      </c>
    </row>
    <row r="798" spans="14:27" x14ac:dyDescent="0.15">
      <c r="N798">
        <f>Sheet9!D799</f>
        <v>11</v>
      </c>
      <c r="O798">
        <f>Sheet9!E799</f>
        <v>0</v>
      </c>
      <c r="P798" t="str">
        <f>IFERROR(VLOOKUP(O798,Sheet6!A:B,2,0),"")</f>
        <v/>
      </c>
      <c r="Q798" t="str">
        <f>Sheet9!A799</f>
        <v>個人メドレー</v>
      </c>
      <c r="R798" t="str">
        <f t="shared" si="73"/>
        <v/>
      </c>
      <c r="S798" t="str">
        <f>Sheet9!B799</f>
        <v xml:space="preserve"> 200m</v>
      </c>
      <c r="T798" t="s">
        <v>198</v>
      </c>
      <c r="U798" t="s">
        <v>199</v>
      </c>
      <c r="V798" t="str">
        <f t="shared" si="74"/>
        <v xml:space="preserve"> 200m予選無差別</v>
      </c>
      <c r="Y798">
        <f t="shared" si="75"/>
        <v>11</v>
      </c>
      <c r="Z798" t="str">
        <f t="shared" si="76"/>
        <v/>
      </c>
      <c r="AA798" t="str">
        <f t="shared" si="77"/>
        <v xml:space="preserve"> 200m予選無差別</v>
      </c>
    </row>
    <row r="799" spans="14:27" x14ac:dyDescent="0.15">
      <c r="N799">
        <f>Sheet9!D800</f>
        <v>13</v>
      </c>
      <c r="O799">
        <f>Sheet9!E800</f>
        <v>0</v>
      </c>
      <c r="P799" t="str">
        <f>IFERROR(VLOOKUP(O799,Sheet6!A:B,2,0),"")</f>
        <v/>
      </c>
      <c r="Q799" t="str">
        <f>Sheet9!A800</f>
        <v>個人メドレー</v>
      </c>
      <c r="R799" t="str">
        <f t="shared" si="73"/>
        <v/>
      </c>
      <c r="S799" t="str">
        <f>Sheet9!B800</f>
        <v xml:space="preserve"> 200m</v>
      </c>
      <c r="T799" t="s">
        <v>198</v>
      </c>
      <c r="U799" t="s">
        <v>199</v>
      </c>
      <c r="V799" t="str">
        <f t="shared" si="74"/>
        <v xml:space="preserve"> 200m予選無差別</v>
      </c>
      <c r="Y799">
        <f t="shared" si="75"/>
        <v>13</v>
      </c>
      <c r="Z799" t="str">
        <f t="shared" si="76"/>
        <v/>
      </c>
      <c r="AA799" t="str">
        <f t="shared" si="77"/>
        <v xml:space="preserve"> 200m予選無差別</v>
      </c>
    </row>
    <row r="800" spans="14:27" x14ac:dyDescent="0.15">
      <c r="N800">
        <f>Sheet9!D801</f>
        <v>17</v>
      </c>
      <c r="O800">
        <f>Sheet9!E801</f>
        <v>0</v>
      </c>
      <c r="P800" t="str">
        <f>IFERROR(VLOOKUP(O800,Sheet6!A:B,2,0),"")</f>
        <v/>
      </c>
      <c r="Q800" t="str">
        <f>Sheet9!A801</f>
        <v>個人メドレー</v>
      </c>
      <c r="R800" t="str">
        <f t="shared" si="73"/>
        <v/>
      </c>
      <c r="S800" t="str">
        <f>Sheet9!B801</f>
        <v xml:space="preserve"> 200m</v>
      </c>
      <c r="T800" t="s">
        <v>198</v>
      </c>
      <c r="U800" t="s">
        <v>199</v>
      </c>
      <c r="V800" t="str">
        <f t="shared" si="74"/>
        <v xml:space="preserve"> 200m予選無差別</v>
      </c>
      <c r="Y800">
        <f t="shared" si="75"/>
        <v>17</v>
      </c>
      <c r="Z800" t="str">
        <f t="shared" si="76"/>
        <v/>
      </c>
      <c r="AA800" t="str">
        <f t="shared" si="77"/>
        <v xml:space="preserve"> 200m予選無差別</v>
      </c>
    </row>
    <row r="801" spans="14:27" x14ac:dyDescent="0.15">
      <c r="N801">
        <f>Sheet9!D802</f>
        <v>18</v>
      </c>
      <c r="O801">
        <f>Sheet9!E802</f>
        <v>0</v>
      </c>
      <c r="P801" t="str">
        <f>IFERROR(VLOOKUP(O801,Sheet6!A:B,2,0),"")</f>
        <v/>
      </c>
      <c r="Q801" t="str">
        <f>Sheet9!A802</f>
        <v>個人メドレー</v>
      </c>
      <c r="R801" t="str">
        <f t="shared" si="73"/>
        <v/>
      </c>
      <c r="S801" t="str">
        <f>Sheet9!B802</f>
        <v xml:space="preserve"> 200m</v>
      </c>
      <c r="T801" t="s">
        <v>198</v>
      </c>
      <c r="U801" t="s">
        <v>199</v>
      </c>
      <c r="V801" t="str">
        <f t="shared" si="74"/>
        <v xml:space="preserve"> 200m予選無差別</v>
      </c>
      <c r="Y801">
        <f t="shared" si="75"/>
        <v>18</v>
      </c>
      <c r="Z801" t="str">
        <f t="shared" si="76"/>
        <v/>
      </c>
      <c r="AA801" t="str">
        <f t="shared" si="77"/>
        <v xml:space="preserve"> 200m予選無差別</v>
      </c>
    </row>
    <row r="802" spans="14:27" x14ac:dyDescent="0.15">
      <c r="N802">
        <f>Sheet9!D803</f>
        <v>21</v>
      </c>
      <c r="O802">
        <f>Sheet9!E803</f>
        <v>0</v>
      </c>
      <c r="P802" t="str">
        <f>IFERROR(VLOOKUP(O802,Sheet6!A:B,2,0),"")</f>
        <v/>
      </c>
      <c r="Q802" t="str">
        <f>Sheet9!A803</f>
        <v>個人メドレー</v>
      </c>
      <c r="R802" t="str">
        <f t="shared" si="73"/>
        <v/>
      </c>
      <c r="S802" t="str">
        <f>Sheet9!B803</f>
        <v xml:space="preserve"> 200m</v>
      </c>
      <c r="T802" t="s">
        <v>198</v>
      </c>
      <c r="U802" t="s">
        <v>199</v>
      </c>
      <c r="V802" t="str">
        <f t="shared" si="74"/>
        <v xml:space="preserve"> 200m予選無差別</v>
      </c>
      <c r="Y802">
        <f t="shared" si="75"/>
        <v>21</v>
      </c>
      <c r="Z802" t="str">
        <f t="shared" si="76"/>
        <v/>
      </c>
      <c r="AA802" t="str">
        <f t="shared" si="77"/>
        <v xml:space="preserve"> 200m予選無差別</v>
      </c>
    </row>
    <row r="803" spans="14:27" x14ac:dyDescent="0.15">
      <c r="N803">
        <f>Sheet9!D804</f>
        <v>22</v>
      </c>
      <c r="O803">
        <f>Sheet9!E804</f>
        <v>0</v>
      </c>
      <c r="P803" t="str">
        <f>IFERROR(VLOOKUP(O803,Sheet6!A:B,2,0),"")</f>
        <v/>
      </c>
      <c r="Q803" t="str">
        <f>Sheet9!A804</f>
        <v>個人メドレー</v>
      </c>
      <c r="R803" t="str">
        <f t="shared" si="73"/>
        <v/>
      </c>
      <c r="S803" t="str">
        <f>Sheet9!B804</f>
        <v xml:space="preserve"> 200m</v>
      </c>
      <c r="T803" t="s">
        <v>198</v>
      </c>
      <c r="U803" t="s">
        <v>199</v>
      </c>
      <c r="V803" t="str">
        <f t="shared" si="74"/>
        <v xml:space="preserve"> 200m予選無差別</v>
      </c>
      <c r="Y803">
        <f t="shared" si="75"/>
        <v>22</v>
      </c>
      <c r="Z803" t="str">
        <f t="shared" si="76"/>
        <v/>
      </c>
      <c r="AA803" t="str">
        <f t="shared" si="77"/>
        <v xml:space="preserve"> 200m予選無差別</v>
      </c>
    </row>
    <row r="804" spans="14:27" x14ac:dyDescent="0.15">
      <c r="N804">
        <f>Sheet9!D805</f>
        <v>34</v>
      </c>
      <c r="O804">
        <f>Sheet9!E805</f>
        <v>0</v>
      </c>
      <c r="P804" t="str">
        <f>IFERROR(VLOOKUP(O804,Sheet6!A:B,2,0),"")</f>
        <v/>
      </c>
      <c r="Q804" t="str">
        <f>Sheet9!A805</f>
        <v>個人メドレー</v>
      </c>
      <c r="R804" t="str">
        <f t="shared" si="73"/>
        <v/>
      </c>
      <c r="S804" t="str">
        <f>Sheet9!B805</f>
        <v xml:space="preserve"> 200m</v>
      </c>
      <c r="T804" t="s">
        <v>198</v>
      </c>
      <c r="U804" t="s">
        <v>199</v>
      </c>
      <c r="V804" t="str">
        <f t="shared" si="74"/>
        <v xml:space="preserve"> 200m予選無差別</v>
      </c>
      <c r="Y804">
        <f t="shared" si="75"/>
        <v>34</v>
      </c>
      <c r="Z804" t="str">
        <f t="shared" si="76"/>
        <v/>
      </c>
      <c r="AA804" t="str">
        <f t="shared" si="77"/>
        <v xml:space="preserve"> 200m予選無差別</v>
      </c>
    </row>
    <row r="805" spans="14:27" x14ac:dyDescent="0.15">
      <c r="N805">
        <f>Sheet9!D806</f>
        <v>41</v>
      </c>
      <c r="O805">
        <f>Sheet9!E806</f>
        <v>0</v>
      </c>
      <c r="P805" t="str">
        <f>IFERROR(VLOOKUP(O805,Sheet6!A:B,2,0),"")</f>
        <v/>
      </c>
      <c r="Q805" t="str">
        <f>Sheet9!A806</f>
        <v>個人メドレー</v>
      </c>
      <c r="R805" t="str">
        <f t="shared" si="73"/>
        <v/>
      </c>
      <c r="S805" t="str">
        <f>Sheet9!B806</f>
        <v xml:space="preserve"> 200m</v>
      </c>
      <c r="T805" t="s">
        <v>198</v>
      </c>
      <c r="U805" t="s">
        <v>199</v>
      </c>
      <c r="V805" t="str">
        <f t="shared" si="74"/>
        <v xml:space="preserve"> 200m予選無差別</v>
      </c>
      <c r="Y805">
        <f t="shared" si="75"/>
        <v>41</v>
      </c>
      <c r="Z805" t="str">
        <f t="shared" si="76"/>
        <v/>
      </c>
      <c r="AA805" t="str">
        <f t="shared" si="77"/>
        <v xml:space="preserve"> 200m予選無差別</v>
      </c>
    </row>
    <row r="806" spans="14:27" x14ac:dyDescent="0.15">
      <c r="N806">
        <f>Sheet9!D807</f>
        <v>43</v>
      </c>
      <c r="O806">
        <f>Sheet9!E807</f>
        <v>0</v>
      </c>
      <c r="P806" t="str">
        <f>IFERROR(VLOOKUP(O806,Sheet6!A:B,2,0),"")</f>
        <v/>
      </c>
      <c r="Q806" t="str">
        <f>Sheet9!A807</f>
        <v>個人メドレー</v>
      </c>
      <c r="R806" t="str">
        <f t="shared" si="73"/>
        <v/>
      </c>
      <c r="S806" t="str">
        <f>Sheet9!B807</f>
        <v xml:space="preserve"> 200m</v>
      </c>
      <c r="T806" t="s">
        <v>198</v>
      </c>
      <c r="U806" t="s">
        <v>199</v>
      </c>
      <c r="V806" t="str">
        <f t="shared" si="74"/>
        <v xml:space="preserve"> 200m予選無差別</v>
      </c>
      <c r="Y806">
        <f t="shared" si="75"/>
        <v>43</v>
      </c>
      <c r="Z806" t="str">
        <f t="shared" si="76"/>
        <v/>
      </c>
      <c r="AA806" t="str">
        <f t="shared" si="77"/>
        <v xml:space="preserve"> 200m予選無差別</v>
      </c>
    </row>
    <row r="807" spans="14:27" x14ac:dyDescent="0.15">
      <c r="N807">
        <f>Sheet9!D808</f>
        <v>45</v>
      </c>
      <c r="O807">
        <f>Sheet9!E808</f>
        <v>0</v>
      </c>
      <c r="P807" t="str">
        <f>IFERROR(VLOOKUP(O807,Sheet6!A:B,2,0),"")</f>
        <v/>
      </c>
      <c r="Q807" t="str">
        <f>Sheet9!A808</f>
        <v>個人メドレー</v>
      </c>
      <c r="R807" t="str">
        <f t="shared" si="73"/>
        <v/>
      </c>
      <c r="S807" t="str">
        <f>Sheet9!B808</f>
        <v xml:space="preserve"> 200m</v>
      </c>
      <c r="T807" t="s">
        <v>198</v>
      </c>
      <c r="U807" t="s">
        <v>199</v>
      </c>
      <c r="V807" t="str">
        <f t="shared" si="74"/>
        <v xml:space="preserve"> 200m予選無差別</v>
      </c>
      <c r="Y807">
        <f t="shared" si="75"/>
        <v>45</v>
      </c>
      <c r="Z807" t="str">
        <f t="shared" si="76"/>
        <v/>
      </c>
      <c r="AA807" t="str">
        <f t="shared" si="77"/>
        <v xml:space="preserve"> 200m予選無差別</v>
      </c>
    </row>
    <row r="808" spans="14:27" x14ac:dyDescent="0.15">
      <c r="N808">
        <f>Sheet9!D809</f>
        <v>47</v>
      </c>
      <c r="O808">
        <f>Sheet9!E809</f>
        <v>0</v>
      </c>
      <c r="P808" t="str">
        <f>IFERROR(VLOOKUP(O808,Sheet6!A:B,2,0),"")</f>
        <v/>
      </c>
      <c r="Q808" t="str">
        <f>Sheet9!A809</f>
        <v>個人メドレー</v>
      </c>
      <c r="R808" t="str">
        <f t="shared" si="73"/>
        <v/>
      </c>
      <c r="S808" t="str">
        <f>Sheet9!B809</f>
        <v xml:space="preserve"> 200m</v>
      </c>
      <c r="T808" t="s">
        <v>198</v>
      </c>
      <c r="U808" t="s">
        <v>199</v>
      </c>
      <c r="V808" t="str">
        <f t="shared" si="74"/>
        <v xml:space="preserve"> 200m予選無差別</v>
      </c>
      <c r="Y808">
        <f t="shared" si="75"/>
        <v>47</v>
      </c>
      <c r="Z808" t="str">
        <f t="shared" si="76"/>
        <v/>
      </c>
      <c r="AA808" t="str">
        <f t="shared" si="77"/>
        <v xml:space="preserve"> 200m予選無差別</v>
      </c>
    </row>
    <row r="809" spans="14:27" x14ac:dyDescent="0.15">
      <c r="N809">
        <f>Sheet9!D810</f>
        <v>48</v>
      </c>
      <c r="O809">
        <f>Sheet9!E810</f>
        <v>0</v>
      </c>
      <c r="P809" t="str">
        <f>IFERROR(VLOOKUP(O809,Sheet6!A:B,2,0),"")</f>
        <v/>
      </c>
      <c r="Q809" t="str">
        <f>Sheet9!A810</f>
        <v>個人メドレー</v>
      </c>
      <c r="R809" t="str">
        <f t="shared" si="73"/>
        <v/>
      </c>
      <c r="S809" t="str">
        <f>Sheet9!B810</f>
        <v xml:space="preserve"> 200m</v>
      </c>
      <c r="T809" t="s">
        <v>198</v>
      </c>
      <c r="U809" t="s">
        <v>199</v>
      </c>
      <c r="V809" t="str">
        <f t="shared" si="74"/>
        <v xml:space="preserve"> 200m予選無差別</v>
      </c>
      <c r="Y809">
        <f t="shared" si="75"/>
        <v>48</v>
      </c>
      <c r="Z809" t="str">
        <f t="shared" si="76"/>
        <v/>
      </c>
      <c r="AA809" t="str">
        <f t="shared" si="77"/>
        <v xml:space="preserve"> 200m予選無差別</v>
      </c>
    </row>
    <row r="810" spans="14:27" x14ac:dyDescent="0.15">
      <c r="N810">
        <f>Sheet9!D811</f>
        <v>49</v>
      </c>
      <c r="O810">
        <f>Sheet9!E811</f>
        <v>0</v>
      </c>
      <c r="P810" t="str">
        <f>IFERROR(VLOOKUP(O810,Sheet6!A:B,2,0),"")</f>
        <v/>
      </c>
      <c r="Q810" t="str">
        <f>Sheet9!A811</f>
        <v>個人メドレー</v>
      </c>
      <c r="R810" t="str">
        <f t="shared" si="73"/>
        <v/>
      </c>
      <c r="S810" t="str">
        <f>Sheet9!B811</f>
        <v xml:space="preserve"> 200m</v>
      </c>
      <c r="T810" t="s">
        <v>198</v>
      </c>
      <c r="U810" t="s">
        <v>199</v>
      </c>
      <c r="V810" t="str">
        <f t="shared" si="74"/>
        <v xml:space="preserve"> 200m予選無差別</v>
      </c>
      <c r="Y810">
        <f t="shared" si="75"/>
        <v>49</v>
      </c>
      <c r="Z810" t="str">
        <f t="shared" si="76"/>
        <v/>
      </c>
      <c r="AA810" t="str">
        <f t="shared" si="77"/>
        <v xml:space="preserve"> 200m予選無差別</v>
      </c>
    </row>
    <row r="811" spans="14:27" x14ac:dyDescent="0.15">
      <c r="N811">
        <f>Sheet9!D812</f>
        <v>51</v>
      </c>
      <c r="O811">
        <f>Sheet9!E812</f>
        <v>0</v>
      </c>
      <c r="P811" t="str">
        <f>IFERROR(VLOOKUP(O811,Sheet6!A:B,2,0),"")</f>
        <v/>
      </c>
      <c r="Q811" t="str">
        <f>Sheet9!A812</f>
        <v>個人メドレー</v>
      </c>
      <c r="R811" t="str">
        <f t="shared" si="73"/>
        <v/>
      </c>
      <c r="S811" t="str">
        <f>Sheet9!B812</f>
        <v xml:space="preserve"> 200m</v>
      </c>
      <c r="T811" t="s">
        <v>198</v>
      </c>
      <c r="U811" t="s">
        <v>199</v>
      </c>
      <c r="V811" t="str">
        <f t="shared" si="74"/>
        <v xml:space="preserve"> 200m予選無差別</v>
      </c>
      <c r="Y811">
        <f t="shared" si="75"/>
        <v>51</v>
      </c>
      <c r="Z811" t="str">
        <f t="shared" si="76"/>
        <v/>
      </c>
      <c r="AA811" t="str">
        <f t="shared" si="77"/>
        <v xml:space="preserve"> 200m予選無差別</v>
      </c>
    </row>
    <row r="812" spans="14:27" x14ac:dyDescent="0.15">
      <c r="N812">
        <f>Sheet9!D813</f>
        <v>52</v>
      </c>
      <c r="O812">
        <f>Sheet9!E813</f>
        <v>0</v>
      </c>
      <c r="P812" t="str">
        <f>IFERROR(VLOOKUP(O812,Sheet6!A:B,2,0),"")</f>
        <v/>
      </c>
      <c r="Q812" t="str">
        <f>Sheet9!A813</f>
        <v>個人メドレー</v>
      </c>
      <c r="R812" t="str">
        <f t="shared" si="73"/>
        <v/>
      </c>
      <c r="S812" t="str">
        <f>Sheet9!B813</f>
        <v xml:space="preserve"> 200m</v>
      </c>
      <c r="T812" t="s">
        <v>198</v>
      </c>
      <c r="U812" t="s">
        <v>199</v>
      </c>
      <c r="V812" t="str">
        <f t="shared" si="74"/>
        <v xml:space="preserve"> 200m予選無差別</v>
      </c>
      <c r="Y812">
        <f t="shared" si="75"/>
        <v>52</v>
      </c>
      <c r="Z812" t="str">
        <f t="shared" si="76"/>
        <v/>
      </c>
      <c r="AA812" t="str">
        <f t="shared" si="77"/>
        <v xml:space="preserve"> 200m予選無差別</v>
      </c>
    </row>
    <row r="813" spans="14:27" x14ac:dyDescent="0.15">
      <c r="N813">
        <f>Sheet9!D814</f>
        <v>54</v>
      </c>
      <c r="O813">
        <f>Sheet9!E814</f>
        <v>0</v>
      </c>
      <c r="P813" t="str">
        <f>IFERROR(VLOOKUP(O813,Sheet6!A:B,2,0),"")</f>
        <v/>
      </c>
      <c r="Q813" t="str">
        <f>Sheet9!A814</f>
        <v>個人メドレー</v>
      </c>
      <c r="R813" t="str">
        <f t="shared" si="73"/>
        <v/>
      </c>
      <c r="S813" t="str">
        <f>Sheet9!B814</f>
        <v xml:space="preserve"> 200m</v>
      </c>
      <c r="T813" t="s">
        <v>198</v>
      </c>
      <c r="U813" t="s">
        <v>199</v>
      </c>
      <c r="V813" t="str">
        <f t="shared" si="74"/>
        <v xml:space="preserve"> 200m予選無差別</v>
      </c>
      <c r="Y813">
        <f t="shared" si="75"/>
        <v>54</v>
      </c>
      <c r="Z813" t="str">
        <f t="shared" si="76"/>
        <v/>
      </c>
      <c r="AA813" t="str">
        <f t="shared" si="77"/>
        <v xml:space="preserve"> 200m予選無差別</v>
      </c>
    </row>
    <row r="814" spans="14:27" x14ac:dyDescent="0.15">
      <c r="N814">
        <f>Sheet9!D815</f>
        <v>58</v>
      </c>
      <c r="O814">
        <f>Sheet9!E815</f>
        <v>0</v>
      </c>
      <c r="P814" t="str">
        <f>IFERROR(VLOOKUP(O814,Sheet6!A:B,2,0),"")</f>
        <v/>
      </c>
      <c r="Q814" t="str">
        <f>Sheet9!A815</f>
        <v>個人メドレー</v>
      </c>
      <c r="R814" t="str">
        <f t="shared" si="73"/>
        <v/>
      </c>
      <c r="S814" t="str">
        <f>Sheet9!B815</f>
        <v xml:space="preserve"> 200m</v>
      </c>
      <c r="T814" t="s">
        <v>198</v>
      </c>
      <c r="U814" t="s">
        <v>199</v>
      </c>
      <c r="V814" t="str">
        <f t="shared" si="74"/>
        <v xml:space="preserve"> 200m予選無差別</v>
      </c>
      <c r="Y814">
        <f t="shared" si="75"/>
        <v>58</v>
      </c>
      <c r="Z814" t="str">
        <f t="shared" si="76"/>
        <v/>
      </c>
      <c r="AA814" t="str">
        <f t="shared" si="77"/>
        <v xml:space="preserve"> 200m予選無差別</v>
      </c>
    </row>
    <row r="815" spans="14:27" x14ac:dyDescent="0.15">
      <c r="N815">
        <f>Sheet9!D816</f>
        <v>61</v>
      </c>
      <c r="O815">
        <f>Sheet9!E816</f>
        <v>0</v>
      </c>
      <c r="P815" t="str">
        <f>IFERROR(VLOOKUP(O815,Sheet6!A:B,2,0),"")</f>
        <v/>
      </c>
      <c r="Q815" t="str">
        <f>Sheet9!A816</f>
        <v>個人メドレー</v>
      </c>
      <c r="R815" t="str">
        <f t="shared" si="73"/>
        <v/>
      </c>
      <c r="S815" t="str">
        <f>Sheet9!B816</f>
        <v xml:space="preserve"> 200m</v>
      </c>
      <c r="T815" t="s">
        <v>198</v>
      </c>
      <c r="U815" t="s">
        <v>199</v>
      </c>
      <c r="V815" t="str">
        <f t="shared" si="74"/>
        <v xml:space="preserve"> 200m予選無差別</v>
      </c>
      <c r="Y815">
        <f t="shared" si="75"/>
        <v>61</v>
      </c>
      <c r="Z815" t="str">
        <f t="shared" si="76"/>
        <v/>
      </c>
      <c r="AA815" t="str">
        <f t="shared" si="77"/>
        <v xml:space="preserve"> 200m予選無差別</v>
      </c>
    </row>
    <row r="816" spans="14:27" x14ac:dyDescent="0.15">
      <c r="N816">
        <f>Sheet9!D817</f>
        <v>63</v>
      </c>
      <c r="O816">
        <f>Sheet9!E817</f>
        <v>0</v>
      </c>
      <c r="P816" t="str">
        <f>IFERROR(VLOOKUP(O816,Sheet6!A:B,2,0),"")</f>
        <v/>
      </c>
      <c r="Q816" t="str">
        <f>Sheet9!A817</f>
        <v>個人メドレー</v>
      </c>
      <c r="R816" t="str">
        <f t="shared" si="73"/>
        <v/>
      </c>
      <c r="S816" t="str">
        <f>Sheet9!B817</f>
        <v xml:space="preserve"> 200m</v>
      </c>
      <c r="T816" t="s">
        <v>198</v>
      </c>
      <c r="U816" t="s">
        <v>199</v>
      </c>
      <c r="V816" t="str">
        <f t="shared" si="74"/>
        <v xml:space="preserve"> 200m予選無差別</v>
      </c>
      <c r="Y816">
        <f t="shared" si="75"/>
        <v>63</v>
      </c>
      <c r="Z816" t="str">
        <f t="shared" si="76"/>
        <v/>
      </c>
      <c r="AA816" t="str">
        <f t="shared" si="77"/>
        <v xml:space="preserve"> 200m予選無差別</v>
      </c>
    </row>
    <row r="817" spans="14:27" x14ac:dyDescent="0.15">
      <c r="N817">
        <f>Sheet9!D818</f>
        <v>66</v>
      </c>
      <c r="O817">
        <f>Sheet9!E818</f>
        <v>0</v>
      </c>
      <c r="P817" t="str">
        <f>IFERROR(VLOOKUP(O817,Sheet6!A:B,2,0),"")</f>
        <v/>
      </c>
      <c r="Q817" t="str">
        <f>Sheet9!A818</f>
        <v>個人メドレー</v>
      </c>
      <c r="R817" t="str">
        <f t="shared" si="73"/>
        <v/>
      </c>
      <c r="S817" t="str">
        <f>Sheet9!B818</f>
        <v xml:space="preserve"> 200m</v>
      </c>
      <c r="T817" t="s">
        <v>198</v>
      </c>
      <c r="U817" t="s">
        <v>199</v>
      </c>
      <c r="V817" t="str">
        <f t="shared" si="74"/>
        <v xml:space="preserve"> 200m予選無差別</v>
      </c>
      <c r="Y817">
        <f t="shared" si="75"/>
        <v>66</v>
      </c>
      <c r="Z817" t="str">
        <f t="shared" si="76"/>
        <v/>
      </c>
      <c r="AA817" t="str">
        <f t="shared" si="77"/>
        <v xml:space="preserve"> 200m予選無差別</v>
      </c>
    </row>
    <row r="818" spans="14:27" x14ac:dyDescent="0.15">
      <c r="N818">
        <f>Sheet9!D819</f>
        <v>70</v>
      </c>
      <c r="O818">
        <f>Sheet9!E819</f>
        <v>0</v>
      </c>
      <c r="P818" t="str">
        <f>IFERROR(VLOOKUP(O818,Sheet6!A:B,2,0),"")</f>
        <v/>
      </c>
      <c r="Q818" t="str">
        <f>Sheet9!A819</f>
        <v>個人メドレー</v>
      </c>
      <c r="R818" t="str">
        <f t="shared" si="73"/>
        <v/>
      </c>
      <c r="S818" t="str">
        <f>Sheet9!B819</f>
        <v xml:space="preserve"> 200m</v>
      </c>
      <c r="T818" t="s">
        <v>198</v>
      </c>
      <c r="U818" t="s">
        <v>199</v>
      </c>
      <c r="V818" t="str">
        <f t="shared" si="74"/>
        <v xml:space="preserve"> 200m予選無差別</v>
      </c>
      <c r="Y818">
        <f t="shared" si="75"/>
        <v>70</v>
      </c>
      <c r="Z818" t="str">
        <f t="shared" si="76"/>
        <v/>
      </c>
      <c r="AA818" t="str">
        <f t="shared" si="77"/>
        <v xml:space="preserve"> 200m予選無差別</v>
      </c>
    </row>
    <row r="819" spans="14:27" x14ac:dyDescent="0.15">
      <c r="N819">
        <f>Sheet9!D820</f>
        <v>72</v>
      </c>
      <c r="O819">
        <f>Sheet9!E820</f>
        <v>0</v>
      </c>
      <c r="P819" t="str">
        <f>IFERROR(VLOOKUP(O819,Sheet6!A:B,2,0),"")</f>
        <v/>
      </c>
      <c r="Q819" t="str">
        <f>Sheet9!A820</f>
        <v>個人メドレー</v>
      </c>
      <c r="R819" t="str">
        <f t="shared" si="73"/>
        <v/>
      </c>
      <c r="S819" t="str">
        <f>Sheet9!B820</f>
        <v xml:space="preserve"> 200m</v>
      </c>
      <c r="T819" t="s">
        <v>198</v>
      </c>
      <c r="U819" t="s">
        <v>199</v>
      </c>
      <c r="V819" t="str">
        <f t="shared" si="74"/>
        <v xml:space="preserve"> 200m予選無差別</v>
      </c>
      <c r="Y819">
        <f t="shared" si="75"/>
        <v>72</v>
      </c>
      <c r="Z819" t="str">
        <f t="shared" si="76"/>
        <v/>
      </c>
      <c r="AA819" t="str">
        <f t="shared" si="77"/>
        <v xml:space="preserve"> 200m予選無差別</v>
      </c>
    </row>
    <row r="820" spans="14:27" x14ac:dyDescent="0.15">
      <c r="N820">
        <f>Sheet9!D821</f>
        <v>77</v>
      </c>
      <c r="O820">
        <f>Sheet9!E821</f>
        <v>0</v>
      </c>
      <c r="P820" t="str">
        <f>IFERROR(VLOOKUP(O820,Sheet6!A:B,2,0),"")</f>
        <v/>
      </c>
      <c r="Q820" t="str">
        <f>Sheet9!A821</f>
        <v>個人メドレー</v>
      </c>
      <c r="R820" t="str">
        <f t="shared" si="73"/>
        <v/>
      </c>
      <c r="S820" t="str">
        <f>Sheet9!B821</f>
        <v xml:space="preserve"> 200m</v>
      </c>
      <c r="T820" t="s">
        <v>198</v>
      </c>
      <c r="U820" t="s">
        <v>199</v>
      </c>
      <c r="V820" t="str">
        <f t="shared" si="74"/>
        <v xml:space="preserve"> 200m予選無差別</v>
      </c>
      <c r="Y820">
        <f t="shared" si="75"/>
        <v>77</v>
      </c>
      <c r="Z820" t="str">
        <f t="shared" si="76"/>
        <v/>
      </c>
      <c r="AA820" t="str">
        <f t="shared" si="77"/>
        <v xml:space="preserve"> 200m予選無差別</v>
      </c>
    </row>
    <row r="821" spans="14:27" x14ac:dyDescent="0.15">
      <c r="N821">
        <f>Sheet9!D822</f>
        <v>80</v>
      </c>
      <c r="O821">
        <f>Sheet9!E822</f>
        <v>0</v>
      </c>
      <c r="P821" t="str">
        <f>IFERROR(VLOOKUP(O821,Sheet6!A:B,2,0),"")</f>
        <v/>
      </c>
      <c r="Q821" t="str">
        <f>Sheet9!A822</f>
        <v>個人メドレー</v>
      </c>
      <c r="R821" t="str">
        <f t="shared" si="73"/>
        <v/>
      </c>
      <c r="S821" t="str">
        <f>Sheet9!B822</f>
        <v xml:space="preserve"> 200m</v>
      </c>
      <c r="T821" t="s">
        <v>198</v>
      </c>
      <c r="U821" t="s">
        <v>199</v>
      </c>
      <c r="V821" t="str">
        <f t="shared" si="74"/>
        <v xml:space="preserve"> 200m予選無差別</v>
      </c>
      <c r="Y821">
        <f t="shared" si="75"/>
        <v>80</v>
      </c>
      <c r="Z821" t="str">
        <f t="shared" si="76"/>
        <v/>
      </c>
      <c r="AA821" t="str">
        <f t="shared" si="77"/>
        <v xml:space="preserve"> 200m予選無差別</v>
      </c>
    </row>
    <row r="822" spans="14:27" x14ac:dyDescent="0.15">
      <c r="N822">
        <f>Sheet9!D823</f>
        <v>84</v>
      </c>
      <c r="O822">
        <f>Sheet9!E823</f>
        <v>0</v>
      </c>
      <c r="P822" t="str">
        <f>IFERROR(VLOOKUP(O822,Sheet6!A:B,2,0),"")</f>
        <v/>
      </c>
      <c r="Q822" t="str">
        <f>Sheet9!A823</f>
        <v>個人メドレー</v>
      </c>
      <c r="R822" t="str">
        <f t="shared" si="73"/>
        <v/>
      </c>
      <c r="S822" t="str">
        <f>Sheet9!B823</f>
        <v xml:space="preserve"> 200m</v>
      </c>
      <c r="T822" t="s">
        <v>198</v>
      </c>
      <c r="U822" t="s">
        <v>199</v>
      </c>
      <c r="V822" t="str">
        <f t="shared" si="74"/>
        <v xml:space="preserve"> 200m予選無差別</v>
      </c>
      <c r="Y822">
        <f t="shared" si="75"/>
        <v>84</v>
      </c>
      <c r="Z822" t="str">
        <f t="shared" si="76"/>
        <v/>
      </c>
      <c r="AA822" t="str">
        <f t="shared" si="77"/>
        <v xml:space="preserve"> 200m予選無差別</v>
      </c>
    </row>
    <row r="823" spans="14:27" x14ac:dyDescent="0.15">
      <c r="N823">
        <f>Sheet9!D824</f>
        <v>92</v>
      </c>
      <c r="O823">
        <f>Sheet9!E824</f>
        <v>0</v>
      </c>
      <c r="P823" t="str">
        <f>IFERROR(VLOOKUP(O823,Sheet6!A:B,2,0),"")</f>
        <v/>
      </c>
      <c r="Q823" t="str">
        <f>Sheet9!A824</f>
        <v>個人メドレー</v>
      </c>
      <c r="R823" t="str">
        <f t="shared" si="73"/>
        <v/>
      </c>
      <c r="S823" t="str">
        <f>Sheet9!B824</f>
        <v xml:space="preserve"> 200m</v>
      </c>
      <c r="T823" t="s">
        <v>198</v>
      </c>
      <c r="U823" t="s">
        <v>199</v>
      </c>
      <c r="V823" t="str">
        <f t="shared" si="74"/>
        <v xml:space="preserve"> 200m予選無差別</v>
      </c>
      <c r="Y823">
        <f t="shared" si="75"/>
        <v>92</v>
      </c>
      <c r="Z823" t="str">
        <f t="shared" si="76"/>
        <v/>
      </c>
      <c r="AA823" t="str">
        <f t="shared" si="77"/>
        <v xml:space="preserve"> 200m予選無差別</v>
      </c>
    </row>
    <row r="824" spans="14:27" x14ac:dyDescent="0.15">
      <c r="N824">
        <f>Sheet9!D825</f>
        <v>110</v>
      </c>
      <c r="O824">
        <f>Sheet9!E825</f>
        <v>0</v>
      </c>
      <c r="P824" t="str">
        <f>IFERROR(VLOOKUP(O824,Sheet6!A:B,2,0),"")</f>
        <v/>
      </c>
      <c r="Q824" t="str">
        <f>Sheet9!A825</f>
        <v>個人メドレー</v>
      </c>
      <c r="R824" t="str">
        <f t="shared" si="73"/>
        <v/>
      </c>
      <c r="S824" t="str">
        <f>Sheet9!B825</f>
        <v xml:space="preserve"> 200m</v>
      </c>
      <c r="T824" t="s">
        <v>198</v>
      </c>
      <c r="U824" t="s">
        <v>199</v>
      </c>
      <c r="V824" t="str">
        <f t="shared" si="74"/>
        <v xml:space="preserve"> 200m予選無差別</v>
      </c>
      <c r="Y824">
        <f t="shared" si="75"/>
        <v>110</v>
      </c>
      <c r="Z824" t="str">
        <f t="shared" si="76"/>
        <v/>
      </c>
      <c r="AA824" t="str">
        <f t="shared" si="77"/>
        <v xml:space="preserve"> 200m予選無差別</v>
      </c>
    </row>
    <row r="825" spans="14:27" x14ac:dyDescent="0.15">
      <c r="N825">
        <f>Sheet9!D826</f>
        <v>119</v>
      </c>
      <c r="O825">
        <f>Sheet9!E826</f>
        <v>0</v>
      </c>
      <c r="P825" t="str">
        <f>IFERROR(VLOOKUP(O825,Sheet6!A:B,2,0),"")</f>
        <v/>
      </c>
      <c r="Q825" t="str">
        <f>Sheet9!A826</f>
        <v>個人メドレー</v>
      </c>
      <c r="R825" t="str">
        <f t="shared" si="73"/>
        <v/>
      </c>
      <c r="S825" t="str">
        <f>Sheet9!B826</f>
        <v xml:space="preserve"> 200m</v>
      </c>
      <c r="T825" t="s">
        <v>198</v>
      </c>
      <c r="U825" t="s">
        <v>199</v>
      </c>
      <c r="V825" t="str">
        <f t="shared" si="74"/>
        <v xml:space="preserve"> 200m予選無差別</v>
      </c>
      <c r="Y825">
        <f t="shared" si="75"/>
        <v>119</v>
      </c>
      <c r="Z825" t="str">
        <f t="shared" si="76"/>
        <v/>
      </c>
      <c r="AA825" t="str">
        <f t="shared" si="77"/>
        <v xml:space="preserve"> 200m予選無差別</v>
      </c>
    </row>
    <row r="826" spans="14:27" x14ac:dyDescent="0.15">
      <c r="N826">
        <f>Sheet9!D827</f>
        <v>121</v>
      </c>
      <c r="O826">
        <f>Sheet9!E827</f>
        <v>0</v>
      </c>
      <c r="P826" t="str">
        <f>IFERROR(VLOOKUP(O826,Sheet6!A:B,2,0),"")</f>
        <v/>
      </c>
      <c r="Q826" t="str">
        <f>Sheet9!A827</f>
        <v>個人メドレー</v>
      </c>
      <c r="R826" t="str">
        <f t="shared" si="73"/>
        <v/>
      </c>
      <c r="S826" t="str">
        <f>Sheet9!B827</f>
        <v xml:space="preserve"> 200m</v>
      </c>
      <c r="T826" t="s">
        <v>198</v>
      </c>
      <c r="U826" t="s">
        <v>199</v>
      </c>
      <c r="V826" t="str">
        <f t="shared" si="74"/>
        <v xml:space="preserve"> 200m予選無差別</v>
      </c>
      <c r="Y826">
        <f t="shared" si="75"/>
        <v>121</v>
      </c>
      <c r="Z826" t="str">
        <f t="shared" si="76"/>
        <v/>
      </c>
      <c r="AA826" t="str">
        <f t="shared" si="77"/>
        <v xml:space="preserve"> 200m予選無差別</v>
      </c>
    </row>
    <row r="827" spans="14:27" x14ac:dyDescent="0.15">
      <c r="N827">
        <f>Sheet9!D828</f>
        <v>128</v>
      </c>
      <c r="O827">
        <f>Sheet9!E828</f>
        <v>0</v>
      </c>
      <c r="P827" t="str">
        <f>IFERROR(VLOOKUP(O827,Sheet6!A:B,2,0),"")</f>
        <v/>
      </c>
      <c r="Q827" t="str">
        <f>Sheet9!A828</f>
        <v>個人メドレー</v>
      </c>
      <c r="R827" t="str">
        <f t="shared" ref="R827:R890" si="78">IFERROR(VLOOKUP(Q827,AG:AH,2,0),"")</f>
        <v/>
      </c>
      <c r="S827" t="str">
        <f>Sheet9!B828</f>
        <v xml:space="preserve"> 200m</v>
      </c>
      <c r="T827" t="s">
        <v>198</v>
      </c>
      <c r="U827" t="s">
        <v>199</v>
      </c>
      <c r="V827" t="str">
        <f t="shared" ref="V827:V890" si="79">CONCATENATE(P827,R827,S827,T827,U827)</f>
        <v xml:space="preserve"> 200m予選無差別</v>
      </c>
      <c r="Y827">
        <f t="shared" ref="Y827:Y890" si="80">N827</f>
        <v>128</v>
      </c>
      <c r="Z827" t="str">
        <f t="shared" ref="Z827:Z890" si="81">IFERROR(VLOOKUP(V827,I:M,5,0),"")</f>
        <v/>
      </c>
      <c r="AA827" t="str">
        <f t="shared" ref="AA827:AA890" si="82">V827</f>
        <v xml:space="preserve"> 200m予選無差別</v>
      </c>
    </row>
    <row r="828" spans="14:27" x14ac:dyDescent="0.15">
      <c r="N828">
        <f>Sheet9!D829</f>
        <v>129</v>
      </c>
      <c r="O828">
        <f>Sheet9!E829</f>
        <v>0</v>
      </c>
      <c r="P828" t="str">
        <f>IFERROR(VLOOKUP(O828,Sheet6!A:B,2,0),"")</f>
        <v/>
      </c>
      <c r="Q828" t="str">
        <f>Sheet9!A829</f>
        <v>個人メドレー</v>
      </c>
      <c r="R828" t="str">
        <f t="shared" si="78"/>
        <v/>
      </c>
      <c r="S828" t="str">
        <f>Sheet9!B829</f>
        <v xml:space="preserve"> 200m</v>
      </c>
      <c r="T828" t="s">
        <v>198</v>
      </c>
      <c r="U828" t="s">
        <v>199</v>
      </c>
      <c r="V828" t="str">
        <f t="shared" si="79"/>
        <v xml:space="preserve"> 200m予選無差別</v>
      </c>
      <c r="Y828">
        <f t="shared" si="80"/>
        <v>129</v>
      </c>
      <c r="Z828" t="str">
        <f t="shared" si="81"/>
        <v/>
      </c>
      <c r="AA828" t="str">
        <f t="shared" si="82"/>
        <v xml:space="preserve"> 200m予選無差別</v>
      </c>
    </row>
    <row r="829" spans="14:27" x14ac:dyDescent="0.15">
      <c r="N829">
        <f>Sheet9!D830</f>
        <v>130</v>
      </c>
      <c r="O829">
        <f>Sheet9!E830</f>
        <v>0</v>
      </c>
      <c r="P829" t="str">
        <f>IFERROR(VLOOKUP(O829,Sheet6!A:B,2,0),"")</f>
        <v/>
      </c>
      <c r="Q829" t="str">
        <f>Sheet9!A830</f>
        <v>個人メドレー</v>
      </c>
      <c r="R829" t="str">
        <f t="shared" si="78"/>
        <v/>
      </c>
      <c r="S829" t="str">
        <f>Sheet9!B830</f>
        <v xml:space="preserve"> 200m</v>
      </c>
      <c r="T829" t="s">
        <v>198</v>
      </c>
      <c r="U829" t="s">
        <v>199</v>
      </c>
      <c r="V829" t="str">
        <f t="shared" si="79"/>
        <v xml:space="preserve"> 200m予選無差別</v>
      </c>
      <c r="Y829">
        <f t="shared" si="80"/>
        <v>130</v>
      </c>
      <c r="Z829" t="str">
        <f t="shared" si="81"/>
        <v/>
      </c>
      <c r="AA829" t="str">
        <f t="shared" si="82"/>
        <v xml:space="preserve"> 200m予選無差別</v>
      </c>
    </row>
    <row r="830" spans="14:27" x14ac:dyDescent="0.15">
      <c r="N830">
        <f>Sheet9!D831</f>
        <v>132</v>
      </c>
      <c r="O830">
        <f>Sheet9!E831</f>
        <v>0</v>
      </c>
      <c r="P830" t="str">
        <f>IFERROR(VLOOKUP(O830,Sheet6!A:B,2,0),"")</f>
        <v/>
      </c>
      <c r="Q830" t="str">
        <f>Sheet9!A831</f>
        <v>個人メドレー</v>
      </c>
      <c r="R830" t="str">
        <f t="shared" si="78"/>
        <v/>
      </c>
      <c r="S830" t="str">
        <f>Sheet9!B831</f>
        <v xml:space="preserve"> 200m</v>
      </c>
      <c r="T830" t="s">
        <v>198</v>
      </c>
      <c r="U830" t="s">
        <v>199</v>
      </c>
      <c r="V830" t="str">
        <f t="shared" si="79"/>
        <v xml:space="preserve"> 200m予選無差別</v>
      </c>
      <c r="Y830">
        <f t="shared" si="80"/>
        <v>132</v>
      </c>
      <c r="Z830" t="str">
        <f t="shared" si="81"/>
        <v/>
      </c>
      <c r="AA830" t="str">
        <f t="shared" si="82"/>
        <v xml:space="preserve"> 200m予選無差別</v>
      </c>
    </row>
    <row r="831" spans="14:27" x14ac:dyDescent="0.15">
      <c r="N831">
        <f>Sheet9!D832</f>
        <v>133</v>
      </c>
      <c r="O831">
        <f>Sheet9!E832</f>
        <v>0</v>
      </c>
      <c r="P831" t="str">
        <f>IFERROR(VLOOKUP(O831,Sheet6!A:B,2,0),"")</f>
        <v/>
      </c>
      <c r="Q831" t="str">
        <f>Sheet9!A832</f>
        <v>個人メドレー</v>
      </c>
      <c r="R831" t="str">
        <f t="shared" si="78"/>
        <v/>
      </c>
      <c r="S831" t="str">
        <f>Sheet9!B832</f>
        <v xml:space="preserve"> 200m</v>
      </c>
      <c r="T831" t="s">
        <v>198</v>
      </c>
      <c r="U831" t="s">
        <v>199</v>
      </c>
      <c r="V831" t="str">
        <f t="shared" si="79"/>
        <v xml:space="preserve"> 200m予選無差別</v>
      </c>
      <c r="Y831">
        <f t="shared" si="80"/>
        <v>133</v>
      </c>
      <c r="Z831" t="str">
        <f t="shared" si="81"/>
        <v/>
      </c>
      <c r="AA831" t="str">
        <f t="shared" si="82"/>
        <v xml:space="preserve"> 200m予選無差別</v>
      </c>
    </row>
    <row r="832" spans="14:27" x14ac:dyDescent="0.15">
      <c r="N832">
        <f>Sheet9!D833</f>
        <v>134</v>
      </c>
      <c r="O832">
        <f>Sheet9!E833</f>
        <v>0</v>
      </c>
      <c r="P832" t="str">
        <f>IFERROR(VLOOKUP(O832,Sheet6!A:B,2,0),"")</f>
        <v/>
      </c>
      <c r="Q832" t="str">
        <f>Sheet9!A833</f>
        <v>個人メドレー</v>
      </c>
      <c r="R832" t="str">
        <f t="shared" si="78"/>
        <v/>
      </c>
      <c r="S832" t="str">
        <f>Sheet9!B833</f>
        <v xml:space="preserve"> 200m</v>
      </c>
      <c r="T832" t="s">
        <v>198</v>
      </c>
      <c r="U832" t="s">
        <v>199</v>
      </c>
      <c r="V832" t="str">
        <f t="shared" si="79"/>
        <v xml:space="preserve"> 200m予選無差別</v>
      </c>
      <c r="Y832">
        <f t="shared" si="80"/>
        <v>134</v>
      </c>
      <c r="Z832" t="str">
        <f t="shared" si="81"/>
        <v/>
      </c>
      <c r="AA832" t="str">
        <f t="shared" si="82"/>
        <v xml:space="preserve"> 200m予選無差別</v>
      </c>
    </row>
    <row r="833" spans="14:27" x14ac:dyDescent="0.15">
      <c r="N833">
        <f>Sheet9!D834</f>
        <v>135</v>
      </c>
      <c r="O833">
        <f>Sheet9!E834</f>
        <v>0</v>
      </c>
      <c r="P833" t="str">
        <f>IFERROR(VLOOKUP(O833,Sheet6!A:B,2,0),"")</f>
        <v/>
      </c>
      <c r="Q833" t="str">
        <f>Sheet9!A834</f>
        <v>個人メドレー</v>
      </c>
      <c r="R833" t="str">
        <f t="shared" si="78"/>
        <v/>
      </c>
      <c r="S833" t="str">
        <f>Sheet9!B834</f>
        <v xml:space="preserve"> 200m</v>
      </c>
      <c r="T833" t="s">
        <v>198</v>
      </c>
      <c r="U833" t="s">
        <v>199</v>
      </c>
      <c r="V833" t="str">
        <f t="shared" si="79"/>
        <v xml:space="preserve"> 200m予選無差別</v>
      </c>
      <c r="Y833">
        <f t="shared" si="80"/>
        <v>135</v>
      </c>
      <c r="Z833" t="str">
        <f t="shared" si="81"/>
        <v/>
      </c>
      <c r="AA833" t="str">
        <f t="shared" si="82"/>
        <v xml:space="preserve"> 200m予選無差別</v>
      </c>
    </row>
    <row r="834" spans="14:27" x14ac:dyDescent="0.15">
      <c r="N834">
        <f>Sheet9!D835</f>
        <v>140</v>
      </c>
      <c r="O834">
        <f>Sheet9!E835</f>
        <v>0</v>
      </c>
      <c r="P834" t="str">
        <f>IFERROR(VLOOKUP(O834,Sheet6!A:B,2,0),"")</f>
        <v/>
      </c>
      <c r="Q834" t="str">
        <f>Sheet9!A835</f>
        <v>個人メドレー</v>
      </c>
      <c r="R834" t="str">
        <f t="shared" si="78"/>
        <v/>
      </c>
      <c r="S834" t="str">
        <f>Sheet9!B835</f>
        <v xml:space="preserve"> 200m</v>
      </c>
      <c r="T834" t="s">
        <v>198</v>
      </c>
      <c r="U834" t="s">
        <v>199</v>
      </c>
      <c r="V834" t="str">
        <f t="shared" si="79"/>
        <v xml:space="preserve"> 200m予選無差別</v>
      </c>
      <c r="Y834">
        <f t="shared" si="80"/>
        <v>140</v>
      </c>
      <c r="Z834" t="str">
        <f t="shared" si="81"/>
        <v/>
      </c>
      <c r="AA834" t="str">
        <f t="shared" si="82"/>
        <v xml:space="preserve"> 200m予選無差別</v>
      </c>
    </row>
    <row r="835" spans="14:27" x14ac:dyDescent="0.15">
      <c r="N835">
        <f>Sheet9!D836</f>
        <v>141</v>
      </c>
      <c r="O835">
        <f>Sheet9!E836</f>
        <v>0</v>
      </c>
      <c r="P835" t="str">
        <f>IFERROR(VLOOKUP(O835,Sheet6!A:B,2,0),"")</f>
        <v/>
      </c>
      <c r="Q835" t="str">
        <f>Sheet9!A836</f>
        <v>個人メドレー</v>
      </c>
      <c r="R835" t="str">
        <f t="shared" si="78"/>
        <v/>
      </c>
      <c r="S835" t="str">
        <f>Sheet9!B836</f>
        <v xml:space="preserve"> 200m</v>
      </c>
      <c r="T835" t="s">
        <v>198</v>
      </c>
      <c r="U835" t="s">
        <v>199</v>
      </c>
      <c r="V835" t="str">
        <f t="shared" si="79"/>
        <v xml:space="preserve"> 200m予選無差別</v>
      </c>
      <c r="Y835">
        <f t="shared" si="80"/>
        <v>141</v>
      </c>
      <c r="Z835" t="str">
        <f t="shared" si="81"/>
        <v/>
      </c>
      <c r="AA835" t="str">
        <f t="shared" si="82"/>
        <v xml:space="preserve"> 200m予選無差別</v>
      </c>
    </row>
    <row r="836" spans="14:27" x14ac:dyDescent="0.15">
      <c r="N836">
        <f>Sheet9!D837</f>
        <v>143</v>
      </c>
      <c r="O836">
        <f>Sheet9!E837</f>
        <v>0</v>
      </c>
      <c r="P836" t="str">
        <f>IFERROR(VLOOKUP(O836,Sheet6!A:B,2,0),"")</f>
        <v/>
      </c>
      <c r="Q836" t="str">
        <f>Sheet9!A837</f>
        <v>個人メドレー</v>
      </c>
      <c r="R836" t="str">
        <f t="shared" si="78"/>
        <v/>
      </c>
      <c r="S836" t="str">
        <f>Sheet9!B837</f>
        <v xml:space="preserve"> 200m</v>
      </c>
      <c r="T836" t="s">
        <v>198</v>
      </c>
      <c r="U836" t="s">
        <v>199</v>
      </c>
      <c r="V836" t="str">
        <f t="shared" si="79"/>
        <v xml:space="preserve"> 200m予選無差別</v>
      </c>
      <c r="Y836">
        <f t="shared" si="80"/>
        <v>143</v>
      </c>
      <c r="Z836" t="str">
        <f t="shared" si="81"/>
        <v/>
      </c>
      <c r="AA836" t="str">
        <f t="shared" si="82"/>
        <v xml:space="preserve"> 200m予選無差別</v>
      </c>
    </row>
    <row r="837" spans="14:27" x14ac:dyDescent="0.15">
      <c r="N837">
        <f>Sheet9!D838</f>
        <v>154</v>
      </c>
      <c r="O837">
        <f>Sheet9!E838</f>
        <v>0</v>
      </c>
      <c r="P837" t="str">
        <f>IFERROR(VLOOKUP(O837,Sheet6!A:B,2,0),"")</f>
        <v/>
      </c>
      <c r="Q837" t="str">
        <f>Sheet9!A838</f>
        <v>個人メドレー</v>
      </c>
      <c r="R837" t="str">
        <f t="shared" si="78"/>
        <v/>
      </c>
      <c r="S837" t="str">
        <f>Sheet9!B838</f>
        <v xml:space="preserve"> 200m</v>
      </c>
      <c r="T837" t="s">
        <v>198</v>
      </c>
      <c r="U837" t="s">
        <v>199</v>
      </c>
      <c r="V837" t="str">
        <f t="shared" si="79"/>
        <v xml:space="preserve"> 200m予選無差別</v>
      </c>
      <c r="Y837">
        <f t="shared" si="80"/>
        <v>154</v>
      </c>
      <c r="Z837" t="str">
        <f t="shared" si="81"/>
        <v/>
      </c>
      <c r="AA837" t="str">
        <f t="shared" si="82"/>
        <v xml:space="preserve"> 200m予選無差別</v>
      </c>
    </row>
    <row r="838" spans="14:27" x14ac:dyDescent="0.15">
      <c r="N838">
        <f>Sheet9!D839</f>
        <v>155</v>
      </c>
      <c r="O838">
        <f>Sheet9!E839</f>
        <v>0</v>
      </c>
      <c r="P838" t="str">
        <f>IFERROR(VLOOKUP(O838,Sheet6!A:B,2,0),"")</f>
        <v/>
      </c>
      <c r="Q838" t="str">
        <f>Sheet9!A839</f>
        <v>個人メドレー</v>
      </c>
      <c r="R838" t="str">
        <f t="shared" si="78"/>
        <v/>
      </c>
      <c r="S838" t="str">
        <f>Sheet9!B839</f>
        <v xml:space="preserve"> 200m</v>
      </c>
      <c r="T838" t="s">
        <v>198</v>
      </c>
      <c r="U838" t="s">
        <v>199</v>
      </c>
      <c r="V838" t="str">
        <f t="shared" si="79"/>
        <v xml:space="preserve"> 200m予選無差別</v>
      </c>
      <c r="Y838">
        <f t="shared" si="80"/>
        <v>155</v>
      </c>
      <c r="Z838" t="str">
        <f t="shared" si="81"/>
        <v/>
      </c>
      <c r="AA838" t="str">
        <f t="shared" si="82"/>
        <v xml:space="preserve"> 200m予選無差別</v>
      </c>
    </row>
    <row r="839" spans="14:27" x14ac:dyDescent="0.15">
      <c r="N839">
        <f>Sheet9!D840</f>
        <v>157</v>
      </c>
      <c r="O839">
        <f>Sheet9!E840</f>
        <v>0</v>
      </c>
      <c r="P839" t="str">
        <f>IFERROR(VLOOKUP(O839,Sheet6!A:B,2,0),"")</f>
        <v/>
      </c>
      <c r="Q839" t="str">
        <f>Sheet9!A840</f>
        <v>個人メドレー</v>
      </c>
      <c r="R839" t="str">
        <f t="shared" si="78"/>
        <v/>
      </c>
      <c r="S839" t="str">
        <f>Sheet9!B840</f>
        <v xml:space="preserve"> 200m</v>
      </c>
      <c r="T839" t="s">
        <v>198</v>
      </c>
      <c r="U839" t="s">
        <v>199</v>
      </c>
      <c r="V839" t="str">
        <f t="shared" si="79"/>
        <v xml:space="preserve"> 200m予選無差別</v>
      </c>
      <c r="Y839">
        <f t="shared" si="80"/>
        <v>157</v>
      </c>
      <c r="Z839" t="str">
        <f t="shared" si="81"/>
        <v/>
      </c>
      <c r="AA839" t="str">
        <f t="shared" si="82"/>
        <v xml:space="preserve"> 200m予選無差別</v>
      </c>
    </row>
    <row r="840" spans="14:27" x14ac:dyDescent="0.15">
      <c r="N840">
        <f>Sheet9!D841</f>
        <v>172</v>
      </c>
      <c r="O840">
        <f>Sheet9!E841</f>
        <v>0</v>
      </c>
      <c r="P840" t="str">
        <f>IFERROR(VLOOKUP(O840,Sheet6!A:B,2,0),"")</f>
        <v/>
      </c>
      <c r="Q840" t="str">
        <f>Sheet9!A841</f>
        <v>個人メドレー</v>
      </c>
      <c r="R840" t="str">
        <f t="shared" si="78"/>
        <v/>
      </c>
      <c r="S840" t="str">
        <f>Sheet9!B841</f>
        <v xml:space="preserve"> 200m</v>
      </c>
      <c r="T840" t="s">
        <v>198</v>
      </c>
      <c r="U840" t="s">
        <v>199</v>
      </c>
      <c r="V840" t="str">
        <f t="shared" si="79"/>
        <v xml:space="preserve"> 200m予選無差別</v>
      </c>
      <c r="Y840">
        <f t="shared" si="80"/>
        <v>172</v>
      </c>
      <c r="Z840" t="str">
        <f t="shared" si="81"/>
        <v/>
      </c>
      <c r="AA840" t="str">
        <f t="shared" si="82"/>
        <v xml:space="preserve"> 200m予選無差別</v>
      </c>
    </row>
    <row r="841" spans="14:27" x14ac:dyDescent="0.15">
      <c r="N841">
        <f>Sheet9!D842</f>
        <v>175</v>
      </c>
      <c r="O841">
        <f>Sheet9!E842</f>
        <v>0</v>
      </c>
      <c r="P841" t="str">
        <f>IFERROR(VLOOKUP(O841,Sheet6!A:B,2,0),"")</f>
        <v/>
      </c>
      <c r="Q841" t="str">
        <f>Sheet9!A842</f>
        <v>個人メドレー</v>
      </c>
      <c r="R841" t="str">
        <f t="shared" si="78"/>
        <v/>
      </c>
      <c r="S841" t="str">
        <f>Sheet9!B842</f>
        <v xml:space="preserve"> 200m</v>
      </c>
      <c r="T841" t="s">
        <v>198</v>
      </c>
      <c r="U841" t="s">
        <v>199</v>
      </c>
      <c r="V841" t="str">
        <f t="shared" si="79"/>
        <v xml:space="preserve"> 200m予選無差別</v>
      </c>
      <c r="Y841">
        <f t="shared" si="80"/>
        <v>175</v>
      </c>
      <c r="Z841" t="str">
        <f t="shared" si="81"/>
        <v/>
      </c>
      <c r="AA841" t="str">
        <f t="shared" si="82"/>
        <v xml:space="preserve"> 200m予選無差別</v>
      </c>
    </row>
    <row r="842" spans="14:27" x14ac:dyDescent="0.15">
      <c r="N842">
        <f>Sheet9!D843</f>
        <v>177</v>
      </c>
      <c r="O842">
        <f>Sheet9!E843</f>
        <v>0</v>
      </c>
      <c r="P842" t="str">
        <f>IFERROR(VLOOKUP(O842,Sheet6!A:B,2,0),"")</f>
        <v/>
      </c>
      <c r="Q842" t="str">
        <f>Sheet9!A843</f>
        <v>個人メドレー</v>
      </c>
      <c r="R842" t="str">
        <f t="shared" si="78"/>
        <v/>
      </c>
      <c r="S842" t="str">
        <f>Sheet9!B843</f>
        <v xml:space="preserve"> 200m</v>
      </c>
      <c r="T842" t="s">
        <v>198</v>
      </c>
      <c r="U842" t="s">
        <v>199</v>
      </c>
      <c r="V842" t="str">
        <f t="shared" si="79"/>
        <v xml:space="preserve"> 200m予選無差別</v>
      </c>
      <c r="Y842">
        <f t="shared" si="80"/>
        <v>177</v>
      </c>
      <c r="Z842" t="str">
        <f t="shared" si="81"/>
        <v/>
      </c>
      <c r="AA842" t="str">
        <f t="shared" si="82"/>
        <v xml:space="preserve"> 200m予選無差別</v>
      </c>
    </row>
    <row r="843" spans="14:27" x14ac:dyDescent="0.15">
      <c r="N843">
        <f>Sheet9!D844</f>
        <v>178</v>
      </c>
      <c r="O843">
        <f>Sheet9!E844</f>
        <v>0</v>
      </c>
      <c r="P843" t="str">
        <f>IFERROR(VLOOKUP(O843,Sheet6!A:B,2,0),"")</f>
        <v/>
      </c>
      <c r="Q843" t="str">
        <f>Sheet9!A844</f>
        <v>個人メドレー</v>
      </c>
      <c r="R843" t="str">
        <f t="shared" si="78"/>
        <v/>
      </c>
      <c r="S843" t="str">
        <f>Sheet9!B844</f>
        <v xml:space="preserve"> 200m</v>
      </c>
      <c r="T843" t="s">
        <v>198</v>
      </c>
      <c r="U843" t="s">
        <v>199</v>
      </c>
      <c r="V843" t="str">
        <f t="shared" si="79"/>
        <v xml:space="preserve"> 200m予選無差別</v>
      </c>
      <c r="Y843">
        <f t="shared" si="80"/>
        <v>178</v>
      </c>
      <c r="Z843" t="str">
        <f t="shared" si="81"/>
        <v/>
      </c>
      <c r="AA843" t="str">
        <f t="shared" si="82"/>
        <v xml:space="preserve"> 200m予選無差別</v>
      </c>
    </row>
    <row r="844" spans="14:27" x14ac:dyDescent="0.15">
      <c r="N844">
        <f>Sheet9!D845</f>
        <v>179</v>
      </c>
      <c r="O844">
        <f>Sheet9!E845</f>
        <v>0</v>
      </c>
      <c r="P844" t="str">
        <f>IFERROR(VLOOKUP(O844,Sheet6!A:B,2,0),"")</f>
        <v/>
      </c>
      <c r="Q844" t="str">
        <f>Sheet9!A845</f>
        <v>個人メドレー</v>
      </c>
      <c r="R844" t="str">
        <f t="shared" si="78"/>
        <v/>
      </c>
      <c r="S844" t="str">
        <f>Sheet9!B845</f>
        <v xml:space="preserve"> 200m</v>
      </c>
      <c r="T844" t="s">
        <v>198</v>
      </c>
      <c r="U844" t="s">
        <v>199</v>
      </c>
      <c r="V844" t="str">
        <f t="shared" si="79"/>
        <v xml:space="preserve"> 200m予選無差別</v>
      </c>
      <c r="Y844">
        <f t="shared" si="80"/>
        <v>179</v>
      </c>
      <c r="Z844" t="str">
        <f t="shared" si="81"/>
        <v/>
      </c>
      <c r="AA844" t="str">
        <f t="shared" si="82"/>
        <v xml:space="preserve"> 200m予選無差別</v>
      </c>
    </row>
    <row r="845" spans="14:27" x14ac:dyDescent="0.15">
      <c r="N845">
        <f>Sheet9!D846</f>
        <v>183</v>
      </c>
      <c r="O845">
        <f>Sheet9!E846</f>
        <v>0</v>
      </c>
      <c r="P845" t="str">
        <f>IFERROR(VLOOKUP(O845,Sheet6!A:B,2,0),"")</f>
        <v/>
      </c>
      <c r="Q845" t="str">
        <f>Sheet9!A846</f>
        <v>個人メドレー</v>
      </c>
      <c r="R845" t="str">
        <f t="shared" si="78"/>
        <v/>
      </c>
      <c r="S845" t="str">
        <f>Sheet9!B846</f>
        <v xml:space="preserve"> 200m</v>
      </c>
      <c r="T845" t="s">
        <v>198</v>
      </c>
      <c r="U845" t="s">
        <v>199</v>
      </c>
      <c r="V845" t="str">
        <f t="shared" si="79"/>
        <v xml:space="preserve"> 200m予選無差別</v>
      </c>
      <c r="Y845">
        <f t="shared" si="80"/>
        <v>183</v>
      </c>
      <c r="Z845" t="str">
        <f t="shared" si="81"/>
        <v/>
      </c>
      <c r="AA845" t="str">
        <f t="shared" si="82"/>
        <v xml:space="preserve"> 200m予選無差別</v>
      </c>
    </row>
    <row r="846" spans="14:27" x14ac:dyDescent="0.15">
      <c r="N846">
        <f>Sheet9!D847</f>
        <v>186</v>
      </c>
      <c r="O846">
        <f>Sheet9!E847</f>
        <v>0</v>
      </c>
      <c r="P846" t="str">
        <f>IFERROR(VLOOKUP(O846,Sheet6!A:B,2,0),"")</f>
        <v/>
      </c>
      <c r="Q846" t="str">
        <f>Sheet9!A847</f>
        <v>個人メドレー</v>
      </c>
      <c r="R846" t="str">
        <f t="shared" si="78"/>
        <v/>
      </c>
      <c r="S846" t="str">
        <f>Sheet9!B847</f>
        <v xml:space="preserve"> 200m</v>
      </c>
      <c r="T846" t="s">
        <v>198</v>
      </c>
      <c r="U846" t="s">
        <v>199</v>
      </c>
      <c r="V846" t="str">
        <f t="shared" si="79"/>
        <v xml:space="preserve"> 200m予選無差別</v>
      </c>
      <c r="Y846">
        <f t="shared" si="80"/>
        <v>186</v>
      </c>
      <c r="Z846" t="str">
        <f t="shared" si="81"/>
        <v/>
      </c>
      <c r="AA846" t="str">
        <f t="shared" si="82"/>
        <v xml:space="preserve"> 200m予選無差別</v>
      </c>
    </row>
    <row r="847" spans="14:27" x14ac:dyDescent="0.15">
      <c r="N847">
        <f>Sheet9!D848</f>
        <v>193</v>
      </c>
      <c r="O847">
        <f>Sheet9!E848</f>
        <v>0</v>
      </c>
      <c r="P847" t="str">
        <f>IFERROR(VLOOKUP(O847,Sheet6!A:B,2,0),"")</f>
        <v/>
      </c>
      <c r="Q847" t="str">
        <f>Sheet9!A848</f>
        <v>個人メドレー</v>
      </c>
      <c r="R847" t="str">
        <f t="shared" si="78"/>
        <v/>
      </c>
      <c r="S847" t="str">
        <f>Sheet9!B848</f>
        <v xml:space="preserve"> 200m</v>
      </c>
      <c r="T847" t="s">
        <v>198</v>
      </c>
      <c r="U847" t="s">
        <v>199</v>
      </c>
      <c r="V847" t="str">
        <f t="shared" si="79"/>
        <v xml:space="preserve"> 200m予選無差別</v>
      </c>
      <c r="Y847">
        <f t="shared" si="80"/>
        <v>193</v>
      </c>
      <c r="Z847" t="str">
        <f t="shared" si="81"/>
        <v/>
      </c>
      <c r="AA847" t="str">
        <f t="shared" si="82"/>
        <v xml:space="preserve"> 200m予選無差別</v>
      </c>
    </row>
    <row r="848" spans="14:27" x14ac:dyDescent="0.15">
      <c r="N848">
        <f>Sheet9!D849</f>
        <v>201</v>
      </c>
      <c r="O848">
        <f>Sheet9!E849</f>
        <v>0</v>
      </c>
      <c r="P848" t="str">
        <f>IFERROR(VLOOKUP(O848,Sheet6!A:B,2,0),"")</f>
        <v/>
      </c>
      <c r="Q848" t="str">
        <f>Sheet9!A849</f>
        <v>個人メドレー</v>
      </c>
      <c r="R848" t="str">
        <f t="shared" si="78"/>
        <v/>
      </c>
      <c r="S848" t="str">
        <f>Sheet9!B849</f>
        <v xml:space="preserve"> 200m</v>
      </c>
      <c r="T848" t="s">
        <v>198</v>
      </c>
      <c r="U848" t="s">
        <v>199</v>
      </c>
      <c r="V848" t="str">
        <f t="shared" si="79"/>
        <v xml:space="preserve"> 200m予選無差別</v>
      </c>
      <c r="Y848">
        <f t="shared" si="80"/>
        <v>201</v>
      </c>
      <c r="Z848" t="str">
        <f t="shared" si="81"/>
        <v/>
      </c>
      <c r="AA848" t="str">
        <f t="shared" si="82"/>
        <v xml:space="preserve"> 200m予選無差別</v>
      </c>
    </row>
    <row r="849" spans="14:27" x14ac:dyDescent="0.15">
      <c r="N849">
        <f>Sheet9!D850</f>
        <v>202</v>
      </c>
      <c r="O849">
        <f>Sheet9!E850</f>
        <v>0</v>
      </c>
      <c r="P849" t="str">
        <f>IFERROR(VLOOKUP(O849,Sheet6!A:B,2,0),"")</f>
        <v/>
      </c>
      <c r="Q849" t="str">
        <f>Sheet9!A850</f>
        <v>個人メドレー</v>
      </c>
      <c r="R849" t="str">
        <f t="shared" si="78"/>
        <v/>
      </c>
      <c r="S849" t="str">
        <f>Sheet9!B850</f>
        <v xml:space="preserve"> 200m</v>
      </c>
      <c r="T849" t="s">
        <v>198</v>
      </c>
      <c r="U849" t="s">
        <v>199</v>
      </c>
      <c r="V849" t="str">
        <f t="shared" si="79"/>
        <v xml:space="preserve"> 200m予選無差別</v>
      </c>
      <c r="Y849">
        <f t="shared" si="80"/>
        <v>202</v>
      </c>
      <c r="Z849" t="str">
        <f t="shared" si="81"/>
        <v/>
      </c>
      <c r="AA849" t="str">
        <f t="shared" si="82"/>
        <v xml:space="preserve"> 200m予選無差別</v>
      </c>
    </row>
    <row r="850" spans="14:27" x14ac:dyDescent="0.15">
      <c r="N850">
        <f>Sheet9!D851</f>
        <v>205</v>
      </c>
      <c r="O850">
        <f>Sheet9!E851</f>
        <v>0</v>
      </c>
      <c r="P850" t="str">
        <f>IFERROR(VLOOKUP(O850,Sheet6!A:B,2,0),"")</f>
        <v/>
      </c>
      <c r="Q850" t="str">
        <f>Sheet9!A851</f>
        <v>個人メドレー</v>
      </c>
      <c r="R850" t="str">
        <f t="shared" si="78"/>
        <v/>
      </c>
      <c r="S850" t="str">
        <f>Sheet9!B851</f>
        <v xml:space="preserve"> 200m</v>
      </c>
      <c r="T850" t="s">
        <v>198</v>
      </c>
      <c r="U850" t="s">
        <v>199</v>
      </c>
      <c r="V850" t="str">
        <f t="shared" si="79"/>
        <v xml:space="preserve"> 200m予選無差別</v>
      </c>
      <c r="Y850">
        <f t="shared" si="80"/>
        <v>205</v>
      </c>
      <c r="Z850" t="str">
        <f t="shared" si="81"/>
        <v/>
      </c>
      <c r="AA850" t="str">
        <f t="shared" si="82"/>
        <v xml:space="preserve"> 200m予選無差別</v>
      </c>
    </row>
    <row r="851" spans="14:27" x14ac:dyDescent="0.15">
      <c r="N851">
        <f>Sheet9!D852</f>
        <v>206</v>
      </c>
      <c r="O851">
        <f>Sheet9!E852</f>
        <v>0</v>
      </c>
      <c r="P851" t="str">
        <f>IFERROR(VLOOKUP(O851,Sheet6!A:B,2,0),"")</f>
        <v/>
      </c>
      <c r="Q851" t="str">
        <f>Sheet9!A852</f>
        <v>個人メドレー</v>
      </c>
      <c r="R851" t="str">
        <f t="shared" si="78"/>
        <v/>
      </c>
      <c r="S851" t="str">
        <f>Sheet9!B852</f>
        <v xml:space="preserve"> 200m</v>
      </c>
      <c r="T851" t="s">
        <v>198</v>
      </c>
      <c r="U851" t="s">
        <v>199</v>
      </c>
      <c r="V851" t="str">
        <f t="shared" si="79"/>
        <v xml:space="preserve"> 200m予選無差別</v>
      </c>
      <c r="Y851">
        <f t="shared" si="80"/>
        <v>206</v>
      </c>
      <c r="Z851" t="str">
        <f t="shared" si="81"/>
        <v/>
      </c>
      <c r="AA851" t="str">
        <f t="shared" si="82"/>
        <v xml:space="preserve"> 200m予選無差別</v>
      </c>
    </row>
    <row r="852" spans="14:27" x14ac:dyDescent="0.15">
      <c r="N852">
        <f>Sheet9!D853</f>
        <v>210</v>
      </c>
      <c r="O852">
        <f>Sheet9!E853</f>
        <v>0</v>
      </c>
      <c r="P852" t="str">
        <f>IFERROR(VLOOKUP(O852,Sheet6!A:B,2,0),"")</f>
        <v/>
      </c>
      <c r="Q852" t="str">
        <f>Sheet9!A853</f>
        <v>個人メドレー</v>
      </c>
      <c r="R852" t="str">
        <f t="shared" si="78"/>
        <v/>
      </c>
      <c r="S852" t="str">
        <f>Sheet9!B853</f>
        <v xml:space="preserve"> 200m</v>
      </c>
      <c r="T852" t="s">
        <v>198</v>
      </c>
      <c r="U852" t="s">
        <v>199</v>
      </c>
      <c r="V852" t="str">
        <f t="shared" si="79"/>
        <v xml:space="preserve"> 200m予選無差別</v>
      </c>
      <c r="Y852">
        <f t="shared" si="80"/>
        <v>210</v>
      </c>
      <c r="Z852" t="str">
        <f t="shared" si="81"/>
        <v/>
      </c>
      <c r="AA852" t="str">
        <f t="shared" si="82"/>
        <v xml:space="preserve"> 200m予選無差別</v>
      </c>
    </row>
    <row r="853" spans="14:27" x14ac:dyDescent="0.15">
      <c r="N853">
        <f>Sheet9!D854</f>
        <v>236</v>
      </c>
      <c r="O853">
        <f>Sheet9!E854</f>
        <v>0</v>
      </c>
      <c r="P853" t="str">
        <f>IFERROR(VLOOKUP(O853,Sheet6!A:B,2,0),"")</f>
        <v/>
      </c>
      <c r="Q853" t="str">
        <f>Sheet9!A854</f>
        <v>個人メドレー</v>
      </c>
      <c r="R853" t="str">
        <f t="shared" si="78"/>
        <v/>
      </c>
      <c r="S853" t="str">
        <f>Sheet9!B854</f>
        <v xml:space="preserve"> 200m</v>
      </c>
      <c r="T853" t="s">
        <v>198</v>
      </c>
      <c r="U853" t="s">
        <v>199</v>
      </c>
      <c r="V853" t="str">
        <f t="shared" si="79"/>
        <v xml:space="preserve"> 200m予選無差別</v>
      </c>
      <c r="Y853">
        <f t="shared" si="80"/>
        <v>236</v>
      </c>
      <c r="Z853" t="str">
        <f t="shared" si="81"/>
        <v/>
      </c>
      <c r="AA853" t="str">
        <f t="shared" si="82"/>
        <v xml:space="preserve"> 200m予選無差別</v>
      </c>
    </row>
    <row r="854" spans="14:27" x14ac:dyDescent="0.15">
      <c r="N854">
        <f>Sheet9!D855</f>
        <v>237</v>
      </c>
      <c r="O854">
        <f>Sheet9!E855</f>
        <v>0</v>
      </c>
      <c r="P854" t="str">
        <f>IFERROR(VLOOKUP(O854,Sheet6!A:B,2,0),"")</f>
        <v/>
      </c>
      <c r="Q854" t="str">
        <f>Sheet9!A855</f>
        <v>個人メドレー</v>
      </c>
      <c r="R854" t="str">
        <f t="shared" si="78"/>
        <v/>
      </c>
      <c r="S854" t="str">
        <f>Sheet9!B855</f>
        <v xml:space="preserve"> 200m</v>
      </c>
      <c r="T854" t="s">
        <v>198</v>
      </c>
      <c r="U854" t="s">
        <v>199</v>
      </c>
      <c r="V854" t="str">
        <f t="shared" si="79"/>
        <v xml:space="preserve"> 200m予選無差別</v>
      </c>
      <c r="Y854">
        <f t="shared" si="80"/>
        <v>237</v>
      </c>
      <c r="Z854" t="str">
        <f t="shared" si="81"/>
        <v/>
      </c>
      <c r="AA854" t="str">
        <f t="shared" si="82"/>
        <v xml:space="preserve"> 200m予選無差別</v>
      </c>
    </row>
    <row r="855" spans="14:27" x14ac:dyDescent="0.15">
      <c r="N855">
        <f>Sheet9!D856</f>
        <v>238</v>
      </c>
      <c r="O855">
        <f>Sheet9!E856</f>
        <v>0</v>
      </c>
      <c r="P855" t="str">
        <f>IFERROR(VLOOKUP(O855,Sheet6!A:B,2,0),"")</f>
        <v/>
      </c>
      <c r="Q855" t="str">
        <f>Sheet9!A856</f>
        <v>個人メドレー</v>
      </c>
      <c r="R855" t="str">
        <f t="shared" si="78"/>
        <v/>
      </c>
      <c r="S855" t="str">
        <f>Sheet9!B856</f>
        <v xml:space="preserve"> 200m</v>
      </c>
      <c r="T855" t="s">
        <v>198</v>
      </c>
      <c r="U855" t="s">
        <v>199</v>
      </c>
      <c r="V855" t="str">
        <f t="shared" si="79"/>
        <v xml:space="preserve"> 200m予選無差別</v>
      </c>
      <c r="Y855">
        <f t="shared" si="80"/>
        <v>238</v>
      </c>
      <c r="Z855" t="str">
        <f t="shared" si="81"/>
        <v/>
      </c>
      <c r="AA855" t="str">
        <f t="shared" si="82"/>
        <v xml:space="preserve"> 200m予選無差別</v>
      </c>
    </row>
    <row r="856" spans="14:27" x14ac:dyDescent="0.15">
      <c r="N856">
        <f>Sheet9!D857</f>
        <v>239</v>
      </c>
      <c r="O856">
        <f>Sheet9!E857</f>
        <v>0</v>
      </c>
      <c r="P856" t="str">
        <f>IFERROR(VLOOKUP(O856,Sheet6!A:B,2,0),"")</f>
        <v/>
      </c>
      <c r="Q856" t="str">
        <f>Sheet9!A857</f>
        <v>個人メドレー</v>
      </c>
      <c r="R856" t="str">
        <f t="shared" si="78"/>
        <v/>
      </c>
      <c r="S856" t="str">
        <f>Sheet9!B857</f>
        <v xml:space="preserve"> 200m</v>
      </c>
      <c r="T856" t="s">
        <v>198</v>
      </c>
      <c r="U856" t="s">
        <v>199</v>
      </c>
      <c r="V856" t="str">
        <f t="shared" si="79"/>
        <v xml:space="preserve"> 200m予選無差別</v>
      </c>
      <c r="Y856">
        <f t="shared" si="80"/>
        <v>239</v>
      </c>
      <c r="Z856" t="str">
        <f t="shared" si="81"/>
        <v/>
      </c>
      <c r="AA856" t="str">
        <f t="shared" si="82"/>
        <v xml:space="preserve"> 200m予選無差別</v>
      </c>
    </row>
    <row r="857" spans="14:27" x14ac:dyDescent="0.15">
      <c r="N857">
        <f>Sheet9!D858</f>
        <v>243</v>
      </c>
      <c r="O857">
        <f>Sheet9!E858</f>
        <v>0</v>
      </c>
      <c r="P857" t="str">
        <f>IFERROR(VLOOKUP(O857,Sheet6!A:B,2,0),"")</f>
        <v/>
      </c>
      <c r="Q857" t="str">
        <f>Sheet9!A858</f>
        <v>個人メドレー</v>
      </c>
      <c r="R857" t="str">
        <f t="shared" si="78"/>
        <v/>
      </c>
      <c r="S857" t="str">
        <f>Sheet9!B858</f>
        <v xml:space="preserve"> 200m</v>
      </c>
      <c r="T857" t="s">
        <v>198</v>
      </c>
      <c r="U857" t="s">
        <v>199</v>
      </c>
      <c r="V857" t="str">
        <f t="shared" si="79"/>
        <v xml:space="preserve"> 200m予選無差別</v>
      </c>
      <c r="Y857">
        <f t="shared" si="80"/>
        <v>243</v>
      </c>
      <c r="Z857" t="str">
        <f t="shared" si="81"/>
        <v/>
      </c>
      <c r="AA857" t="str">
        <f t="shared" si="82"/>
        <v xml:space="preserve"> 200m予選無差別</v>
      </c>
    </row>
    <row r="858" spans="14:27" x14ac:dyDescent="0.15">
      <c r="N858">
        <f>Sheet9!D859</f>
        <v>244</v>
      </c>
      <c r="O858">
        <f>Sheet9!E859</f>
        <v>0</v>
      </c>
      <c r="P858" t="str">
        <f>IFERROR(VLOOKUP(O858,Sheet6!A:B,2,0),"")</f>
        <v/>
      </c>
      <c r="Q858" t="str">
        <f>Sheet9!A859</f>
        <v>個人メドレー</v>
      </c>
      <c r="R858" t="str">
        <f t="shared" si="78"/>
        <v/>
      </c>
      <c r="S858" t="str">
        <f>Sheet9!B859</f>
        <v xml:space="preserve"> 200m</v>
      </c>
      <c r="T858" t="s">
        <v>198</v>
      </c>
      <c r="U858" t="s">
        <v>199</v>
      </c>
      <c r="V858" t="str">
        <f t="shared" si="79"/>
        <v xml:space="preserve"> 200m予選無差別</v>
      </c>
      <c r="Y858">
        <f t="shared" si="80"/>
        <v>244</v>
      </c>
      <c r="Z858" t="str">
        <f t="shared" si="81"/>
        <v/>
      </c>
      <c r="AA858" t="str">
        <f t="shared" si="82"/>
        <v xml:space="preserve"> 200m予選無差別</v>
      </c>
    </row>
    <row r="859" spans="14:27" x14ac:dyDescent="0.15">
      <c r="N859">
        <f>Sheet9!D860</f>
        <v>245</v>
      </c>
      <c r="O859">
        <f>Sheet9!E860</f>
        <v>0</v>
      </c>
      <c r="P859" t="str">
        <f>IFERROR(VLOOKUP(O859,Sheet6!A:B,2,0),"")</f>
        <v/>
      </c>
      <c r="Q859" t="str">
        <f>Sheet9!A860</f>
        <v>個人メドレー</v>
      </c>
      <c r="R859" t="str">
        <f t="shared" si="78"/>
        <v/>
      </c>
      <c r="S859" t="str">
        <f>Sheet9!B860</f>
        <v xml:space="preserve"> 200m</v>
      </c>
      <c r="T859" t="s">
        <v>198</v>
      </c>
      <c r="U859" t="s">
        <v>199</v>
      </c>
      <c r="V859" t="str">
        <f t="shared" si="79"/>
        <v xml:space="preserve"> 200m予選無差別</v>
      </c>
      <c r="Y859">
        <f t="shared" si="80"/>
        <v>245</v>
      </c>
      <c r="Z859" t="str">
        <f t="shared" si="81"/>
        <v/>
      </c>
      <c r="AA859" t="str">
        <f t="shared" si="82"/>
        <v xml:space="preserve"> 200m予選無差別</v>
      </c>
    </row>
    <row r="860" spans="14:27" x14ac:dyDescent="0.15">
      <c r="N860">
        <f>Sheet9!D861</f>
        <v>249</v>
      </c>
      <c r="O860">
        <f>Sheet9!E861</f>
        <v>0</v>
      </c>
      <c r="P860" t="str">
        <f>IFERROR(VLOOKUP(O860,Sheet6!A:B,2,0),"")</f>
        <v/>
      </c>
      <c r="Q860" t="str">
        <f>Sheet9!A861</f>
        <v>個人メドレー</v>
      </c>
      <c r="R860" t="str">
        <f t="shared" si="78"/>
        <v/>
      </c>
      <c r="S860" t="str">
        <f>Sheet9!B861</f>
        <v xml:space="preserve"> 200m</v>
      </c>
      <c r="T860" t="s">
        <v>198</v>
      </c>
      <c r="U860" t="s">
        <v>199</v>
      </c>
      <c r="V860" t="str">
        <f t="shared" si="79"/>
        <v xml:space="preserve"> 200m予選無差別</v>
      </c>
      <c r="Y860">
        <f t="shared" si="80"/>
        <v>249</v>
      </c>
      <c r="Z860" t="str">
        <f t="shared" si="81"/>
        <v/>
      </c>
      <c r="AA860" t="str">
        <f t="shared" si="82"/>
        <v xml:space="preserve"> 200m予選無差別</v>
      </c>
    </row>
    <row r="861" spans="14:27" x14ac:dyDescent="0.15">
      <c r="N861">
        <f>Sheet9!D862</f>
        <v>250</v>
      </c>
      <c r="O861">
        <f>Sheet9!E862</f>
        <v>0</v>
      </c>
      <c r="P861" t="str">
        <f>IFERROR(VLOOKUP(O861,Sheet6!A:B,2,0),"")</f>
        <v/>
      </c>
      <c r="Q861" t="str">
        <f>Sheet9!A862</f>
        <v>個人メドレー</v>
      </c>
      <c r="R861" t="str">
        <f t="shared" si="78"/>
        <v/>
      </c>
      <c r="S861" t="str">
        <f>Sheet9!B862</f>
        <v xml:space="preserve"> 200m</v>
      </c>
      <c r="T861" t="s">
        <v>198</v>
      </c>
      <c r="U861" t="s">
        <v>199</v>
      </c>
      <c r="V861" t="str">
        <f t="shared" si="79"/>
        <v xml:space="preserve"> 200m予選無差別</v>
      </c>
      <c r="Y861">
        <f t="shared" si="80"/>
        <v>250</v>
      </c>
      <c r="Z861" t="str">
        <f t="shared" si="81"/>
        <v/>
      </c>
      <c r="AA861" t="str">
        <f t="shared" si="82"/>
        <v xml:space="preserve"> 200m予選無差別</v>
      </c>
    </row>
    <row r="862" spans="14:27" x14ac:dyDescent="0.15">
      <c r="N862">
        <f>Sheet9!D863</f>
        <v>255</v>
      </c>
      <c r="O862">
        <f>Sheet9!E863</f>
        <v>0</v>
      </c>
      <c r="P862" t="str">
        <f>IFERROR(VLOOKUP(O862,Sheet6!A:B,2,0),"")</f>
        <v/>
      </c>
      <c r="Q862" t="str">
        <f>Sheet9!A863</f>
        <v>個人メドレー</v>
      </c>
      <c r="R862" t="str">
        <f t="shared" si="78"/>
        <v/>
      </c>
      <c r="S862" t="str">
        <f>Sheet9!B863</f>
        <v xml:space="preserve"> 200m</v>
      </c>
      <c r="T862" t="s">
        <v>198</v>
      </c>
      <c r="U862" t="s">
        <v>199</v>
      </c>
      <c r="V862" t="str">
        <f t="shared" si="79"/>
        <v xml:space="preserve"> 200m予選無差別</v>
      </c>
      <c r="Y862">
        <f t="shared" si="80"/>
        <v>255</v>
      </c>
      <c r="Z862" t="str">
        <f t="shared" si="81"/>
        <v/>
      </c>
      <c r="AA862" t="str">
        <f t="shared" si="82"/>
        <v xml:space="preserve"> 200m予選無差別</v>
      </c>
    </row>
    <row r="863" spans="14:27" x14ac:dyDescent="0.15">
      <c r="N863">
        <f>Sheet9!D864</f>
        <v>258</v>
      </c>
      <c r="O863">
        <f>Sheet9!E864</f>
        <v>0</v>
      </c>
      <c r="P863" t="str">
        <f>IFERROR(VLOOKUP(O863,Sheet6!A:B,2,0),"")</f>
        <v/>
      </c>
      <c r="Q863" t="str">
        <f>Sheet9!A864</f>
        <v>個人メドレー</v>
      </c>
      <c r="R863" t="str">
        <f t="shared" si="78"/>
        <v/>
      </c>
      <c r="S863" t="str">
        <f>Sheet9!B864</f>
        <v xml:space="preserve"> 200m</v>
      </c>
      <c r="T863" t="s">
        <v>198</v>
      </c>
      <c r="U863" t="s">
        <v>199</v>
      </c>
      <c r="V863" t="str">
        <f t="shared" si="79"/>
        <v xml:space="preserve"> 200m予選無差別</v>
      </c>
      <c r="Y863">
        <f t="shared" si="80"/>
        <v>258</v>
      </c>
      <c r="Z863" t="str">
        <f t="shared" si="81"/>
        <v/>
      </c>
      <c r="AA863" t="str">
        <f t="shared" si="82"/>
        <v xml:space="preserve"> 200m予選無差別</v>
      </c>
    </row>
    <row r="864" spans="14:27" x14ac:dyDescent="0.15">
      <c r="N864">
        <f>Sheet9!D865</f>
        <v>259</v>
      </c>
      <c r="O864">
        <f>Sheet9!E865</f>
        <v>0</v>
      </c>
      <c r="P864" t="str">
        <f>IFERROR(VLOOKUP(O864,Sheet6!A:B,2,0),"")</f>
        <v/>
      </c>
      <c r="Q864" t="str">
        <f>Sheet9!A865</f>
        <v>個人メドレー</v>
      </c>
      <c r="R864" t="str">
        <f t="shared" si="78"/>
        <v/>
      </c>
      <c r="S864" t="str">
        <f>Sheet9!B865</f>
        <v xml:space="preserve"> 200m</v>
      </c>
      <c r="T864" t="s">
        <v>198</v>
      </c>
      <c r="U864" t="s">
        <v>199</v>
      </c>
      <c r="V864" t="str">
        <f t="shared" si="79"/>
        <v xml:space="preserve"> 200m予選無差別</v>
      </c>
      <c r="Y864">
        <f t="shared" si="80"/>
        <v>259</v>
      </c>
      <c r="Z864" t="str">
        <f t="shared" si="81"/>
        <v/>
      </c>
      <c r="AA864" t="str">
        <f t="shared" si="82"/>
        <v xml:space="preserve"> 200m予選無差別</v>
      </c>
    </row>
    <row r="865" spans="14:27" x14ac:dyDescent="0.15">
      <c r="N865">
        <f>Sheet9!D866</f>
        <v>262</v>
      </c>
      <c r="O865">
        <f>Sheet9!E866</f>
        <v>0</v>
      </c>
      <c r="P865" t="str">
        <f>IFERROR(VLOOKUP(O865,Sheet6!A:B,2,0),"")</f>
        <v/>
      </c>
      <c r="Q865" t="str">
        <f>Sheet9!A866</f>
        <v>個人メドレー</v>
      </c>
      <c r="R865" t="str">
        <f t="shared" si="78"/>
        <v/>
      </c>
      <c r="S865" t="str">
        <f>Sheet9!B866</f>
        <v xml:space="preserve"> 200m</v>
      </c>
      <c r="T865" t="s">
        <v>198</v>
      </c>
      <c r="U865" t="s">
        <v>199</v>
      </c>
      <c r="V865" t="str">
        <f t="shared" si="79"/>
        <v xml:space="preserve"> 200m予選無差別</v>
      </c>
      <c r="Y865">
        <f t="shared" si="80"/>
        <v>262</v>
      </c>
      <c r="Z865" t="str">
        <f t="shared" si="81"/>
        <v/>
      </c>
      <c r="AA865" t="str">
        <f t="shared" si="82"/>
        <v xml:space="preserve"> 200m予選無差別</v>
      </c>
    </row>
    <row r="866" spans="14:27" x14ac:dyDescent="0.15">
      <c r="N866">
        <f>Sheet9!D867</f>
        <v>264</v>
      </c>
      <c r="O866">
        <f>Sheet9!E867</f>
        <v>0</v>
      </c>
      <c r="P866" t="str">
        <f>IFERROR(VLOOKUP(O866,Sheet6!A:B,2,0),"")</f>
        <v/>
      </c>
      <c r="Q866" t="str">
        <f>Sheet9!A867</f>
        <v>個人メドレー</v>
      </c>
      <c r="R866" t="str">
        <f t="shared" si="78"/>
        <v/>
      </c>
      <c r="S866" t="str">
        <f>Sheet9!B867</f>
        <v xml:space="preserve"> 200m</v>
      </c>
      <c r="T866" t="s">
        <v>198</v>
      </c>
      <c r="U866" t="s">
        <v>199</v>
      </c>
      <c r="V866" t="str">
        <f t="shared" si="79"/>
        <v xml:space="preserve"> 200m予選無差別</v>
      </c>
      <c r="Y866">
        <f t="shared" si="80"/>
        <v>264</v>
      </c>
      <c r="Z866" t="str">
        <f t="shared" si="81"/>
        <v/>
      </c>
      <c r="AA866" t="str">
        <f t="shared" si="82"/>
        <v xml:space="preserve"> 200m予選無差別</v>
      </c>
    </row>
    <row r="867" spans="14:27" x14ac:dyDescent="0.15">
      <c r="N867">
        <f>Sheet9!D868</f>
        <v>269</v>
      </c>
      <c r="O867">
        <f>Sheet9!E868</f>
        <v>0</v>
      </c>
      <c r="P867" t="str">
        <f>IFERROR(VLOOKUP(O867,Sheet6!A:B,2,0),"")</f>
        <v/>
      </c>
      <c r="Q867" t="str">
        <f>Sheet9!A868</f>
        <v>個人メドレー</v>
      </c>
      <c r="R867" t="str">
        <f t="shared" si="78"/>
        <v/>
      </c>
      <c r="S867" t="str">
        <f>Sheet9!B868</f>
        <v xml:space="preserve"> 200m</v>
      </c>
      <c r="T867" t="s">
        <v>198</v>
      </c>
      <c r="U867" t="s">
        <v>199</v>
      </c>
      <c r="V867" t="str">
        <f t="shared" si="79"/>
        <v xml:space="preserve"> 200m予選無差別</v>
      </c>
      <c r="Y867">
        <f t="shared" si="80"/>
        <v>269</v>
      </c>
      <c r="Z867" t="str">
        <f t="shared" si="81"/>
        <v/>
      </c>
      <c r="AA867" t="str">
        <f t="shared" si="82"/>
        <v xml:space="preserve"> 200m予選無差別</v>
      </c>
    </row>
    <row r="868" spans="14:27" x14ac:dyDescent="0.15">
      <c r="N868">
        <f>Sheet9!D869</f>
        <v>270</v>
      </c>
      <c r="O868">
        <f>Sheet9!E869</f>
        <v>0</v>
      </c>
      <c r="P868" t="str">
        <f>IFERROR(VLOOKUP(O868,Sheet6!A:B,2,0),"")</f>
        <v/>
      </c>
      <c r="Q868" t="str">
        <f>Sheet9!A869</f>
        <v>個人メドレー</v>
      </c>
      <c r="R868" t="str">
        <f t="shared" si="78"/>
        <v/>
      </c>
      <c r="S868" t="str">
        <f>Sheet9!B869</f>
        <v xml:space="preserve"> 200m</v>
      </c>
      <c r="T868" t="s">
        <v>198</v>
      </c>
      <c r="U868" t="s">
        <v>199</v>
      </c>
      <c r="V868" t="str">
        <f t="shared" si="79"/>
        <v xml:space="preserve"> 200m予選無差別</v>
      </c>
      <c r="Y868">
        <f t="shared" si="80"/>
        <v>270</v>
      </c>
      <c r="Z868" t="str">
        <f t="shared" si="81"/>
        <v/>
      </c>
      <c r="AA868" t="str">
        <f t="shared" si="82"/>
        <v xml:space="preserve"> 200m予選無差別</v>
      </c>
    </row>
    <row r="869" spans="14:27" x14ac:dyDescent="0.15">
      <c r="N869">
        <f>Sheet9!D870</f>
        <v>274</v>
      </c>
      <c r="O869">
        <f>Sheet9!E870</f>
        <v>0</v>
      </c>
      <c r="P869" t="str">
        <f>IFERROR(VLOOKUP(O869,Sheet6!A:B,2,0),"")</f>
        <v/>
      </c>
      <c r="Q869" t="str">
        <f>Sheet9!A870</f>
        <v>個人メドレー</v>
      </c>
      <c r="R869" t="str">
        <f t="shared" si="78"/>
        <v/>
      </c>
      <c r="S869" t="str">
        <f>Sheet9!B870</f>
        <v xml:space="preserve"> 200m</v>
      </c>
      <c r="T869" t="s">
        <v>198</v>
      </c>
      <c r="U869" t="s">
        <v>199</v>
      </c>
      <c r="V869" t="str">
        <f t="shared" si="79"/>
        <v xml:space="preserve"> 200m予選無差別</v>
      </c>
      <c r="Y869">
        <f t="shared" si="80"/>
        <v>274</v>
      </c>
      <c r="Z869" t="str">
        <f t="shared" si="81"/>
        <v/>
      </c>
      <c r="AA869" t="str">
        <f t="shared" si="82"/>
        <v xml:space="preserve"> 200m予選無差別</v>
      </c>
    </row>
    <row r="870" spans="14:27" x14ac:dyDescent="0.15">
      <c r="N870">
        <f>Sheet9!D871</f>
        <v>284</v>
      </c>
      <c r="O870">
        <f>Sheet9!E871</f>
        <v>0</v>
      </c>
      <c r="P870" t="str">
        <f>IFERROR(VLOOKUP(O870,Sheet6!A:B,2,0),"")</f>
        <v/>
      </c>
      <c r="Q870" t="str">
        <f>Sheet9!A871</f>
        <v>個人メドレー</v>
      </c>
      <c r="R870" t="str">
        <f t="shared" si="78"/>
        <v/>
      </c>
      <c r="S870" t="str">
        <f>Sheet9!B871</f>
        <v xml:space="preserve"> 200m</v>
      </c>
      <c r="T870" t="s">
        <v>198</v>
      </c>
      <c r="U870" t="s">
        <v>199</v>
      </c>
      <c r="V870" t="str">
        <f t="shared" si="79"/>
        <v xml:space="preserve"> 200m予選無差別</v>
      </c>
      <c r="Y870">
        <f t="shared" si="80"/>
        <v>284</v>
      </c>
      <c r="Z870" t="str">
        <f t="shared" si="81"/>
        <v/>
      </c>
      <c r="AA870" t="str">
        <f t="shared" si="82"/>
        <v xml:space="preserve"> 200m予選無差別</v>
      </c>
    </row>
    <row r="871" spans="14:27" x14ac:dyDescent="0.15">
      <c r="N871">
        <f>Sheet9!D872</f>
        <v>287</v>
      </c>
      <c r="O871">
        <f>Sheet9!E872</f>
        <v>0</v>
      </c>
      <c r="P871" t="str">
        <f>IFERROR(VLOOKUP(O871,Sheet6!A:B,2,0),"")</f>
        <v/>
      </c>
      <c r="Q871" t="str">
        <f>Sheet9!A872</f>
        <v>個人メドレー</v>
      </c>
      <c r="R871" t="str">
        <f t="shared" si="78"/>
        <v/>
      </c>
      <c r="S871" t="str">
        <f>Sheet9!B872</f>
        <v xml:space="preserve"> 200m</v>
      </c>
      <c r="T871" t="s">
        <v>198</v>
      </c>
      <c r="U871" t="s">
        <v>199</v>
      </c>
      <c r="V871" t="str">
        <f t="shared" si="79"/>
        <v xml:space="preserve"> 200m予選無差別</v>
      </c>
      <c r="Y871">
        <f t="shared" si="80"/>
        <v>287</v>
      </c>
      <c r="Z871" t="str">
        <f t="shared" si="81"/>
        <v/>
      </c>
      <c r="AA871" t="str">
        <f t="shared" si="82"/>
        <v xml:space="preserve"> 200m予選無差別</v>
      </c>
    </row>
    <row r="872" spans="14:27" x14ac:dyDescent="0.15">
      <c r="N872">
        <f>Sheet9!D873</f>
        <v>290</v>
      </c>
      <c r="O872">
        <f>Sheet9!E873</f>
        <v>0</v>
      </c>
      <c r="P872" t="str">
        <f>IFERROR(VLOOKUP(O872,Sheet6!A:B,2,0),"")</f>
        <v/>
      </c>
      <c r="Q872" t="str">
        <f>Sheet9!A873</f>
        <v>個人メドレー</v>
      </c>
      <c r="R872" t="str">
        <f t="shared" si="78"/>
        <v/>
      </c>
      <c r="S872" t="str">
        <f>Sheet9!B873</f>
        <v xml:space="preserve"> 200m</v>
      </c>
      <c r="T872" t="s">
        <v>198</v>
      </c>
      <c r="U872" t="s">
        <v>199</v>
      </c>
      <c r="V872" t="str">
        <f t="shared" si="79"/>
        <v xml:space="preserve"> 200m予選無差別</v>
      </c>
      <c r="Y872">
        <f t="shared" si="80"/>
        <v>290</v>
      </c>
      <c r="Z872" t="str">
        <f t="shared" si="81"/>
        <v/>
      </c>
      <c r="AA872" t="str">
        <f t="shared" si="82"/>
        <v xml:space="preserve"> 200m予選無差別</v>
      </c>
    </row>
    <row r="873" spans="14:27" x14ac:dyDescent="0.15">
      <c r="N873">
        <f>Sheet9!D874</f>
        <v>349</v>
      </c>
      <c r="O873">
        <f>Sheet9!E874</f>
        <v>0</v>
      </c>
      <c r="P873" t="str">
        <f>IFERROR(VLOOKUP(O873,Sheet6!A:B,2,0),"")</f>
        <v/>
      </c>
      <c r="Q873" t="str">
        <f>Sheet9!A874</f>
        <v>個人メドレー</v>
      </c>
      <c r="R873" t="str">
        <f t="shared" si="78"/>
        <v/>
      </c>
      <c r="S873" t="str">
        <f>Sheet9!B874</f>
        <v xml:space="preserve"> 200m</v>
      </c>
      <c r="T873" t="s">
        <v>198</v>
      </c>
      <c r="U873" t="s">
        <v>199</v>
      </c>
      <c r="V873" t="str">
        <f t="shared" si="79"/>
        <v xml:space="preserve"> 200m予選無差別</v>
      </c>
      <c r="Y873">
        <f t="shared" si="80"/>
        <v>349</v>
      </c>
      <c r="Z873" t="str">
        <f t="shared" si="81"/>
        <v/>
      </c>
      <c r="AA873" t="str">
        <f t="shared" si="82"/>
        <v xml:space="preserve"> 200m予選無差別</v>
      </c>
    </row>
    <row r="874" spans="14:27" x14ac:dyDescent="0.15">
      <c r="N874">
        <f>Sheet9!D875</f>
        <v>352</v>
      </c>
      <c r="O874">
        <f>Sheet9!E875</f>
        <v>0</v>
      </c>
      <c r="P874" t="str">
        <f>IFERROR(VLOOKUP(O874,Sheet6!A:B,2,0),"")</f>
        <v/>
      </c>
      <c r="Q874" t="str">
        <f>Sheet9!A875</f>
        <v>個人メドレー</v>
      </c>
      <c r="R874" t="str">
        <f t="shared" si="78"/>
        <v/>
      </c>
      <c r="S874" t="str">
        <f>Sheet9!B875</f>
        <v xml:space="preserve"> 200m</v>
      </c>
      <c r="T874" t="s">
        <v>198</v>
      </c>
      <c r="U874" t="s">
        <v>199</v>
      </c>
      <c r="V874" t="str">
        <f t="shared" si="79"/>
        <v xml:space="preserve"> 200m予選無差別</v>
      </c>
      <c r="Y874">
        <f t="shared" si="80"/>
        <v>352</v>
      </c>
      <c r="Z874" t="str">
        <f t="shared" si="81"/>
        <v/>
      </c>
      <c r="AA874" t="str">
        <f t="shared" si="82"/>
        <v xml:space="preserve"> 200m予選無差別</v>
      </c>
    </row>
    <row r="875" spans="14:27" x14ac:dyDescent="0.15">
      <c r="N875">
        <f>Sheet9!D876</f>
        <v>3</v>
      </c>
      <c r="O875">
        <f>Sheet9!E876</f>
        <v>0</v>
      </c>
      <c r="P875" t="str">
        <f>IFERROR(VLOOKUP(O875,Sheet6!A:B,2,0),"")</f>
        <v/>
      </c>
      <c r="Q875" t="str">
        <f>Sheet9!A876</f>
        <v>個人メドレー</v>
      </c>
      <c r="R875" t="str">
        <f t="shared" si="78"/>
        <v/>
      </c>
      <c r="S875" t="str">
        <f>Sheet9!B876</f>
        <v xml:space="preserve"> 400m</v>
      </c>
      <c r="T875" t="s">
        <v>198</v>
      </c>
      <c r="U875" t="s">
        <v>199</v>
      </c>
      <c r="V875" t="str">
        <f t="shared" si="79"/>
        <v xml:space="preserve"> 400m予選無差別</v>
      </c>
      <c r="Y875">
        <f t="shared" si="80"/>
        <v>3</v>
      </c>
      <c r="Z875" t="str">
        <f t="shared" si="81"/>
        <v/>
      </c>
      <c r="AA875" t="str">
        <f t="shared" si="82"/>
        <v xml:space="preserve"> 400m予選無差別</v>
      </c>
    </row>
    <row r="876" spans="14:27" x14ac:dyDescent="0.15">
      <c r="N876">
        <f>Sheet9!D877</f>
        <v>13</v>
      </c>
      <c r="O876">
        <f>Sheet9!E877</f>
        <v>0</v>
      </c>
      <c r="P876" t="str">
        <f>IFERROR(VLOOKUP(O876,Sheet6!A:B,2,0),"")</f>
        <v/>
      </c>
      <c r="Q876" t="str">
        <f>Sheet9!A877</f>
        <v>個人メドレー</v>
      </c>
      <c r="R876" t="str">
        <f t="shared" si="78"/>
        <v/>
      </c>
      <c r="S876" t="str">
        <f>Sheet9!B877</f>
        <v xml:space="preserve"> 400m</v>
      </c>
      <c r="T876" t="s">
        <v>198</v>
      </c>
      <c r="U876" t="s">
        <v>199</v>
      </c>
      <c r="V876" t="str">
        <f t="shared" si="79"/>
        <v xml:space="preserve"> 400m予選無差別</v>
      </c>
      <c r="Y876">
        <f t="shared" si="80"/>
        <v>13</v>
      </c>
      <c r="Z876" t="str">
        <f t="shared" si="81"/>
        <v/>
      </c>
      <c r="AA876" t="str">
        <f t="shared" si="82"/>
        <v xml:space="preserve"> 400m予選無差別</v>
      </c>
    </row>
    <row r="877" spans="14:27" x14ac:dyDescent="0.15">
      <c r="N877">
        <f>Sheet9!D878</f>
        <v>16</v>
      </c>
      <c r="O877">
        <f>Sheet9!E878</f>
        <v>0</v>
      </c>
      <c r="P877" t="str">
        <f>IFERROR(VLOOKUP(O877,Sheet6!A:B,2,0),"")</f>
        <v/>
      </c>
      <c r="Q877" t="str">
        <f>Sheet9!A878</f>
        <v>個人メドレー</v>
      </c>
      <c r="R877" t="str">
        <f t="shared" si="78"/>
        <v/>
      </c>
      <c r="S877" t="str">
        <f>Sheet9!B878</f>
        <v xml:space="preserve"> 400m</v>
      </c>
      <c r="T877" t="s">
        <v>198</v>
      </c>
      <c r="U877" t="s">
        <v>199</v>
      </c>
      <c r="V877" t="str">
        <f t="shared" si="79"/>
        <v xml:space="preserve"> 400m予選無差別</v>
      </c>
      <c r="Y877">
        <f t="shared" si="80"/>
        <v>16</v>
      </c>
      <c r="Z877" t="str">
        <f t="shared" si="81"/>
        <v/>
      </c>
      <c r="AA877" t="str">
        <f t="shared" si="82"/>
        <v xml:space="preserve"> 400m予選無差別</v>
      </c>
    </row>
    <row r="878" spans="14:27" x14ac:dyDescent="0.15">
      <c r="N878">
        <f>Sheet9!D879</f>
        <v>21</v>
      </c>
      <c r="O878">
        <f>Sheet9!E879</f>
        <v>0</v>
      </c>
      <c r="P878" t="str">
        <f>IFERROR(VLOOKUP(O878,Sheet6!A:B,2,0),"")</f>
        <v/>
      </c>
      <c r="Q878" t="str">
        <f>Sheet9!A879</f>
        <v>個人メドレー</v>
      </c>
      <c r="R878" t="str">
        <f t="shared" si="78"/>
        <v/>
      </c>
      <c r="S878" t="str">
        <f>Sheet9!B879</f>
        <v xml:space="preserve"> 400m</v>
      </c>
      <c r="T878" t="s">
        <v>198</v>
      </c>
      <c r="U878" t="s">
        <v>199</v>
      </c>
      <c r="V878" t="str">
        <f t="shared" si="79"/>
        <v xml:space="preserve"> 400m予選無差別</v>
      </c>
      <c r="Y878">
        <f t="shared" si="80"/>
        <v>21</v>
      </c>
      <c r="Z878" t="str">
        <f t="shared" si="81"/>
        <v/>
      </c>
      <c r="AA878" t="str">
        <f t="shared" si="82"/>
        <v xml:space="preserve"> 400m予選無差別</v>
      </c>
    </row>
    <row r="879" spans="14:27" x14ac:dyDescent="0.15">
      <c r="N879">
        <f>Sheet9!D880</f>
        <v>42</v>
      </c>
      <c r="O879">
        <f>Sheet9!E880</f>
        <v>0</v>
      </c>
      <c r="P879" t="str">
        <f>IFERROR(VLOOKUP(O879,Sheet6!A:B,2,0),"")</f>
        <v/>
      </c>
      <c r="Q879" t="str">
        <f>Sheet9!A880</f>
        <v>個人メドレー</v>
      </c>
      <c r="R879" t="str">
        <f t="shared" si="78"/>
        <v/>
      </c>
      <c r="S879" t="str">
        <f>Sheet9!B880</f>
        <v xml:space="preserve"> 400m</v>
      </c>
      <c r="T879" t="s">
        <v>198</v>
      </c>
      <c r="U879" t="s">
        <v>199</v>
      </c>
      <c r="V879" t="str">
        <f t="shared" si="79"/>
        <v xml:space="preserve"> 400m予選無差別</v>
      </c>
      <c r="Y879">
        <f t="shared" si="80"/>
        <v>42</v>
      </c>
      <c r="Z879" t="str">
        <f t="shared" si="81"/>
        <v/>
      </c>
      <c r="AA879" t="str">
        <f t="shared" si="82"/>
        <v xml:space="preserve"> 400m予選無差別</v>
      </c>
    </row>
    <row r="880" spans="14:27" x14ac:dyDescent="0.15">
      <c r="N880">
        <f>Sheet9!D881</f>
        <v>43</v>
      </c>
      <c r="O880">
        <f>Sheet9!E881</f>
        <v>0</v>
      </c>
      <c r="P880" t="str">
        <f>IFERROR(VLOOKUP(O880,Sheet6!A:B,2,0),"")</f>
        <v/>
      </c>
      <c r="Q880" t="str">
        <f>Sheet9!A881</f>
        <v>個人メドレー</v>
      </c>
      <c r="R880" t="str">
        <f t="shared" si="78"/>
        <v/>
      </c>
      <c r="S880" t="str">
        <f>Sheet9!B881</f>
        <v xml:space="preserve"> 400m</v>
      </c>
      <c r="T880" t="s">
        <v>198</v>
      </c>
      <c r="U880" t="s">
        <v>199</v>
      </c>
      <c r="V880" t="str">
        <f t="shared" si="79"/>
        <v xml:space="preserve"> 400m予選無差別</v>
      </c>
      <c r="Y880">
        <f t="shared" si="80"/>
        <v>43</v>
      </c>
      <c r="Z880" t="str">
        <f t="shared" si="81"/>
        <v/>
      </c>
      <c r="AA880" t="str">
        <f t="shared" si="82"/>
        <v xml:space="preserve"> 400m予選無差別</v>
      </c>
    </row>
    <row r="881" spans="14:27" x14ac:dyDescent="0.15">
      <c r="N881">
        <f>Sheet9!D882</f>
        <v>45</v>
      </c>
      <c r="O881">
        <f>Sheet9!E882</f>
        <v>0</v>
      </c>
      <c r="P881" t="str">
        <f>IFERROR(VLOOKUP(O881,Sheet6!A:B,2,0),"")</f>
        <v/>
      </c>
      <c r="Q881" t="str">
        <f>Sheet9!A882</f>
        <v>個人メドレー</v>
      </c>
      <c r="R881" t="str">
        <f t="shared" si="78"/>
        <v/>
      </c>
      <c r="S881" t="str">
        <f>Sheet9!B882</f>
        <v xml:space="preserve"> 400m</v>
      </c>
      <c r="T881" t="s">
        <v>198</v>
      </c>
      <c r="U881" t="s">
        <v>199</v>
      </c>
      <c r="V881" t="str">
        <f t="shared" si="79"/>
        <v xml:space="preserve"> 400m予選無差別</v>
      </c>
      <c r="Y881">
        <f t="shared" si="80"/>
        <v>45</v>
      </c>
      <c r="Z881" t="str">
        <f t="shared" si="81"/>
        <v/>
      </c>
      <c r="AA881" t="str">
        <f t="shared" si="82"/>
        <v xml:space="preserve"> 400m予選無差別</v>
      </c>
    </row>
    <row r="882" spans="14:27" x14ac:dyDescent="0.15">
      <c r="N882">
        <f>Sheet9!D883</f>
        <v>47</v>
      </c>
      <c r="O882">
        <f>Sheet9!E883</f>
        <v>0</v>
      </c>
      <c r="P882" t="str">
        <f>IFERROR(VLOOKUP(O882,Sheet6!A:B,2,0),"")</f>
        <v/>
      </c>
      <c r="Q882" t="str">
        <f>Sheet9!A883</f>
        <v>個人メドレー</v>
      </c>
      <c r="R882" t="str">
        <f t="shared" si="78"/>
        <v/>
      </c>
      <c r="S882" t="str">
        <f>Sheet9!B883</f>
        <v xml:space="preserve"> 400m</v>
      </c>
      <c r="T882" t="s">
        <v>198</v>
      </c>
      <c r="U882" t="s">
        <v>199</v>
      </c>
      <c r="V882" t="str">
        <f t="shared" si="79"/>
        <v xml:space="preserve"> 400m予選無差別</v>
      </c>
      <c r="Y882">
        <f t="shared" si="80"/>
        <v>47</v>
      </c>
      <c r="Z882" t="str">
        <f t="shared" si="81"/>
        <v/>
      </c>
      <c r="AA882" t="str">
        <f t="shared" si="82"/>
        <v xml:space="preserve"> 400m予選無差別</v>
      </c>
    </row>
    <row r="883" spans="14:27" x14ac:dyDescent="0.15">
      <c r="N883">
        <f>Sheet9!D884</f>
        <v>51</v>
      </c>
      <c r="O883">
        <f>Sheet9!E884</f>
        <v>0</v>
      </c>
      <c r="P883" t="str">
        <f>IFERROR(VLOOKUP(O883,Sheet6!A:B,2,0),"")</f>
        <v/>
      </c>
      <c r="Q883" t="str">
        <f>Sheet9!A884</f>
        <v>個人メドレー</v>
      </c>
      <c r="R883" t="str">
        <f t="shared" si="78"/>
        <v/>
      </c>
      <c r="S883" t="str">
        <f>Sheet9!B884</f>
        <v xml:space="preserve"> 400m</v>
      </c>
      <c r="T883" t="s">
        <v>198</v>
      </c>
      <c r="U883" t="s">
        <v>199</v>
      </c>
      <c r="V883" t="str">
        <f t="shared" si="79"/>
        <v xml:space="preserve"> 400m予選無差別</v>
      </c>
      <c r="Y883">
        <f t="shared" si="80"/>
        <v>51</v>
      </c>
      <c r="Z883" t="str">
        <f t="shared" si="81"/>
        <v/>
      </c>
      <c r="AA883" t="str">
        <f t="shared" si="82"/>
        <v xml:space="preserve"> 400m予選無差別</v>
      </c>
    </row>
    <row r="884" spans="14:27" x14ac:dyDescent="0.15">
      <c r="N884">
        <f>Sheet9!D885</f>
        <v>52</v>
      </c>
      <c r="O884">
        <f>Sheet9!E885</f>
        <v>0</v>
      </c>
      <c r="P884" t="str">
        <f>IFERROR(VLOOKUP(O884,Sheet6!A:B,2,0),"")</f>
        <v/>
      </c>
      <c r="Q884" t="str">
        <f>Sheet9!A885</f>
        <v>個人メドレー</v>
      </c>
      <c r="R884" t="str">
        <f t="shared" si="78"/>
        <v/>
      </c>
      <c r="S884" t="str">
        <f>Sheet9!B885</f>
        <v xml:space="preserve"> 400m</v>
      </c>
      <c r="T884" t="s">
        <v>198</v>
      </c>
      <c r="U884" t="s">
        <v>199</v>
      </c>
      <c r="V884" t="str">
        <f t="shared" si="79"/>
        <v xml:space="preserve"> 400m予選無差別</v>
      </c>
      <c r="Y884">
        <f t="shared" si="80"/>
        <v>52</v>
      </c>
      <c r="Z884" t="str">
        <f t="shared" si="81"/>
        <v/>
      </c>
      <c r="AA884" t="str">
        <f t="shared" si="82"/>
        <v xml:space="preserve"> 400m予選無差別</v>
      </c>
    </row>
    <row r="885" spans="14:27" x14ac:dyDescent="0.15">
      <c r="N885">
        <f>Sheet9!D886</f>
        <v>63</v>
      </c>
      <c r="O885">
        <f>Sheet9!E886</f>
        <v>0</v>
      </c>
      <c r="P885" t="str">
        <f>IFERROR(VLOOKUP(O885,Sheet6!A:B,2,0),"")</f>
        <v/>
      </c>
      <c r="Q885" t="str">
        <f>Sheet9!A886</f>
        <v>個人メドレー</v>
      </c>
      <c r="R885" t="str">
        <f t="shared" si="78"/>
        <v/>
      </c>
      <c r="S885" t="str">
        <f>Sheet9!B886</f>
        <v xml:space="preserve"> 400m</v>
      </c>
      <c r="T885" t="s">
        <v>198</v>
      </c>
      <c r="U885" t="s">
        <v>199</v>
      </c>
      <c r="V885" t="str">
        <f t="shared" si="79"/>
        <v xml:space="preserve"> 400m予選無差別</v>
      </c>
      <c r="Y885">
        <f t="shared" si="80"/>
        <v>63</v>
      </c>
      <c r="Z885" t="str">
        <f t="shared" si="81"/>
        <v/>
      </c>
      <c r="AA885" t="str">
        <f t="shared" si="82"/>
        <v xml:space="preserve"> 400m予選無差別</v>
      </c>
    </row>
    <row r="886" spans="14:27" x14ac:dyDescent="0.15">
      <c r="N886">
        <f>Sheet9!D887</f>
        <v>66</v>
      </c>
      <c r="O886">
        <f>Sheet9!E887</f>
        <v>0</v>
      </c>
      <c r="P886" t="str">
        <f>IFERROR(VLOOKUP(O886,Sheet6!A:B,2,0),"")</f>
        <v/>
      </c>
      <c r="Q886" t="str">
        <f>Sheet9!A887</f>
        <v>個人メドレー</v>
      </c>
      <c r="R886" t="str">
        <f t="shared" si="78"/>
        <v/>
      </c>
      <c r="S886" t="str">
        <f>Sheet9!B887</f>
        <v xml:space="preserve"> 400m</v>
      </c>
      <c r="T886" t="s">
        <v>198</v>
      </c>
      <c r="U886" t="s">
        <v>199</v>
      </c>
      <c r="V886" t="str">
        <f t="shared" si="79"/>
        <v xml:space="preserve"> 400m予選無差別</v>
      </c>
      <c r="Y886">
        <f t="shared" si="80"/>
        <v>66</v>
      </c>
      <c r="Z886" t="str">
        <f t="shared" si="81"/>
        <v/>
      </c>
      <c r="AA886" t="str">
        <f t="shared" si="82"/>
        <v xml:space="preserve"> 400m予選無差別</v>
      </c>
    </row>
    <row r="887" spans="14:27" x14ac:dyDescent="0.15">
      <c r="N887">
        <f>Sheet9!D888</f>
        <v>126</v>
      </c>
      <c r="O887">
        <f>Sheet9!E888</f>
        <v>0</v>
      </c>
      <c r="P887" t="str">
        <f>IFERROR(VLOOKUP(O887,Sheet6!A:B,2,0),"")</f>
        <v/>
      </c>
      <c r="Q887" t="str">
        <f>Sheet9!A888</f>
        <v>個人メドレー</v>
      </c>
      <c r="R887" t="str">
        <f t="shared" si="78"/>
        <v/>
      </c>
      <c r="S887" t="str">
        <f>Sheet9!B888</f>
        <v xml:space="preserve"> 400m</v>
      </c>
      <c r="T887" t="s">
        <v>198</v>
      </c>
      <c r="U887" t="s">
        <v>199</v>
      </c>
      <c r="V887" t="str">
        <f t="shared" si="79"/>
        <v xml:space="preserve"> 400m予選無差別</v>
      </c>
      <c r="Y887">
        <f t="shared" si="80"/>
        <v>126</v>
      </c>
      <c r="Z887" t="str">
        <f t="shared" si="81"/>
        <v/>
      </c>
      <c r="AA887" t="str">
        <f t="shared" si="82"/>
        <v xml:space="preserve"> 400m予選無差別</v>
      </c>
    </row>
    <row r="888" spans="14:27" x14ac:dyDescent="0.15">
      <c r="N888">
        <f>Sheet9!D889</f>
        <v>128</v>
      </c>
      <c r="O888">
        <f>Sheet9!E889</f>
        <v>0</v>
      </c>
      <c r="P888" t="str">
        <f>IFERROR(VLOOKUP(O888,Sheet6!A:B,2,0),"")</f>
        <v/>
      </c>
      <c r="Q888" t="str">
        <f>Sheet9!A889</f>
        <v>個人メドレー</v>
      </c>
      <c r="R888" t="str">
        <f t="shared" si="78"/>
        <v/>
      </c>
      <c r="S888" t="str">
        <f>Sheet9!B889</f>
        <v xml:space="preserve"> 400m</v>
      </c>
      <c r="T888" t="s">
        <v>198</v>
      </c>
      <c r="U888" t="s">
        <v>199</v>
      </c>
      <c r="V888" t="str">
        <f t="shared" si="79"/>
        <v xml:space="preserve"> 400m予選無差別</v>
      </c>
      <c r="Y888">
        <f t="shared" si="80"/>
        <v>128</v>
      </c>
      <c r="Z888" t="str">
        <f t="shared" si="81"/>
        <v/>
      </c>
      <c r="AA888" t="str">
        <f t="shared" si="82"/>
        <v xml:space="preserve"> 400m予選無差別</v>
      </c>
    </row>
    <row r="889" spans="14:27" x14ac:dyDescent="0.15">
      <c r="N889">
        <f>Sheet9!D890</f>
        <v>139</v>
      </c>
      <c r="O889">
        <f>Sheet9!E890</f>
        <v>0</v>
      </c>
      <c r="P889" t="str">
        <f>IFERROR(VLOOKUP(O889,Sheet6!A:B,2,0),"")</f>
        <v/>
      </c>
      <c r="Q889" t="str">
        <f>Sheet9!A890</f>
        <v>個人メドレー</v>
      </c>
      <c r="R889" t="str">
        <f t="shared" si="78"/>
        <v/>
      </c>
      <c r="S889" t="str">
        <f>Sheet9!B890</f>
        <v xml:space="preserve"> 400m</v>
      </c>
      <c r="T889" t="s">
        <v>198</v>
      </c>
      <c r="U889" t="s">
        <v>199</v>
      </c>
      <c r="V889" t="str">
        <f t="shared" si="79"/>
        <v xml:space="preserve"> 400m予選無差別</v>
      </c>
      <c r="Y889">
        <f t="shared" si="80"/>
        <v>139</v>
      </c>
      <c r="Z889" t="str">
        <f t="shared" si="81"/>
        <v/>
      </c>
      <c r="AA889" t="str">
        <f t="shared" si="82"/>
        <v xml:space="preserve"> 400m予選無差別</v>
      </c>
    </row>
    <row r="890" spans="14:27" x14ac:dyDescent="0.15">
      <c r="N890">
        <f>Sheet9!D891</f>
        <v>141</v>
      </c>
      <c r="O890">
        <f>Sheet9!E891</f>
        <v>0</v>
      </c>
      <c r="P890" t="str">
        <f>IFERROR(VLOOKUP(O890,Sheet6!A:B,2,0),"")</f>
        <v/>
      </c>
      <c r="Q890" t="str">
        <f>Sheet9!A891</f>
        <v>個人メドレー</v>
      </c>
      <c r="R890" t="str">
        <f t="shared" si="78"/>
        <v/>
      </c>
      <c r="S890" t="str">
        <f>Sheet9!B891</f>
        <v xml:space="preserve"> 400m</v>
      </c>
      <c r="T890" t="s">
        <v>198</v>
      </c>
      <c r="U890" t="s">
        <v>199</v>
      </c>
      <c r="V890" t="str">
        <f t="shared" si="79"/>
        <v xml:space="preserve"> 400m予選無差別</v>
      </c>
      <c r="Y890">
        <f t="shared" si="80"/>
        <v>141</v>
      </c>
      <c r="Z890" t="str">
        <f t="shared" si="81"/>
        <v/>
      </c>
      <c r="AA890" t="str">
        <f t="shared" si="82"/>
        <v xml:space="preserve"> 400m予選無差別</v>
      </c>
    </row>
    <row r="891" spans="14:27" x14ac:dyDescent="0.15">
      <c r="N891">
        <f>Sheet9!D892</f>
        <v>243</v>
      </c>
      <c r="O891">
        <f>Sheet9!E892</f>
        <v>0</v>
      </c>
      <c r="P891" t="str">
        <f>IFERROR(VLOOKUP(O891,Sheet6!A:B,2,0),"")</f>
        <v/>
      </c>
      <c r="Q891" t="str">
        <f>Sheet9!A892</f>
        <v>個人メドレー</v>
      </c>
      <c r="R891" t="str">
        <f t="shared" ref="R891:R954" si="83">IFERROR(VLOOKUP(Q891,AG:AH,2,0),"")</f>
        <v/>
      </c>
      <c r="S891" t="str">
        <f>Sheet9!B892</f>
        <v xml:space="preserve"> 400m</v>
      </c>
      <c r="T891" t="s">
        <v>198</v>
      </c>
      <c r="U891" t="s">
        <v>199</v>
      </c>
      <c r="V891" t="str">
        <f t="shared" ref="V891:V954" si="84">CONCATENATE(P891,R891,S891,T891,U891)</f>
        <v xml:space="preserve"> 400m予選無差別</v>
      </c>
      <c r="Y891">
        <f t="shared" ref="Y891:Y954" si="85">N891</f>
        <v>243</v>
      </c>
      <c r="Z891" t="str">
        <f t="shared" ref="Z891:Z954" si="86">IFERROR(VLOOKUP(V891,I:M,5,0),"")</f>
        <v/>
      </c>
      <c r="AA891" t="str">
        <f t="shared" ref="AA891:AA954" si="87">V891</f>
        <v xml:space="preserve"> 400m予選無差別</v>
      </c>
    </row>
    <row r="892" spans="14:27" x14ac:dyDescent="0.15">
      <c r="N892">
        <f>Sheet9!D893</f>
        <v>258</v>
      </c>
      <c r="O892">
        <f>Sheet9!E893</f>
        <v>0</v>
      </c>
      <c r="P892" t="str">
        <f>IFERROR(VLOOKUP(O892,Sheet6!A:B,2,0),"")</f>
        <v/>
      </c>
      <c r="Q892" t="str">
        <f>Sheet9!A893</f>
        <v>個人メドレー</v>
      </c>
      <c r="R892" t="str">
        <f t="shared" si="83"/>
        <v/>
      </c>
      <c r="S892" t="str">
        <f>Sheet9!B893</f>
        <v xml:space="preserve"> 400m</v>
      </c>
      <c r="T892" t="s">
        <v>198</v>
      </c>
      <c r="U892" t="s">
        <v>199</v>
      </c>
      <c r="V892" t="str">
        <f t="shared" si="84"/>
        <v xml:space="preserve"> 400m予選無差別</v>
      </c>
      <c r="Y892">
        <f t="shared" si="85"/>
        <v>258</v>
      </c>
      <c r="Z892" t="str">
        <f t="shared" si="86"/>
        <v/>
      </c>
      <c r="AA892" t="str">
        <f t="shared" si="87"/>
        <v xml:space="preserve"> 400m予選無差別</v>
      </c>
    </row>
    <row r="893" spans="14:27" x14ac:dyDescent="0.15">
      <c r="N893">
        <f>Sheet9!D894</f>
        <v>262</v>
      </c>
      <c r="O893">
        <f>Sheet9!E894</f>
        <v>0</v>
      </c>
      <c r="P893" t="str">
        <f>IFERROR(VLOOKUP(O893,Sheet6!A:B,2,0),"")</f>
        <v/>
      </c>
      <c r="Q893" t="str">
        <f>Sheet9!A894</f>
        <v>個人メドレー</v>
      </c>
      <c r="R893" t="str">
        <f t="shared" si="83"/>
        <v/>
      </c>
      <c r="S893" t="str">
        <f>Sheet9!B894</f>
        <v xml:space="preserve"> 400m</v>
      </c>
      <c r="T893" t="s">
        <v>198</v>
      </c>
      <c r="U893" t="s">
        <v>199</v>
      </c>
      <c r="V893" t="str">
        <f t="shared" si="84"/>
        <v xml:space="preserve"> 400m予選無差別</v>
      </c>
      <c r="Y893">
        <f t="shared" si="85"/>
        <v>262</v>
      </c>
      <c r="Z893" t="str">
        <f t="shared" si="86"/>
        <v/>
      </c>
      <c r="AA893" t="str">
        <f t="shared" si="87"/>
        <v xml:space="preserve"> 400m予選無差別</v>
      </c>
    </row>
    <row r="894" spans="14:27" x14ac:dyDescent="0.15">
      <c r="N894" t="e">
        <f>Sheet9!#REF!</f>
        <v>#REF!</v>
      </c>
      <c r="O894" t="e">
        <f>Sheet9!#REF!</f>
        <v>#REF!</v>
      </c>
      <c r="P894" t="str">
        <f>IFERROR(VLOOKUP(O894,Sheet6!A:B,2,0),"")</f>
        <v/>
      </c>
      <c r="Q894" t="e">
        <f>Sheet9!#REF!</f>
        <v>#REF!</v>
      </c>
      <c r="R894" t="str">
        <f t="shared" si="83"/>
        <v/>
      </c>
      <c r="S894" t="e">
        <f>Sheet9!#REF!</f>
        <v>#REF!</v>
      </c>
      <c r="T894" t="s">
        <v>198</v>
      </c>
      <c r="U894" t="s">
        <v>199</v>
      </c>
      <c r="V894" t="e">
        <f t="shared" si="84"/>
        <v>#REF!</v>
      </c>
      <c r="Y894" t="e">
        <f t="shared" si="85"/>
        <v>#REF!</v>
      </c>
      <c r="Z894" t="str">
        <f t="shared" si="86"/>
        <v/>
      </c>
      <c r="AA894" t="e">
        <f t="shared" si="87"/>
        <v>#REF!</v>
      </c>
    </row>
    <row r="895" spans="14:27" x14ac:dyDescent="0.15">
      <c r="N895" t="e">
        <f>Sheet9!#REF!</f>
        <v>#REF!</v>
      </c>
      <c r="O895" t="e">
        <f>Sheet9!#REF!</f>
        <v>#REF!</v>
      </c>
      <c r="P895" t="str">
        <f>IFERROR(VLOOKUP(O895,Sheet6!A:B,2,0),"")</f>
        <v/>
      </c>
      <c r="Q895" t="e">
        <f>Sheet9!#REF!</f>
        <v>#REF!</v>
      </c>
      <c r="R895" t="str">
        <f t="shared" si="83"/>
        <v/>
      </c>
      <c r="S895" t="e">
        <f>Sheet9!#REF!</f>
        <v>#REF!</v>
      </c>
      <c r="T895" t="s">
        <v>198</v>
      </c>
      <c r="U895" t="s">
        <v>199</v>
      </c>
      <c r="V895" t="e">
        <f t="shared" si="84"/>
        <v>#REF!</v>
      </c>
      <c r="Y895" t="e">
        <f t="shared" si="85"/>
        <v>#REF!</v>
      </c>
      <c r="Z895" t="str">
        <f t="shared" si="86"/>
        <v/>
      </c>
      <c r="AA895" t="e">
        <f t="shared" si="87"/>
        <v>#REF!</v>
      </c>
    </row>
    <row r="896" spans="14:27" x14ac:dyDescent="0.15">
      <c r="N896" t="e">
        <f>Sheet9!#REF!</f>
        <v>#REF!</v>
      </c>
      <c r="O896" t="e">
        <f>Sheet9!#REF!</f>
        <v>#REF!</v>
      </c>
      <c r="P896" t="str">
        <f>IFERROR(VLOOKUP(O896,Sheet6!A:B,2,0),"")</f>
        <v/>
      </c>
      <c r="Q896" t="e">
        <f>Sheet9!#REF!</f>
        <v>#REF!</v>
      </c>
      <c r="R896" t="str">
        <f t="shared" si="83"/>
        <v/>
      </c>
      <c r="S896" t="e">
        <f>Sheet9!#REF!</f>
        <v>#REF!</v>
      </c>
      <c r="T896" t="s">
        <v>198</v>
      </c>
      <c r="U896" t="s">
        <v>199</v>
      </c>
      <c r="V896" t="e">
        <f t="shared" si="84"/>
        <v>#REF!</v>
      </c>
      <c r="Y896" t="e">
        <f t="shared" si="85"/>
        <v>#REF!</v>
      </c>
      <c r="Z896" t="str">
        <f t="shared" si="86"/>
        <v/>
      </c>
      <c r="AA896" t="e">
        <f t="shared" si="87"/>
        <v>#REF!</v>
      </c>
    </row>
    <row r="897" spans="14:27" x14ac:dyDescent="0.15">
      <c r="N897" t="e">
        <f>Sheet9!#REF!</f>
        <v>#REF!</v>
      </c>
      <c r="O897" t="e">
        <f>Sheet9!#REF!</f>
        <v>#REF!</v>
      </c>
      <c r="P897" t="str">
        <f>IFERROR(VLOOKUP(O897,Sheet6!A:B,2,0),"")</f>
        <v/>
      </c>
      <c r="Q897" t="e">
        <f>Sheet9!#REF!</f>
        <v>#REF!</v>
      </c>
      <c r="R897" t="str">
        <f t="shared" si="83"/>
        <v/>
      </c>
      <c r="S897" t="e">
        <f>Sheet9!#REF!</f>
        <v>#REF!</v>
      </c>
      <c r="T897" t="s">
        <v>198</v>
      </c>
      <c r="U897" t="s">
        <v>199</v>
      </c>
      <c r="V897" t="e">
        <f t="shared" si="84"/>
        <v>#REF!</v>
      </c>
      <c r="Y897" t="e">
        <f t="shared" si="85"/>
        <v>#REF!</v>
      </c>
      <c r="Z897" t="str">
        <f t="shared" si="86"/>
        <v/>
      </c>
      <c r="AA897" t="e">
        <f t="shared" si="87"/>
        <v>#REF!</v>
      </c>
    </row>
    <row r="898" spans="14:27" x14ac:dyDescent="0.15">
      <c r="N898" t="e">
        <f>Sheet9!#REF!</f>
        <v>#REF!</v>
      </c>
      <c r="O898" t="e">
        <f>Sheet9!#REF!</f>
        <v>#REF!</v>
      </c>
      <c r="P898" t="str">
        <f>IFERROR(VLOOKUP(O898,Sheet6!A:B,2,0),"")</f>
        <v/>
      </c>
      <c r="Q898" t="e">
        <f>Sheet9!#REF!</f>
        <v>#REF!</v>
      </c>
      <c r="R898" t="str">
        <f t="shared" si="83"/>
        <v/>
      </c>
      <c r="S898" t="e">
        <f>Sheet9!#REF!</f>
        <v>#REF!</v>
      </c>
      <c r="T898" t="s">
        <v>198</v>
      </c>
      <c r="U898" t="s">
        <v>199</v>
      </c>
      <c r="V898" t="e">
        <f t="shared" si="84"/>
        <v>#REF!</v>
      </c>
      <c r="Y898" t="e">
        <f t="shared" si="85"/>
        <v>#REF!</v>
      </c>
      <c r="Z898" t="str">
        <f t="shared" si="86"/>
        <v/>
      </c>
      <c r="AA898" t="e">
        <f t="shared" si="87"/>
        <v>#REF!</v>
      </c>
    </row>
    <row r="899" spans="14:27" x14ac:dyDescent="0.15">
      <c r="N899" t="e">
        <f>Sheet9!#REF!</f>
        <v>#REF!</v>
      </c>
      <c r="O899" t="e">
        <f>Sheet9!#REF!</f>
        <v>#REF!</v>
      </c>
      <c r="P899" t="str">
        <f>IFERROR(VLOOKUP(O899,Sheet6!A:B,2,0),"")</f>
        <v/>
      </c>
      <c r="Q899" t="e">
        <f>Sheet9!#REF!</f>
        <v>#REF!</v>
      </c>
      <c r="R899" t="str">
        <f t="shared" si="83"/>
        <v/>
      </c>
      <c r="S899" t="e">
        <f>Sheet9!#REF!</f>
        <v>#REF!</v>
      </c>
      <c r="T899" t="s">
        <v>198</v>
      </c>
      <c r="U899" t="s">
        <v>199</v>
      </c>
      <c r="V899" t="e">
        <f t="shared" si="84"/>
        <v>#REF!</v>
      </c>
      <c r="Y899" t="e">
        <f t="shared" si="85"/>
        <v>#REF!</v>
      </c>
      <c r="Z899" t="str">
        <f t="shared" si="86"/>
        <v/>
      </c>
      <c r="AA899" t="e">
        <f t="shared" si="87"/>
        <v>#REF!</v>
      </c>
    </row>
    <row r="900" spans="14:27" x14ac:dyDescent="0.15">
      <c r="N900" t="e">
        <f>Sheet9!#REF!</f>
        <v>#REF!</v>
      </c>
      <c r="O900" t="e">
        <f>Sheet9!#REF!</f>
        <v>#REF!</v>
      </c>
      <c r="P900" t="str">
        <f>IFERROR(VLOOKUP(O900,Sheet6!A:B,2,0),"")</f>
        <v/>
      </c>
      <c r="Q900" t="e">
        <f>Sheet9!#REF!</f>
        <v>#REF!</v>
      </c>
      <c r="R900" t="str">
        <f t="shared" si="83"/>
        <v/>
      </c>
      <c r="S900" t="e">
        <f>Sheet9!#REF!</f>
        <v>#REF!</v>
      </c>
      <c r="T900" t="s">
        <v>198</v>
      </c>
      <c r="U900" t="s">
        <v>199</v>
      </c>
      <c r="V900" t="e">
        <f t="shared" si="84"/>
        <v>#REF!</v>
      </c>
      <c r="Y900" t="e">
        <f t="shared" si="85"/>
        <v>#REF!</v>
      </c>
      <c r="Z900" t="str">
        <f t="shared" si="86"/>
        <v/>
      </c>
      <c r="AA900" t="e">
        <f t="shared" si="87"/>
        <v>#REF!</v>
      </c>
    </row>
    <row r="901" spans="14:27" x14ac:dyDescent="0.15">
      <c r="N901" t="e">
        <f>Sheet9!#REF!</f>
        <v>#REF!</v>
      </c>
      <c r="O901" t="e">
        <f>Sheet9!#REF!</f>
        <v>#REF!</v>
      </c>
      <c r="P901" t="str">
        <f>IFERROR(VLOOKUP(O901,Sheet6!A:B,2,0),"")</f>
        <v/>
      </c>
      <c r="Q901" t="e">
        <f>Sheet9!#REF!</f>
        <v>#REF!</v>
      </c>
      <c r="R901" t="str">
        <f t="shared" si="83"/>
        <v/>
      </c>
      <c r="S901" t="e">
        <f>Sheet9!#REF!</f>
        <v>#REF!</v>
      </c>
      <c r="T901" t="s">
        <v>198</v>
      </c>
      <c r="U901" t="s">
        <v>199</v>
      </c>
      <c r="V901" t="e">
        <f t="shared" si="84"/>
        <v>#REF!</v>
      </c>
      <c r="Y901" t="e">
        <f t="shared" si="85"/>
        <v>#REF!</v>
      </c>
      <c r="Z901" t="str">
        <f t="shared" si="86"/>
        <v/>
      </c>
      <c r="AA901" t="e">
        <f t="shared" si="87"/>
        <v>#REF!</v>
      </c>
    </row>
    <row r="902" spans="14:27" x14ac:dyDescent="0.15">
      <c r="N902" t="e">
        <f>Sheet9!#REF!</f>
        <v>#REF!</v>
      </c>
      <c r="O902" t="e">
        <f>Sheet9!#REF!</f>
        <v>#REF!</v>
      </c>
      <c r="P902" t="str">
        <f>IFERROR(VLOOKUP(O902,Sheet6!A:B,2,0),"")</f>
        <v/>
      </c>
      <c r="Q902" t="e">
        <f>Sheet9!#REF!</f>
        <v>#REF!</v>
      </c>
      <c r="R902" t="str">
        <f t="shared" si="83"/>
        <v/>
      </c>
      <c r="S902" t="e">
        <f>Sheet9!#REF!</f>
        <v>#REF!</v>
      </c>
      <c r="T902" t="s">
        <v>198</v>
      </c>
      <c r="U902" t="s">
        <v>199</v>
      </c>
      <c r="V902" t="e">
        <f t="shared" si="84"/>
        <v>#REF!</v>
      </c>
      <c r="Y902" t="e">
        <f t="shared" si="85"/>
        <v>#REF!</v>
      </c>
      <c r="Z902" t="str">
        <f t="shared" si="86"/>
        <v/>
      </c>
      <c r="AA902" t="e">
        <f t="shared" si="87"/>
        <v>#REF!</v>
      </c>
    </row>
    <row r="903" spans="14:27" x14ac:dyDescent="0.15">
      <c r="N903" t="e">
        <f>Sheet9!#REF!</f>
        <v>#REF!</v>
      </c>
      <c r="O903" t="e">
        <f>Sheet9!#REF!</f>
        <v>#REF!</v>
      </c>
      <c r="P903" t="str">
        <f>IFERROR(VLOOKUP(O903,Sheet6!A:B,2,0),"")</f>
        <v/>
      </c>
      <c r="Q903" t="e">
        <f>Sheet9!#REF!</f>
        <v>#REF!</v>
      </c>
      <c r="R903" t="str">
        <f t="shared" si="83"/>
        <v/>
      </c>
      <c r="S903" t="e">
        <f>Sheet9!#REF!</f>
        <v>#REF!</v>
      </c>
      <c r="T903" t="s">
        <v>198</v>
      </c>
      <c r="U903" t="s">
        <v>199</v>
      </c>
      <c r="V903" t="e">
        <f t="shared" si="84"/>
        <v>#REF!</v>
      </c>
      <c r="Y903" t="e">
        <f t="shared" si="85"/>
        <v>#REF!</v>
      </c>
      <c r="Z903" t="str">
        <f t="shared" si="86"/>
        <v/>
      </c>
      <c r="AA903" t="e">
        <f t="shared" si="87"/>
        <v>#REF!</v>
      </c>
    </row>
    <row r="904" spans="14:27" x14ac:dyDescent="0.15">
      <c r="N904" t="e">
        <f>Sheet9!#REF!</f>
        <v>#REF!</v>
      </c>
      <c r="O904" t="e">
        <f>Sheet9!#REF!</f>
        <v>#REF!</v>
      </c>
      <c r="P904" t="str">
        <f>IFERROR(VLOOKUP(O904,Sheet6!A:B,2,0),"")</f>
        <v/>
      </c>
      <c r="Q904" t="e">
        <f>Sheet9!#REF!</f>
        <v>#REF!</v>
      </c>
      <c r="R904" t="str">
        <f t="shared" si="83"/>
        <v/>
      </c>
      <c r="S904" t="e">
        <f>Sheet9!#REF!</f>
        <v>#REF!</v>
      </c>
      <c r="T904" t="s">
        <v>198</v>
      </c>
      <c r="U904" t="s">
        <v>199</v>
      </c>
      <c r="V904" t="e">
        <f t="shared" si="84"/>
        <v>#REF!</v>
      </c>
      <c r="Y904" t="e">
        <f t="shared" si="85"/>
        <v>#REF!</v>
      </c>
      <c r="Z904" t="str">
        <f t="shared" si="86"/>
        <v/>
      </c>
      <c r="AA904" t="e">
        <f t="shared" si="87"/>
        <v>#REF!</v>
      </c>
    </row>
    <row r="905" spans="14:27" x14ac:dyDescent="0.15">
      <c r="N905" t="e">
        <f>Sheet9!#REF!</f>
        <v>#REF!</v>
      </c>
      <c r="O905" t="e">
        <f>Sheet9!#REF!</f>
        <v>#REF!</v>
      </c>
      <c r="P905" t="str">
        <f>IFERROR(VLOOKUP(O905,Sheet6!A:B,2,0),"")</f>
        <v/>
      </c>
      <c r="Q905" t="e">
        <f>Sheet9!#REF!</f>
        <v>#REF!</v>
      </c>
      <c r="R905" t="str">
        <f t="shared" si="83"/>
        <v/>
      </c>
      <c r="S905" t="e">
        <f>Sheet9!#REF!</f>
        <v>#REF!</v>
      </c>
      <c r="T905" t="s">
        <v>198</v>
      </c>
      <c r="U905" t="s">
        <v>199</v>
      </c>
      <c r="V905" t="e">
        <f t="shared" si="84"/>
        <v>#REF!</v>
      </c>
      <c r="Y905" t="e">
        <f t="shared" si="85"/>
        <v>#REF!</v>
      </c>
      <c r="Z905" t="str">
        <f t="shared" si="86"/>
        <v/>
      </c>
      <c r="AA905" t="e">
        <f t="shared" si="87"/>
        <v>#REF!</v>
      </c>
    </row>
    <row r="906" spans="14:27" x14ac:dyDescent="0.15">
      <c r="N906" t="e">
        <f>Sheet9!#REF!</f>
        <v>#REF!</v>
      </c>
      <c r="O906" t="e">
        <f>Sheet9!#REF!</f>
        <v>#REF!</v>
      </c>
      <c r="P906" t="str">
        <f>IFERROR(VLOOKUP(O906,Sheet6!A:B,2,0),"")</f>
        <v/>
      </c>
      <c r="Q906" t="e">
        <f>Sheet9!#REF!</f>
        <v>#REF!</v>
      </c>
      <c r="R906" t="str">
        <f t="shared" si="83"/>
        <v/>
      </c>
      <c r="S906" t="e">
        <f>Sheet9!#REF!</f>
        <v>#REF!</v>
      </c>
      <c r="T906" t="s">
        <v>198</v>
      </c>
      <c r="U906" t="s">
        <v>199</v>
      </c>
      <c r="V906" t="e">
        <f t="shared" si="84"/>
        <v>#REF!</v>
      </c>
      <c r="Y906" t="e">
        <f t="shared" si="85"/>
        <v>#REF!</v>
      </c>
      <c r="Z906" t="str">
        <f t="shared" si="86"/>
        <v/>
      </c>
      <c r="AA906" t="e">
        <f t="shared" si="87"/>
        <v>#REF!</v>
      </c>
    </row>
    <row r="907" spans="14:27" x14ac:dyDescent="0.15">
      <c r="N907" t="e">
        <f>Sheet9!#REF!</f>
        <v>#REF!</v>
      </c>
      <c r="O907" t="e">
        <f>Sheet9!#REF!</f>
        <v>#REF!</v>
      </c>
      <c r="P907" t="str">
        <f>IFERROR(VLOOKUP(O907,Sheet6!A:B,2,0),"")</f>
        <v/>
      </c>
      <c r="Q907" t="e">
        <f>Sheet9!#REF!</f>
        <v>#REF!</v>
      </c>
      <c r="R907" t="str">
        <f t="shared" si="83"/>
        <v/>
      </c>
      <c r="S907" t="e">
        <f>Sheet9!#REF!</f>
        <v>#REF!</v>
      </c>
      <c r="T907" t="s">
        <v>198</v>
      </c>
      <c r="U907" t="s">
        <v>199</v>
      </c>
      <c r="V907" t="e">
        <f t="shared" si="84"/>
        <v>#REF!</v>
      </c>
      <c r="Y907" t="e">
        <f t="shared" si="85"/>
        <v>#REF!</v>
      </c>
      <c r="Z907" t="str">
        <f t="shared" si="86"/>
        <v/>
      </c>
      <c r="AA907" t="e">
        <f t="shared" si="87"/>
        <v>#REF!</v>
      </c>
    </row>
    <row r="908" spans="14:27" x14ac:dyDescent="0.15">
      <c r="N908" t="e">
        <f>Sheet9!#REF!</f>
        <v>#REF!</v>
      </c>
      <c r="O908" t="e">
        <f>Sheet9!#REF!</f>
        <v>#REF!</v>
      </c>
      <c r="P908" t="str">
        <f>IFERROR(VLOOKUP(O908,Sheet6!A:B,2,0),"")</f>
        <v/>
      </c>
      <c r="Q908" t="e">
        <f>Sheet9!#REF!</f>
        <v>#REF!</v>
      </c>
      <c r="R908" t="str">
        <f t="shared" si="83"/>
        <v/>
      </c>
      <c r="S908" t="e">
        <f>Sheet9!#REF!</f>
        <v>#REF!</v>
      </c>
      <c r="T908" t="s">
        <v>198</v>
      </c>
      <c r="U908" t="s">
        <v>199</v>
      </c>
      <c r="V908" t="e">
        <f t="shared" si="84"/>
        <v>#REF!</v>
      </c>
      <c r="Y908" t="e">
        <f t="shared" si="85"/>
        <v>#REF!</v>
      </c>
      <c r="Z908" t="str">
        <f t="shared" si="86"/>
        <v/>
      </c>
      <c r="AA908" t="e">
        <f t="shared" si="87"/>
        <v>#REF!</v>
      </c>
    </row>
    <row r="909" spans="14:27" x14ac:dyDescent="0.15">
      <c r="N909" t="e">
        <f>Sheet9!#REF!</f>
        <v>#REF!</v>
      </c>
      <c r="O909" t="e">
        <f>Sheet9!#REF!</f>
        <v>#REF!</v>
      </c>
      <c r="P909" t="str">
        <f>IFERROR(VLOOKUP(O909,Sheet6!A:B,2,0),"")</f>
        <v/>
      </c>
      <c r="Q909" t="e">
        <f>Sheet9!#REF!</f>
        <v>#REF!</v>
      </c>
      <c r="R909" t="str">
        <f t="shared" si="83"/>
        <v/>
      </c>
      <c r="S909" t="e">
        <f>Sheet9!#REF!</f>
        <v>#REF!</v>
      </c>
      <c r="T909" t="s">
        <v>198</v>
      </c>
      <c r="U909" t="s">
        <v>199</v>
      </c>
      <c r="V909" t="e">
        <f t="shared" si="84"/>
        <v>#REF!</v>
      </c>
      <c r="Y909" t="e">
        <f t="shared" si="85"/>
        <v>#REF!</v>
      </c>
      <c r="Z909" t="str">
        <f t="shared" si="86"/>
        <v/>
      </c>
      <c r="AA909" t="e">
        <f t="shared" si="87"/>
        <v>#REF!</v>
      </c>
    </row>
    <row r="910" spans="14:27" x14ac:dyDescent="0.15">
      <c r="N910" t="e">
        <f>Sheet9!#REF!</f>
        <v>#REF!</v>
      </c>
      <c r="O910" t="e">
        <f>Sheet9!#REF!</f>
        <v>#REF!</v>
      </c>
      <c r="P910" t="str">
        <f>IFERROR(VLOOKUP(O910,Sheet6!A:B,2,0),"")</f>
        <v/>
      </c>
      <c r="Q910" t="e">
        <f>Sheet9!#REF!</f>
        <v>#REF!</v>
      </c>
      <c r="R910" t="str">
        <f t="shared" si="83"/>
        <v/>
      </c>
      <c r="S910" t="e">
        <f>Sheet9!#REF!</f>
        <v>#REF!</v>
      </c>
      <c r="T910" t="s">
        <v>198</v>
      </c>
      <c r="U910" t="s">
        <v>199</v>
      </c>
      <c r="V910" t="e">
        <f t="shared" si="84"/>
        <v>#REF!</v>
      </c>
      <c r="Y910" t="e">
        <f t="shared" si="85"/>
        <v>#REF!</v>
      </c>
      <c r="Z910" t="str">
        <f t="shared" si="86"/>
        <v/>
      </c>
      <c r="AA910" t="e">
        <f t="shared" si="87"/>
        <v>#REF!</v>
      </c>
    </row>
    <row r="911" spans="14:27" x14ac:dyDescent="0.15">
      <c r="N911" t="e">
        <f>Sheet9!#REF!</f>
        <v>#REF!</v>
      </c>
      <c r="O911" t="e">
        <f>Sheet9!#REF!</f>
        <v>#REF!</v>
      </c>
      <c r="P911" t="str">
        <f>IFERROR(VLOOKUP(O911,Sheet6!A:B,2,0),"")</f>
        <v/>
      </c>
      <c r="Q911" t="e">
        <f>Sheet9!#REF!</f>
        <v>#REF!</v>
      </c>
      <c r="R911" t="str">
        <f t="shared" si="83"/>
        <v/>
      </c>
      <c r="S911" t="e">
        <f>Sheet9!#REF!</f>
        <v>#REF!</v>
      </c>
      <c r="T911" t="s">
        <v>198</v>
      </c>
      <c r="U911" t="s">
        <v>199</v>
      </c>
      <c r="V911" t="e">
        <f t="shared" si="84"/>
        <v>#REF!</v>
      </c>
      <c r="Y911" t="e">
        <f t="shared" si="85"/>
        <v>#REF!</v>
      </c>
      <c r="Z911" t="str">
        <f t="shared" si="86"/>
        <v/>
      </c>
      <c r="AA911" t="e">
        <f t="shared" si="87"/>
        <v>#REF!</v>
      </c>
    </row>
    <row r="912" spans="14:27" x14ac:dyDescent="0.15">
      <c r="N912" t="e">
        <f>Sheet9!#REF!</f>
        <v>#REF!</v>
      </c>
      <c r="O912" t="e">
        <f>Sheet9!#REF!</f>
        <v>#REF!</v>
      </c>
      <c r="P912" t="str">
        <f>IFERROR(VLOOKUP(O912,Sheet6!A:B,2,0),"")</f>
        <v/>
      </c>
      <c r="Q912" t="e">
        <f>Sheet9!#REF!</f>
        <v>#REF!</v>
      </c>
      <c r="R912" t="str">
        <f t="shared" si="83"/>
        <v/>
      </c>
      <c r="S912" t="e">
        <f>Sheet9!#REF!</f>
        <v>#REF!</v>
      </c>
      <c r="T912" t="s">
        <v>198</v>
      </c>
      <c r="U912" t="s">
        <v>199</v>
      </c>
      <c r="V912" t="e">
        <f t="shared" si="84"/>
        <v>#REF!</v>
      </c>
      <c r="Y912" t="e">
        <f t="shared" si="85"/>
        <v>#REF!</v>
      </c>
      <c r="Z912" t="str">
        <f t="shared" si="86"/>
        <v/>
      </c>
      <c r="AA912" t="e">
        <f t="shared" si="87"/>
        <v>#REF!</v>
      </c>
    </row>
    <row r="913" spans="14:27" x14ac:dyDescent="0.15">
      <c r="N913" t="e">
        <f>Sheet9!#REF!</f>
        <v>#REF!</v>
      </c>
      <c r="O913" t="e">
        <f>Sheet9!#REF!</f>
        <v>#REF!</v>
      </c>
      <c r="P913" t="str">
        <f>IFERROR(VLOOKUP(O913,Sheet6!A:B,2,0),"")</f>
        <v/>
      </c>
      <c r="Q913" t="e">
        <f>Sheet9!#REF!</f>
        <v>#REF!</v>
      </c>
      <c r="R913" t="str">
        <f t="shared" si="83"/>
        <v/>
      </c>
      <c r="S913" t="e">
        <f>Sheet9!#REF!</f>
        <v>#REF!</v>
      </c>
      <c r="T913" t="s">
        <v>198</v>
      </c>
      <c r="U913" t="s">
        <v>199</v>
      </c>
      <c r="V913" t="e">
        <f t="shared" si="84"/>
        <v>#REF!</v>
      </c>
      <c r="Y913" t="e">
        <f t="shared" si="85"/>
        <v>#REF!</v>
      </c>
      <c r="Z913" t="str">
        <f t="shared" si="86"/>
        <v/>
      </c>
      <c r="AA913" t="e">
        <f t="shared" si="87"/>
        <v>#REF!</v>
      </c>
    </row>
    <row r="914" spans="14:27" x14ac:dyDescent="0.15">
      <c r="N914" t="e">
        <f>Sheet9!#REF!</f>
        <v>#REF!</v>
      </c>
      <c r="O914" t="e">
        <f>Sheet9!#REF!</f>
        <v>#REF!</v>
      </c>
      <c r="P914" t="str">
        <f>IFERROR(VLOOKUP(O914,Sheet6!A:B,2,0),"")</f>
        <v/>
      </c>
      <c r="Q914" t="e">
        <f>Sheet9!#REF!</f>
        <v>#REF!</v>
      </c>
      <c r="R914" t="str">
        <f t="shared" si="83"/>
        <v/>
      </c>
      <c r="S914" t="e">
        <f>Sheet9!#REF!</f>
        <v>#REF!</v>
      </c>
      <c r="T914" t="s">
        <v>198</v>
      </c>
      <c r="U914" t="s">
        <v>199</v>
      </c>
      <c r="V914" t="e">
        <f t="shared" si="84"/>
        <v>#REF!</v>
      </c>
      <c r="Y914" t="e">
        <f t="shared" si="85"/>
        <v>#REF!</v>
      </c>
      <c r="Z914" t="str">
        <f t="shared" si="86"/>
        <v/>
      </c>
      <c r="AA914" t="e">
        <f t="shared" si="87"/>
        <v>#REF!</v>
      </c>
    </row>
    <row r="915" spans="14:27" x14ac:dyDescent="0.15">
      <c r="N915" t="e">
        <f>Sheet9!#REF!</f>
        <v>#REF!</v>
      </c>
      <c r="O915" t="e">
        <f>Sheet9!#REF!</f>
        <v>#REF!</v>
      </c>
      <c r="P915" t="str">
        <f>IFERROR(VLOOKUP(O915,Sheet6!A:B,2,0),"")</f>
        <v/>
      </c>
      <c r="Q915" t="e">
        <f>Sheet9!#REF!</f>
        <v>#REF!</v>
      </c>
      <c r="R915" t="str">
        <f t="shared" si="83"/>
        <v/>
      </c>
      <c r="S915" t="e">
        <f>Sheet9!#REF!</f>
        <v>#REF!</v>
      </c>
      <c r="T915" t="s">
        <v>198</v>
      </c>
      <c r="U915" t="s">
        <v>199</v>
      </c>
      <c r="V915" t="e">
        <f t="shared" si="84"/>
        <v>#REF!</v>
      </c>
      <c r="Y915" t="e">
        <f t="shared" si="85"/>
        <v>#REF!</v>
      </c>
      <c r="Z915" t="str">
        <f t="shared" si="86"/>
        <v/>
      </c>
      <c r="AA915" t="e">
        <f t="shared" si="87"/>
        <v>#REF!</v>
      </c>
    </row>
    <row r="916" spans="14:27" x14ac:dyDescent="0.15">
      <c r="N916" t="e">
        <f>Sheet9!#REF!</f>
        <v>#REF!</v>
      </c>
      <c r="O916" t="e">
        <f>Sheet9!#REF!</f>
        <v>#REF!</v>
      </c>
      <c r="P916" t="str">
        <f>IFERROR(VLOOKUP(O916,Sheet6!A:B,2,0),"")</f>
        <v/>
      </c>
      <c r="Q916" t="e">
        <f>Sheet9!#REF!</f>
        <v>#REF!</v>
      </c>
      <c r="R916" t="str">
        <f t="shared" si="83"/>
        <v/>
      </c>
      <c r="S916" t="e">
        <f>Sheet9!#REF!</f>
        <v>#REF!</v>
      </c>
      <c r="T916" t="s">
        <v>198</v>
      </c>
      <c r="U916" t="s">
        <v>199</v>
      </c>
      <c r="V916" t="e">
        <f t="shared" si="84"/>
        <v>#REF!</v>
      </c>
      <c r="Y916" t="e">
        <f t="shared" si="85"/>
        <v>#REF!</v>
      </c>
      <c r="Z916" t="str">
        <f t="shared" si="86"/>
        <v/>
      </c>
      <c r="AA916" t="e">
        <f t="shared" si="87"/>
        <v>#REF!</v>
      </c>
    </row>
    <row r="917" spans="14:27" x14ac:dyDescent="0.15">
      <c r="N917" t="e">
        <f>Sheet9!#REF!</f>
        <v>#REF!</v>
      </c>
      <c r="O917" t="e">
        <f>Sheet9!#REF!</f>
        <v>#REF!</v>
      </c>
      <c r="P917" t="str">
        <f>IFERROR(VLOOKUP(O917,Sheet6!A:B,2,0),"")</f>
        <v/>
      </c>
      <c r="Q917" t="e">
        <f>Sheet9!#REF!</f>
        <v>#REF!</v>
      </c>
      <c r="R917" t="str">
        <f t="shared" si="83"/>
        <v/>
      </c>
      <c r="S917" t="e">
        <f>Sheet9!#REF!</f>
        <v>#REF!</v>
      </c>
      <c r="T917" t="s">
        <v>198</v>
      </c>
      <c r="U917" t="s">
        <v>199</v>
      </c>
      <c r="V917" t="e">
        <f t="shared" si="84"/>
        <v>#REF!</v>
      </c>
      <c r="Y917" t="e">
        <f t="shared" si="85"/>
        <v>#REF!</v>
      </c>
      <c r="Z917" t="str">
        <f t="shared" si="86"/>
        <v/>
      </c>
      <c r="AA917" t="e">
        <f t="shared" si="87"/>
        <v>#REF!</v>
      </c>
    </row>
    <row r="918" spans="14:27" x14ac:dyDescent="0.15">
      <c r="N918" t="e">
        <f>Sheet9!#REF!</f>
        <v>#REF!</v>
      </c>
      <c r="O918" t="e">
        <f>Sheet9!#REF!</f>
        <v>#REF!</v>
      </c>
      <c r="P918" t="str">
        <f>IFERROR(VLOOKUP(O918,Sheet6!A:B,2,0),"")</f>
        <v/>
      </c>
      <c r="Q918" t="e">
        <f>Sheet9!#REF!</f>
        <v>#REF!</v>
      </c>
      <c r="R918" t="str">
        <f t="shared" si="83"/>
        <v/>
      </c>
      <c r="S918" t="e">
        <f>Sheet9!#REF!</f>
        <v>#REF!</v>
      </c>
      <c r="T918" t="s">
        <v>198</v>
      </c>
      <c r="U918" t="s">
        <v>199</v>
      </c>
      <c r="V918" t="e">
        <f t="shared" si="84"/>
        <v>#REF!</v>
      </c>
      <c r="Y918" t="e">
        <f t="shared" si="85"/>
        <v>#REF!</v>
      </c>
      <c r="Z918" t="str">
        <f t="shared" si="86"/>
        <v/>
      </c>
      <c r="AA918" t="e">
        <f t="shared" si="87"/>
        <v>#REF!</v>
      </c>
    </row>
    <row r="919" spans="14:27" x14ac:dyDescent="0.15">
      <c r="N919" t="e">
        <f>Sheet9!#REF!</f>
        <v>#REF!</v>
      </c>
      <c r="O919" t="e">
        <f>Sheet9!#REF!</f>
        <v>#REF!</v>
      </c>
      <c r="P919" t="str">
        <f>IFERROR(VLOOKUP(O919,Sheet6!A:B,2,0),"")</f>
        <v/>
      </c>
      <c r="Q919" t="e">
        <f>Sheet9!#REF!</f>
        <v>#REF!</v>
      </c>
      <c r="R919" t="str">
        <f t="shared" si="83"/>
        <v/>
      </c>
      <c r="S919" t="e">
        <f>Sheet9!#REF!</f>
        <v>#REF!</v>
      </c>
      <c r="T919" t="s">
        <v>198</v>
      </c>
      <c r="U919" t="s">
        <v>199</v>
      </c>
      <c r="V919" t="e">
        <f t="shared" si="84"/>
        <v>#REF!</v>
      </c>
      <c r="Y919" t="e">
        <f t="shared" si="85"/>
        <v>#REF!</v>
      </c>
      <c r="Z919" t="str">
        <f t="shared" si="86"/>
        <v/>
      </c>
      <c r="AA919" t="e">
        <f t="shared" si="87"/>
        <v>#REF!</v>
      </c>
    </row>
    <row r="920" spans="14:27" x14ac:dyDescent="0.15">
      <c r="N920" t="e">
        <f>Sheet9!#REF!</f>
        <v>#REF!</v>
      </c>
      <c r="O920" t="e">
        <f>Sheet9!#REF!</f>
        <v>#REF!</v>
      </c>
      <c r="P920" t="str">
        <f>IFERROR(VLOOKUP(O920,Sheet6!A:B,2,0),"")</f>
        <v/>
      </c>
      <c r="Q920" t="e">
        <f>Sheet9!#REF!</f>
        <v>#REF!</v>
      </c>
      <c r="R920" t="str">
        <f t="shared" si="83"/>
        <v/>
      </c>
      <c r="S920" t="e">
        <f>Sheet9!#REF!</f>
        <v>#REF!</v>
      </c>
      <c r="T920" t="s">
        <v>198</v>
      </c>
      <c r="U920" t="s">
        <v>199</v>
      </c>
      <c r="V920" t="e">
        <f t="shared" si="84"/>
        <v>#REF!</v>
      </c>
      <c r="Y920" t="e">
        <f t="shared" si="85"/>
        <v>#REF!</v>
      </c>
      <c r="Z920" t="str">
        <f t="shared" si="86"/>
        <v/>
      </c>
      <c r="AA920" t="e">
        <f t="shared" si="87"/>
        <v>#REF!</v>
      </c>
    </row>
    <row r="921" spans="14:27" x14ac:dyDescent="0.15">
      <c r="N921" t="e">
        <f>Sheet9!#REF!</f>
        <v>#REF!</v>
      </c>
      <c r="O921" t="e">
        <f>Sheet9!#REF!</f>
        <v>#REF!</v>
      </c>
      <c r="P921" t="str">
        <f>IFERROR(VLOOKUP(O921,Sheet6!A:B,2,0),"")</f>
        <v/>
      </c>
      <c r="Q921" t="e">
        <f>Sheet9!#REF!</f>
        <v>#REF!</v>
      </c>
      <c r="R921" t="str">
        <f t="shared" si="83"/>
        <v/>
      </c>
      <c r="S921" t="e">
        <f>Sheet9!#REF!</f>
        <v>#REF!</v>
      </c>
      <c r="T921" t="s">
        <v>198</v>
      </c>
      <c r="U921" t="s">
        <v>199</v>
      </c>
      <c r="V921" t="e">
        <f t="shared" si="84"/>
        <v>#REF!</v>
      </c>
      <c r="Y921" t="e">
        <f t="shared" si="85"/>
        <v>#REF!</v>
      </c>
      <c r="Z921" t="str">
        <f t="shared" si="86"/>
        <v/>
      </c>
      <c r="AA921" t="e">
        <f t="shared" si="87"/>
        <v>#REF!</v>
      </c>
    </row>
    <row r="922" spans="14:27" x14ac:dyDescent="0.15">
      <c r="N922" t="e">
        <f>Sheet9!#REF!</f>
        <v>#REF!</v>
      </c>
      <c r="O922" t="e">
        <f>Sheet9!#REF!</f>
        <v>#REF!</v>
      </c>
      <c r="P922" t="str">
        <f>IFERROR(VLOOKUP(O922,Sheet6!A:B,2,0),"")</f>
        <v/>
      </c>
      <c r="Q922" t="e">
        <f>Sheet9!#REF!</f>
        <v>#REF!</v>
      </c>
      <c r="R922" t="str">
        <f t="shared" si="83"/>
        <v/>
      </c>
      <c r="S922" t="e">
        <f>Sheet9!#REF!</f>
        <v>#REF!</v>
      </c>
      <c r="T922" t="s">
        <v>198</v>
      </c>
      <c r="U922" t="s">
        <v>199</v>
      </c>
      <c r="V922" t="e">
        <f t="shared" si="84"/>
        <v>#REF!</v>
      </c>
      <c r="Y922" t="e">
        <f t="shared" si="85"/>
        <v>#REF!</v>
      </c>
      <c r="Z922" t="str">
        <f t="shared" si="86"/>
        <v/>
      </c>
      <c r="AA922" t="e">
        <f t="shared" si="87"/>
        <v>#REF!</v>
      </c>
    </row>
    <row r="923" spans="14:27" x14ac:dyDescent="0.15">
      <c r="N923" t="e">
        <f>Sheet9!#REF!</f>
        <v>#REF!</v>
      </c>
      <c r="O923" t="e">
        <f>Sheet9!#REF!</f>
        <v>#REF!</v>
      </c>
      <c r="P923" t="str">
        <f>IFERROR(VLOOKUP(O923,Sheet6!A:B,2,0),"")</f>
        <v/>
      </c>
      <c r="Q923" t="e">
        <f>Sheet9!#REF!</f>
        <v>#REF!</v>
      </c>
      <c r="R923" t="str">
        <f t="shared" si="83"/>
        <v/>
      </c>
      <c r="S923" t="e">
        <f>Sheet9!#REF!</f>
        <v>#REF!</v>
      </c>
      <c r="T923" t="s">
        <v>198</v>
      </c>
      <c r="U923" t="s">
        <v>199</v>
      </c>
      <c r="V923" t="e">
        <f t="shared" si="84"/>
        <v>#REF!</v>
      </c>
      <c r="Y923" t="e">
        <f t="shared" si="85"/>
        <v>#REF!</v>
      </c>
      <c r="Z923" t="str">
        <f t="shared" si="86"/>
        <v/>
      </c>
      <c r="AA923" t="e">
        <f t="shared" si="87"/>
        <v>#REF!</v>
      </c>
    </row>
    <row r="924" spans="14:27" x14ac:dyDescent="0.15">
      <c r="N924" t="e">
        <f>Sheet9!#REF!</f>
        <v>#REF!</v>
      </c>
      <c r="O924" t="e">
        <f>Sheet9!#REF!</f>
        <v>#REF!</v>
      </c>
      <c r="P924" t="str">
        <f>IFERROR(VLOOKUP(O924,Sheet6!A:B,2,0),"")</f>
        <v/>
      </c>
      <c r="Q924" t="e">
        <f>Sheet9!#REF!</f>
        <v>#REF!</v>
      </c>
      <c r="R924" t="str">
        <f t="shared" si="83"/>
        <v/>
      </c>
      <c r="S924" t="e">
        <f>Sheet9!#REF!</f>
        <v>#REF!</v>
      </c>
      <c r="T924" t="s">
        <v>198</v>
      </c>
      <c r="U924" t="s">
        <v>199</v>
      </c>
      <c r="V924" t="e">
        <f t="shared" si="84"/>
        <v>#REF!</v>
      </c>
      <c r="Y924" t="e">
        <f t="shared" si="85"/>
        <v>#REF!</v>
      </c>
      <c r="Z924" t="str">
        <f t="shared" si="86"/>
        <v/>
      </c>
      <c r="AA924" t="e">
        <f t="shared" si="87"/>
        <v>#REF!</v>
      </c>
    </row>
    <row r="925" spans="14:27" x14ac:dyDescent="0.15">
      <c r="N925" t="e">
        <f>Sheet9!#REF!</f>
        <v>#REF!</v>
      </c>
      <c r="O925" t="e">
        <f>Sheet9!#REF!</f>
        <v>#REF!</v>
      </c>
      <c r="P925" t="str">
        <f>IFERROR(VLOOKUP(O925,Sheet6!A:B,2,0),"")</f>
        <v/>
      </c>
      <c r="Q925" t="e">
        <f>Sheet9!#REF!</f>
        <v>#REF!</v>
      </c>
      <c r="R925" t="str">
        <f t="shared" si="83"/>
        <v/>
      </c>
      <c r="S925" t="e">
        <f>Sheet9!#REF!</f>
        <v>#REF!</v>
      </c>
      <c r="T925" t="s">
        <v>198</v>
      </c>
      <c r="U925" t="s">
        <v>199</v>
      </c>
      <c r="V925" t="e">
        <f t="shared" si="84"/>
        <v>#REF!</v>
      </c>
      <c r="Y925" t="e">
        <f t="shared" si="85"/>
        <v>#REF!</v>
      </c>
      <c r="Z925" t="str">
        <f t="shared" si="86"/>
        <v/>
      </c>
      <c r="AA925" t="e">
        <f t="shared" si="87"/>
        <v>#REF!</v>
      </c>
    </row>
    <row r="926" spans="14:27" x14ac:dyDescent="0.15">
      <c r="N926" t="e">
        <f>Sheet9!#REF!</f>
        <v>#REF!</v>
      </c>
      <c r="O926" t="e">
        <f>Sheet9!#REF!</f>
        <v>#REF!</v>
      </c>
      <c r="P926" t="str">
        <f>IFERROR(VLOOKUP(O926,Sheet6!A:B,2,0),"")</f>
        <v/>
      </c>
      <c r="Q926" t="e">
        <f>Sheet9!#REF!</f>
        <v>#REF!</v>
      </c>
      <c r="R926" t="str">
        <f t="shared" si="83"/>
        <v/>
      </c>
      <c r="S926" t="e">
        <f>Sheet9!#REF!</f>
        <v>#REF!</v>
      </c>
      <c r="T926" t="s">
        <v>198</v>
      </c>
      <c r="U926" t="s">
        <v>199</v>
      </c>
      <c r="V926" t="e">
        <f t="shared" si="84"/>
        <v>#REF!</v>
      </c>
      <c r="Y926" t="e">
        <f t="shared" si="85"/>
        <v>#REF!</v>
      </c>
      <c r="Z926" t="str">
        <f t="shared" si="86"/>
        <v/>
      </c>
      <c r="AA926" t="e">
        <f t="shared" si="87"/>
        <v>#REF!</v>
      </c>
    </row>
    <row r="927" spans="14:27" x14ac:dyDescent="0.15">
      <c r="N927" t="e">
        <f>Sheet9!#REF!</f>
        <v>#REF!</v>
      </c>
      <c r="O927" t="e">
        <f>Sheet9!#REF!</f>
        <v>#REF!</v>
      </c>
      <c r="P927" t="str">
        <f>IFERROR(VLOOKUP(O927,Sheet6!A:B,2,0),"")</f>
        <v/>
      </c>
      <c r="Q927" t="e">
        <f>Sheet9!#REF!</f>
        <v>#REF!</v>
      </c>
      <c r="R927" t="str">
        <f t="shared" si="83"/>
        <v/>
      </c>
      <c r="S927" t="e">
        <f>Sheet9!#REF!</f>
        <v>#REF!</v>
      </c>
      <c r="T927" t="s">
        <v>198</v>
      </c>
      <c r="U927" t="s">
        <v>199</v>
      </c>
      <c r="V927" t="e">
        <f t="shared" si="84"/>
        <v>#REF!</v>
      </c>
      <c r="Y927" t="e">
        <f t="shared" si="85"/>
        <v>#REF!</v>
      </c>
      <c r="Z927" t="str">
        <f t="shared" si="86"/>
        <v/>
      </c>
      <c r="AA927" t="e">
        <f t="shared" si="87"/>
        <v>#REF!</v>
      </c>
    </row>
    <row r="928" spans="14:27" x14ac:dyDescent="0.15">
      <c r="N928" t="e">
        <f>Sheet9!#REF!</f>
        <v>#REF!</v>
      </c>
      <c r="O928" t="e">
        <f>Sheet9!#REF!</f>
        <v>#REF!</v>
      </c>
      <c r="P928" t="str">
        <f>IFERROR(VLOOKUP(O928,Sheet6!A:B,2,0),"")</f>
        <v/>
      </c>
      <c r="Q928" t="e">
        <f>Sheet9!#REF!</f>
        <v>#REF!</v>
      </c>
      <c r="R928" t="str">
        <f t="shared" si="83"/>
        <v/>
      </c>
      <c r="S928" t="e">
        <f>Sheet9!#REF!</f>
        <v>#REF!</v>
      </c>
      <c r="T928" t="s">
        <v>198</v>
      </c>
      <c r="U928" t="s">
        <v>199</v>
      </c>
      <c r="V928" t="e">
        <f t="shared" si="84"/>
        <v>#REF!</v>
      </c>
      <c r="Y928" t="e">
        <f t="shared" si="85"/>
        <v>#REF!</v>
      </c>
      <c r="Z928" t="str">
        <f t="shared" si="86"/>
        <v/>
      </c>
      <c r="AA928" t="e">
        <f t="shared" si="87"/>
        <v>#REF!</v>
      </c>
    </row>
    <row r="929" spans="14:27" x14ac:dyDescent="0.15">
      <c r="N929" t="e">
        <f>Sheet9!#REF!</f>
        <v>#REF!</v>
      </c>
      <c r="O929" t="e">
        <f>Sheet9!#REF!</f>
        <v>#REF!</v>
      </c>
      <c r="P929" t="str">
        <f>IFERROR(VLOOKUP(O929,Sheet6!A:B,2,0),"")</f>
        <v/>
      </c>
      <c r="Q929" t="e">
        <f>Sheet9!#REF!</f>
        <v>#REF!</v>
      </c>
      <c r="R929" t="str">
        <f t="shared" si="83"/>
        <v/>
      </c>
      <c r="S929" t="e">
        <f>Sheet9!#REF!</f>
        <v>#REF!</v>
      </c>
      <c r="T929" t="s">
        <v>198</v>
      </c>
      <c r="U929" t="s">
        <v>199</v>
      </c>
      <c r="V929" t="e">
        <f t="shared" si="84"/>
        <v>#REF!</v>
      </c>
      <c r="Y929" t="e">
        <f t="shared" si="85"/>
        <v>#REF!</v>
      </c>
      <c r="Z929" t="str">
        <f t="shared" si="86"/>
        <v/>
      </c>
      <c r="AA929" t="e">
        <f t="shared" si="87"/>
        <v>#REF!</v>
      </c>
    </row>
    <row r="930" spans="14:27" x14ac:dyDescent="0.15">
      <c r="N930" t="e">
        <f>Sheet9!#REF!</f>
        <v>#REF!</v>
      </c>
      <c r="O930" t="e">
        <f>Sheet9!#REF!</f>
        <v>#REF!</v>
      </c>
      <c r="P930" t="str">
        <f>IFERROR(VLOOKUP(O930,Sheet6!A:B,2,0),"")</f>
        <v/>
      </c>
      <c r="Q930" t="e">
        <f>Sheet9!#REF!</f>
        <v>#REF!</v>
      </c>
      <c r="R930" t="str">
        <f t="shared" si="83"/>
        <v/>
      </c>
      <c r="S930" t="e">
        <f>Sheet9!#REF!</f>
        <v>#REF!</v>
      </c>
      <c r="T930" t="s">
        <v>198</v>
      </c>
      <c r="U930" t="s">
        <v>199</v>
      </c>
      <c r="V930" t="e">
        <f t="shared" si="84"/>
        <v>#REF!</v>
      </c>
      <c r="Y930" t="e">
        <f t="shared" si="85"/>
        <v>#REF!</v>
      </c>
      <c r="Z930" t="str">
        <f t="shared" si="86"/>
        <v/>
      </c>
      <c r="AA930" t="e">
        <f t="shared" si="87"/>
        <v>#REF!</v>
      </c>
    </row>
    <row r="931" spans="14:27" x14ac:dyDescent="0.15">
      <c r="N931" t="e">
        <f>Sheet9!#REF!</f>
        <v>#REF!</v>
      </c>
      <c r="O931" t="e">
        <f>Sheet9!#REF!</f>
        <v>#REF!</v>
      </c>
      <c r="P931" t="str">
        <f>IFERROR(VLOOKUP(O931,Sheet6!A:B,2,0),"")</f>
        <v/>
      </c>
      <c r="Q931" t="e">
        <f>Sheet9!#REF!</f>
        <v>#REF!</v>
      </c>
      <c r="R931" t="str">
        <f t="shared" si="83"/>
        <v/>
      </c>
      <c r="S931" t="e">
        <f>Sheet9!#REF!</f>
        <v>#REF!</v>
      </c>
      <c r="T931" t="s">
        <v>198</v>
      </c>
      <c r="U931" t="s">
        <v>199</v>
      </c>
      <c r="V931" t="e">
        <f t="shared" si="84"/>
        <v>#REF!</v>
      </c>
      <c r="Y931" t="e">
        <f t="shared" si="85"/>
        <v>#REF!</v>
      </c>
      <c r="Z931" t="str">
        <f t="shared" si="86"/>
        <v/>
      </c>
      <c r="AA931" t="e">
        <f t="shared" si="87"/>
        <v>#REF!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198</v>
      </c>
      <c r="U932" t="s">
        <v>199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198</v>
      </c>
      <c r="U933" t="s">
        <v>199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198</v>
      </c>
      <c r="U934" t="s">
        <v>199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198</v>
      </c>
      <c r="U935" t="s">
        <v>199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198</v>
      </c>
      <c r="U936" t="s">
        <v>199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198</v>
      </c>
      <c r="U937" t="s">
        <v>199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198</v>
      </c>
      <c r="U938" t="s">
        <v>199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198</v>
      </c>
      <c r="U939" t="s">
        <v>199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198</v>
      </c>
      <c r="U940" t="s">
        <v>199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198</v>
      </c>
      <c r="U941" t="s">
        <v>199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198</v>
      </c>
      <c r="U942" t="s">
        <v>199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198</v>
      </c>
      <c r="U943" t="s">
        <v>199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198</v>
      </c>
      <c r="U944" t="s">
        <v>199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198</v>
      </c>
      <c r="U945" t="s">
        <v>199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198</v>
      </c>
      <c r="U946" t="s">
        <v>199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198</v>
      </c>
      <c r="U947" t="s">
        <v>199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198</v>
      </c>
      <c r="U948" t="s">
        <v>199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198</v>
      </c>
      <c r="U949" t="s">
        <v>199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198</v>
      </c>
      <c r="U950" t="s">
        <v>199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198</v>
      </c>
      <c r="U951" t="s">
        <v>199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198</v>
      </c>
      <c r="U952" t="s">
        <v>199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198</v>
      </c>
      <c r="U953" t="s">
        <v>199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198</v>
      </c>
      <c r="U954" t="s">
        <v>199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198</v>
      </c>
      <c r="U955" t="s">
        <v>199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198</v>
      </c>
      <c r="U956" t="s">
        <v>199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198</v>
      </c>
      <c r="U957" t="s">
        <v>199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198</v>
      </c>
      <c r="U958" t="s">
        <v>199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198</v>
      </c>
      <c r="U959" t="s">
        <v>199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198</v>
      </c>
      <c r="U960" t="s">
        <v>199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198</v>
      </c>
      <c r="U961" t="s">
        <v>199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198</v>
      </c>
      <c r="U962" t="s">
        <v>199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198</v>
      </c>
      <c r="U963" t="s">
        <v>199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198</v>
      </c>
      <c r="U964" t="s">
        <v>199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198</v>
      </c>
      <c r="U965" t="s">
        <v>199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198</v>
      </c>
      <c r="U966" t="s">
        <v>199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198</v>
      </c>
      <c r="U967" t="s">
        <v>199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198</v>
      </c>
      <c r="U968" t="s">
        <v>199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198</v>
      </c>
      <c r="U969" t="s">
        <v>199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198</v>
      </c>
      <c r="U970" t="s">
        <v>199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198</v>
      </c>
      <c r="U971" t="s">
        <v>199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198</v>
      </c>
      <c r="U972" t="s">
        <v>199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198</v>
      </c>
      <c r="U973" t="s">
        <v>199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198</v>
      </c>
      <c r="U974" t="s">
        <v>199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198</v>
      </c>
      <c r="U975" t="s">
        <v>199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198</v>
      </c>
      <c r="U976" t="s">
        <v>199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198</v>
      </c>
      <c r="U977" t="s">
        <v>199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198</v>
      </c>
      <c r="U978" t="s">
        <v>199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198</v>
      </c>
      <c r="U979" t="s">
        <v>199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198</v>
      </c>
      <c r="U980" t="s">
        <v>199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198</v>
      </c>
      <c r="U981" t="s">
        <v>199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198</v>
      </c>
      <c r="U982" t="s">
        <v>199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198</v>
      </c>
      <c r="U983" t="s">
        <v>199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198</v>
      </c>
      <c r="U984" t="s">
        <v>199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198</v>
      </c>
      <c r="U985" t="s">
        <v>199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198</v>
      </c>
      <c r="U986" t="s">
        <v>199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198</v>
      </c>
      <c r="U987" t="s">
        <v>199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198</v>
      </c>
      <c r="U988" t="s">
        <v>199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198</v>
      </c>
      <c r="U989" t="s">
        <v>199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198</v>
      </c>
      <c r="U990" t="s">
        <v>199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198</v>
      </c>
      <c r="U991" t="s">
        <v>199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198</v>
      </c>
      <c r="U992" t="s">
        <v>199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198</v>
      </c>
      <c r="U993" t="s">
        <v>199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198</v>
      </c>
      <c r="U994" t="s">
        <v>199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198</v>
      </c>
      <c r="U995" t="s">
        <v>199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198</v>
      </c>
      <c r="U996" t="s">
        <v>199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198</v>
      </c>
      <c r="U997" t="s">
        <v>199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198</v>
      </c>
      <c r="U998" t="s">
        <v>199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198</v>
      </c>
      <c r="U999" t="s">
        <v>199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198</v>
      </c>
      <c r="U1000" t="s">
        <v>199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198</v>
      </c>
      <c r="U1001" t="s">
        <v>199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198</v>
      </c>
      <c r="U1002" t="s">
        <v>199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198</v>
      </c>
      <c r="U1003" t="s">
        <v>199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198</v>
      </c>
      <c r="U1004" t="s">
        <v>199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198</v>
      </c>
      <c r="U1005" t="s">
        <v>199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198</v>
      </c>
      <c r="U1006" t="s">
        <v>199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198</v>
      </c>
      <c r="U1007" t="s">
        <v>199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198</v>
      </c>
      <c r="U1008" t="s">
        <v>199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198</v>
      </c>
      <c r="U1009" t="s">
        <v>199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198</v>
      </c>
      <c r="U1010" t="s">
        <v>199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198</v>
      </c>
      <c r="U1011" t="s">
        <v>199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198</v>
      </c>
      <c r="U1012" t="s">
        <v>199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198</v>
      </c>
      <c r="U1013" t="s">
        <v>199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201</v>
      </c>
      <c r="S1014" t="e">
        <f>Sheet9!#REF!</f>
        <v>#REF!</v>
      </c>
      <c r="T1014" t="s">
        <v>198</v>
      </c>
      <c r="U1014" t="s">
        <v>199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203</v>
      </c>
      <c r="S1015" t="e">
        <f>Sheet9!#REF!</f>
        <v>#REF!</v>
      </c>
      <c r="T1015" t="s">
        <v>198</v>
      </c>
      <c r="U1015" t="s">
        <v>199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198</v>
      </c>
      <c r="U1016" t="s">
        <v>199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198</v>
      </c>
      <c r="U1017" t="s">
        <v>199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198</v>
      </c>
      <c r="U1018" t="s">
        <v>199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198</v>
      </c>
      <c r="U1019" t="s">
        <v>199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198</v>
      </c>
      <c r="U1020" t="s">
        <v>199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198</v>
      </c>
      <c r="U1021" t="s">
        <v>199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198</v>
      </c>
      <c r="U1022" t="s">
        <v>199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198</v>
      </c>
      <c r="U1023" t="s">
        <v>199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198</v>
      </c>
      <c r="U1024" t="s">
        <v>199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198</v>
      </c>
      <c r="U1025" t="s">
        <v>199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198</v>
      </c>
      <c r="U1026" t="s">
        <v>199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198</v>
      </c>
      <c r="U1027" t="s">
        <v>199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198</v>
      </c>
      <c r="U1028" t="s">
        <v>199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198</v>
      </c>
      <c r="U1029" t="s">
        <v>199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198</v>
      </c>
      <c r="U1030" t="s">
        <v>199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198</v>
      </c>
      <c r="U1031" t="s">
        <v>199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198</v>
      </c>
      <c r="U1032" t="s">
        <v>199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198</v>
      </c>
      <c r="U1033" t="s">
        <v>199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198</v>
      </c>
      <c r="U1034" t="s">
        <v>199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198</v>
      </c>
      <c r="U1035" t="s">
        <v>199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198</v>
      </c>
      <c r="U1036" t="s">
        <v>199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198</v>
      </c>
      <c r="U1037" t="s">
        <v>199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198</v>
      </c>
      <c r="U1038" t="s">
        <v>199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198</v>
      </c>
      <c r="U1039" t="s">
        <v>199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198</v>
      </c>
      <c r="U1040" t="s">
        <v>199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198</v>
      </c>
      <c r="U1041" t="s">
        <v>199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198</v>
      </c>
      <c r="U1042" t="s">
        <v>199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198</v>
      </c>
      <c r="U1043" t="s">
        <v>199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198</v>
      </c>
      <c r="U1044" t="s">
        <v>199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198</v>
      </c>
      <c r="U1045" t="s">
        <v>199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198</v>
      </c>
      <c r="U1046" t="s">
        <v>199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198</v>
      </c>
      <c r="U1047" t="s">
        <v>199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198</v>
      </c>
      <c r="U1048" t="s">
        <v>199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198</v>
      </c>
      <c r="U1049" t="s">
        <v>199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198</v>
      </c>
      <c r="U1050" t="s">
        <v>199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198</v>
      </c>
      <c r="U1051" t="s">
        <v>199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198</v>
      </c>
      <c r="U1052" t="s">
        <v>199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198</v>
      </c>
      <c r="U1053" t="s">
        <v>199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198</v>
      </c>
      <c r="U1054" t="s">
        <v>199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198</v>
      </c>
      <c r="U1055" t="s">
        <v>199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198</v>
      </c>
      <c r="U1056" t="s">
        <v>199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198</v>
      </c>
      <c r="U1057" t="s">
        <v>199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198</v>
      </c>
      <c r="U1058" t="s">
        <v>199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198</v>
      </c>
      <c r="U1059" t="s">
        <v>199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198</v>
      </c>
      <c r="U1060" t="s">
        <v>199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198</v>
      </c>
      <c r="U1061" t="s">
        <v>199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198</v>
      </c>
      <c r="U1062" t="s">
        <v>199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198</v>
      </c>
      <c r="U1063" t="s">
        <v>199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198</v>
      </c>
      <c r="U1064" t="s">
        <v>199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198</v>
      </c>
      <c r="U1065" t="s">
        <v>199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198</v>
      </c>
      <c r="U1066" t="s">
        <v>199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198</v>
      </c>
      <c r="U1067" t="s">
        <v>199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198</v>
      </c>
      <c r="U1068" t="s">
        <v>199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198</v>
      </c>
      <c r="U1069" t="s">
        <v>199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198</v>
      </c>
      <c r="U1070" t="s">
        <v>199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198</v>
      </c>
      <c r="U1071" t="s">
        <v>199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198</v>
      </c>
      <c r="U1072" t="s">
        <v>199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198</v>
      </c>
      <c r="U1073" t="s">
        <v>199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198</v>
      </c>
      <c r="U1074" t="s">
        <v>199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198</v>
      </c>
      <c r="U1075" t="s">
        <v>199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198</v>
      </c>
      <c r="U1076" t="s">
        <v>199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198</v>
      </c>
      <c r="U1077" t="s">
        <v>199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198</v>
      </c>
      <c r="U1078" t="s">
        <v>199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198</v>
      </c>
      <c r="U1079" t="s">
        <v>199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198</v>
      </c>
      <c r="U1080" t="s">
        <v>199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198</v>
      </c>
      <c r="U1081" t="s">
        <v>199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198</v>
      </c>
      <c r="U1082" t="s">
        <v>199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198</v>
      </c>
      <c r="U1083" t="s">
        <v>199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198</v>
      </c>
      <c r="U1084" t="s">
        <v>199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198</v>
      </c>
      <c r="U1085" t="s">
        <v>199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198</v>
      </c>
      <c r="U1086" t="s">
        <v>199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198</v>
      </c>
      <c r="U1087" t="s">
        <v>199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198</v>
      </c>
      <c r="U1088" t="s">
        <v>199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198</v>
      </c>
      <c r="U1089" t="s">
        <v>199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198</v>
      </c>
      <c r="U1090" t="s">
        <v>199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198</v>
      </c>
      <c r="U1091" t="s">
        <v>199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198</v>
      </c>
      <c r="U1092" t="s">
        <v>199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198</v>
      </c>
      <c r="U1093" t="s">
        <v>199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198</v>
      </c>
      <c r="U1094" t="s">
        <v>199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198</v>
      </c>
      <c r="U1095" t="s">
        <v>199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198</v>
      </c>
      <c r="U1096" t="s">
        <v>199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198</v>
      </c>
      <c r="U1097" t="s">
        <v>199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198</v>
      </c>
      <c r="U1098" t="s">
        <v>199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198</v>
      </c>
      <c r="U1099" t="s">
        <v>199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198</v>
      </c>
      <c r="U1100" t="s">
        <v>199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198</v>
      </c>
      <c r="U1101" t="s">
        <v>199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198</v>
      </c>
      <c r="U1102" t="s">
        <v>199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198</v>
      </c>
      <c r="U1103" t="s">
        <v>199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198</v>
      </c>
      <c r="U1104" t="s">
        <v>199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198</v>
      </c>
      <c r="U1105" t="s">
        <v>199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198</v>
      </c>
      <c r="U1106" t="s">
        <v>199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198</v>
      </c>
      <c r="U1107" t="s">
        <v>199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198</v>
      </c>
      <c r="U1108" t="s">
        <v>199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198</v>
      </c>
      <c r="U1109" t="s">
        <v>199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198</v>
      </c>
      <c r="U1110" t="s">
        <v>199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198</v>
      </c>
      <c r="U1111" t="s">
        <v>199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198</v>
      </c>
      <c r="U1112" t="s">
        <v>199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198</v>
      </c>
      <c r="U1113" t="s">
        <v>199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198</v>
      </c>
      <c r="U1114" t="s">
        <v>199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198</v>
      </c>
      <c r="U1115" t="s">
        <v>199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198</v>
      </c>
      <c r="U1116" t="s">
        <v>199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198</v>
      </c>
      <c r="U1117" t="s">
        <v>199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198</v>
      </c>
      <c r="U1118" t="s">
        <v>199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198</v>
      </c>
      <c r="U1119" t="s">
        <v>199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198</v>
      </c>
      <c r="U1120" t="s">
        <v>199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198</v>
      </c>
      <c r="U1121" t="s">
        <v>199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198</v>
      </c>
      <c r="U1122" t="s">
        <v>199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198</v>
      </c>
      <c r="U1123" t="s">
        <v>199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198</v>
      </c>
      <c r="U1124" t="s">
        <v>199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198</v>
      </c>
      <c r="U1125" t="s">
        <v>199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198</v>
      </c>
      <c r="U1126" t="s">
        <v>199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198</v>
      </c>
      <c r="U1127" t="s">
        <v>199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198</v>
      </c>
      <c r="U1128" t="s">
        <v>199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198</v>
      </c>
      <c r="U1129" t="s">
        <v>199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198</v>
      </c>
      <c r="U1130" t="s">
        <v>199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198</v>
      </c>
      <c r="U1131" t="s">
        <v>199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198</v>
      </c>
      <c r="U1132" t="s">
        <v>199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198</v>
      </c>
      <c r="U1133" t="s">
        <v>199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198</v>
      </c>
      <c r="U1134" t="s">
        <v>199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198</v>
      </c>
      <c r="U1135" t="s">
        <v>199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198</v>
      </c>
      <c r="U1136" t="s">
        <v>199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198</v>
      </c>
      <c r="U1137" t="s">
        <v>199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198</v>
      </c>
      <c r="U1138" t="s">
        <v>199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198</v>
      </c>
      <c r="U1139" t="s">
        <v>199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198</v>
      </c>
      <c r="U1140" t="s">
        <v>199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198</v>
      </c>
      <c r="U1141" t="s">
        <v>199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198</v>
      </c>
      <c r="U1142" t="s">
        <v>199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198</v>
      </c>
      <c r="U1143" t="s">
        <v>199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198</v>
      </c>
      <c r="U1144" t="s">
        <v>199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198</v>
      </c>
      <c r="U1145" t="s">
        <v>199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198</v>
      </c>
      <c r="U1146" t="s">
        <v>199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198</v>
      </c>
      <c r="U1147" t="s">
        <v>199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198</v>
      </c>
      <c r="U1148" t="s">
        <v>199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198</v>
      </c>
      <c r="U1149" t="s">
        <v>199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Sheet9!D895</f>
        <v>359</v>
      </c>
      <c r="O1150">
        <f>Sheet9!E895</f>
        <v>0</v>
      </c>
      <c r="P1150" t="str">
        <f>IFERROR(VLOOKUP(O1150,Sheet6!A:B,2,0),"")</f>
        <v/>
      </c>
      <c r="Q1150" t="str">
        <f>Sheet9!A895</f>
        <v>個人メドレー</v>
      </c>
      <c r="R1150" t="str">
        <f t="shared" si="103"/>
        <v/>
      </c>
      <c r="S1150" t="str">
        <f>Sheet9!B895</f>
        <v xml:space="preserve"> 400m</v>
      </c>
      <c r="T1150" t="s">
        <v>198</v>
      </c>
      <c r="U1150" t="s">
        <v>199</v>
      </c>
      <c r="V1150" t="str">
        <f t="shared" si="104"/>
        <v xml:space="preserve"> 400m予選無差別</v>
      </c>
      <c r="Y1150">
        <f t="shared" si="105"/>
        <v>359</v>
      </c>
      <c r="Z1150" t="str">
        <f t="shared" si="106"/>
        <v/>
      </c>
      <c r="AA1150" t="str">
        <f t="shared" si="107"/>
        <v xml:space="preserve"> 400m予選無差別</v>
      </c>
    </row>
    <row r="1151" spans="14:27" x14ac:dyDescent="0.15">
      <c r="N1151">
        <f>Sheet9!D896</f>
        <v>0</v>
      </c>
      <c r="O1151">
        <f>Sheet9!E896</f>
        <v>0</v>
      </c>
      <c r="P1151" t="str">
        <f>IFERROR(VLOOKUP(O1151,Sheet6!A:B,2,0),"")</f>
        <v/>
      </c>
      <c r="Q1151">
        <f>Sheet9!A896</f>
        <v>0</v>
      </c>
      <c r="R1151" t="str">
        <f t="shared" si="103"/>
        <v/>
      </c>
      <c r="S1151">
        <f>Sheet9!B896</f>
        <v>0</v>
      </c>
      <c r="T1151" t="s">
        <v>198</v>
      </c>
      <c r="U1151" t="s">
        <v>199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Sheet9!D897</f>
        <v>0</v>
      </c>
      <c r="O1152">
        <f>Sheet9!E897</f>
        <v>0</v>
      </c>
      <c r="P1152" t="str">
        <f>IFERROR(VLOOKUP(O1152,Sheet6!A:B,2,0),"")</f>
        <v/>
      </c>
      <c r="Q1152">
        <f>Sheet9!A897</f>
        <v>0</v>
      </c>
      <c r="R1152" t="str">
        <f t="shared" si="103"/>
        <v/>
      </c>
      <c r="S1152">
        <f>Sheet9!B897</f>
        <v>0</v>
      </c>
      <c r="T1152" t="s">
        <v>198</v>
      </c>
      <c r="U1152" t="s">
        <v>199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Sheet9!D898</f>
        <v>0</v>
      </c>
      <c r="O1153">
        <f>Sheet9!E898</f>
        <v>0</v>
      </c>
      <c r="P1153" t="str">
        <f>IFERROR(VLOOKUP(O1153,Sheet6!A:B,2,0),"")</f>
        <v/>
      </c>
      <c r="Q1153">
        <f>Sheet9!A898</f>
        <v>0</v>
      </c>
      <c r="R1153" t="str">
        <f t="shared" si="103"/>
        <v/>
      </c>
      <c r="S1153">
        <f>Sheet9!B898</f>
        <v>0</v>
      </c>
      <c r="T1153" t="s">
        <v>198</v>
      </c>
      <c r="U1153" t="s">
        <v>199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Sheet9!D899</f>
        <v>0</v>
      </c>
      <c r="O1154">
        <f>Sheet9!E899</f>
        <v>0</v>
      </c>
      <c r="P1154" t="str">
        <f>IFERROR(VLOOKUP(O1154,Sheet6!A:B,2,0),"")</f>
        <v/>
      </c>
      <c r="Q1154">
        <f>Sheet9!A899</f>
        <v>0</v>
      </c>
      <c r="R1154" t="str">
        <f t="shared" si="103"/>
        <v/>
      </c>
      <c r="S1154">
        <f>Sheet9!B899</f>
        <v>0</v>
      </c>
      <c r="T1154" t="s">
        <v>198</v>
      </c>
      <c r="U1154" t="s">
        <v>199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Sheet9!D900</f>
        <v>0</v>
      </c>
      <c r="O1155">
        <f>Sheet9!E900</f>
        <v>0</v>
      </c>
      <c r="P1155" t="str">
        <f>IFERROR(VLOOKUP(O1155,Sheet6!A:B,2,0),"")</f>
        <v/>
      </c>
      <c r="Q1155">
        <f>Sheet9!A900</f>
        <v>0</v>
      </c>
      <c r="R1155" t="str">
        <f t="shared" si="103"/>
        <v/>
      </c>
      <c r="S1155">
        <f>Sheet9!B900</f>
        <v>0</v>
      </c>
      <c r="T1155" t="s">
        <v>198</v>
      </c>
      <c r="U1155" t="s">
        <v>199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Sheet9!D901</f>
        <v>0</v>
      </c>
      <c r="O1156">
        <f>Sheet9!E901</f>
        <v>0</v>
      </c>
      <c r="P1156" t="str">
        <f>IFERROR(VLOOKUP(O1156,Sheet6!A:B,2,0),"")</f>
        <v/>
      </c>
      <c r="Q1156">
        <f>Sheet9!A901</f>
        <v>0</v>
      </c>
      <c r="R1156" t="str">
        <f t="shared" si="103"/>
        <v/>
      </c>
      <c r="S1156">
        <f>Sheet9!B901</f>
        <v>0</v>
      </c>
      <c r="T1156" t="s">
        <v>198</v>
      </c>
      <c r="U1156" t="s">
        <v>199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Sheet9!D902</f>
        <v>0</v>
      </c>
      <c r="O1157">
        <f>Sheet9!E902</f>
        <v>0</v>
      </c>
      <c r="P1157" t="str">
        <f>IFERROR(VLOOKUP(O1157,Sheet6!A:B,2,0),"")</f>
        <v/>
      </c>
      <c r="Q1157">
        <f>Sheet9!A902</f>
        <v>0</v>
      </c>
      <c r="R1157" t="str">
        <f t="shared" si="103"/>
        <v/>
      </c>
      <c r="S1157">
        <f>Sheet9!B902</f>
        <v>0</v>
      </c>
      <c r="T1157" t="s">
        <v>198</v>
      </c>
      <c r="U1157" t="s">
        <v>199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Sheet9!D903</f>
        <v>0</v>
      </c>
      <c r="O1158">
        <f>Sheet9!E903</f>
        <v>0</v>
      </c>
      <c r="P1158" t="str">
        <f>IFERROR(VLOOKUP(O1158,Sheet6!A:B,2,0),"")</f>
        <v/>
      </c>
      <c r="Q1158">
        <f>Sheet9!A903</f>
        <v>0</v>
      </c>
      <c r="R1158" t="str">
        <f t="shared" si="103"/>
        <v/>
      </c>
      <c r="S1158">
        <f>Sheet9!B903</f>
        <v>0</v>
      </c>
      <c r="T1158" t="s">
        <v>198</v>
      </c>
      <c r="U1158" t="s">
        <v>199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Sheet9!D904</f>
        <v>0</v>
      </c>
      <c r="O1159">
        <f>Sheet9!E904</f>
        <v>0</v>
      </c>
      <c r="P1159" t="str">
        <f>IFERROR(VLOOKUP(O1159,Sheet6!A:B,2,0),"")</f>
        <v/>
      </c>
      <c r="Q1159">
        <f>Sheet9!A904</f>
        <v>0</v>
      </c>
      <c r="R1159" t="str">
        <f t="shared" si="103"/>
        <v/>
      </c>
      <c r="S1159">
        <f>Sheet9!B904</f>
        <v>0</v>
      </c>
      <c r="T1159" t="s">
        <v>198</v>
      </c>
      <c r="U1159" t="s">
        <v>199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Sheet9!D905</f>
        <v>0</v>
      </c>
      <c r="O1160">
        <f>Sheet9!E905</f>
        <v>0</v>
      </c>
      <c r="P1160" t="str">
        <f>IFERROR(VLOOKUP(O1160,Sheet6!A:B,2,0),"")</f>
        <v/>
      </c>
      <c r="Q1160">
        <f>Sheet9!A905</f>
        <v>0</v>
      </c>
      <c r="R1160" t="str">
        <f t="shared" si="103"/>
        <v/>
      </c>
      <c r="S1160">
        <f>Sheet9!B905</f>
        <v>0</v>
      </c>
      <c r="T1160" t="s">
        <v>198</v>
      </c>
      <c r="U1160" t="s">
        <v>199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Sheet9!D906</f>
        <v>0</v>
      </c>
      <c r="O1161">
        <f>Sheet9!E906</f>
        <v>0</v>
      </c>
      <c r="P1161" t="str">
        <f>IFERROR(VLOOKUP(O1161,Sheet6!A:B,2,0),"")</f>
        <v/>
      </c>
      <c r="Q1161">
        <f>Sheet9!A906</f>
        <v>0</v>
      </c>
      <c r="R1161" t="str">
        <f t="shared" si="103"/>
        <v/>
      </c>
      <c r="S1161">
        <f>Sheet9!B906</f>
        <v>0</v>
      </c>
      <c r="T1161" t="s">
        <v>198</v>
      </c>
      <c r="U1161" t="s">
        <v>199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Sheet9!D907</f>
        <v>0</v>
      </c>
      <c r="O1162">
        <f>Sheet9!E907</f>
        <v>0</v>
      </c>
      <c r="P1162" t="str">
        <f>IFERROR(VLOOKUP(O1162,Sheet6!A:B,2,0),"")</f>
        <v/>
      </c>
      <c r="Q1162">
        <f>Sheet9!A907</f>
        <v>0</v>
      </c>
      <c r="R1162" t="str">
        <f t="shared" si="103"/>
        <v/>
      </c>
      <c r="S1162">
        <f>Sheet9!B907</f>
        <v>0</v>
      </c>
      <c r="T1162" t="s">
        <v>198</v>
      </c>
      <c r="U1162" t="s">
        <v>199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Sheet9!D908</f>
        <v>0</v>
      </c>
      <c r="O1163">
        <f>Sheet9!E908</f>
        <v>0</v>
      </c>
      <c r="P1163" t="str">
        <f>IFERROR(VLOOKUP(O1163,Sheet6!A:B,2,0),"")</f>
        <v/>
      </c>
      <c r="Q1163">
        <f>Sheet9!A908</f>
        <v>0</v>
      </c>
      <c r="R1163" t="str">
        <f t="shared" si="103"/>
        <v/>
      </c>
      <c r="S1163">
        <f>Sheet9!B908</f>
        <v>0</v>
      </c>
      <c r="T1163" t="s">
        <v>198</v>
      </c>
      <c r="U1163" t="s">
        <v>199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Sheet9!D909</f>
        <v>0</v>
      </c>
      <c r="O1164">
        <f>Sheet9!E909</f>
        <v>0</v>
      </c>
      <c r="P1164" t="str">
        <f>IFERROR(VLOOKUP(O1164,Sheet6!A:B,2,0),"")</f>
        <v/>
      </c>
      <c r="Q1164">
        <f>Sheet9!A909</f>
        <v>0</v>
      </c>
      <c r="R1164" t="str">
        <f t="shared" si="103"/>
        <v/>
      </c>
      <c r="S1164">
        <f>Sheet9!B909</f>
        <v>0</v>
      </c>
      <c r="T1164" t="s">
        <v>198</v>
      </c>
      <c r="U1164" t="s">
        <v>199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Sheet9!D910</f>
        <v>0</v>
      </c>
      <c r="O1165">
        <f>Sheet9!E910</f>
        <v>0</v>
      </c>
      <c r="P1165" t="str">
        <f>IFERROR(VLOOKUP(O1165,Sheet6!A:B,2,0),"")</f>
        <v/>
      </c>
      <c r="Q1165">
        <f>Sheet9!A910</f>
        <v>0</v>
      </c>
      <c r="R1165" t="str">
        <f t="shared" si="103"/>
        <v/>
      </c>
      <c r="S1165">
        <f>Sheet9!B910</f>
        <v>0</v>
      </c>
      <c r="T1165" t="s">
        <v>198</v>
      </c>
      <c r="U1165" t="s">
        <v>199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Sheet9!D911</f>
        <v>0</v>
      </c>
      <c r="O1166">
        <f>Sheet9!E911</f>
        <v>0</v>
      </c>
      <c r="P1166" t="str">
        <f>IFERROR(VLOOKUP(O1166,Sheet6!A:B,2,0),"")</f>
        <v/>
      </c>
      <c r="Q1166">
        <f>Sheet9!A911</f>
        <v>0</v>
      </c>
      <c r="R1166" t="str">
        <f t="shared" si="103"/>
        <v/>
      </c>
      <c r="S1166">
        <f>Sheet9!B911</f>
        <v>0</v>
      </c>
      <c r="T1166" t="s">
        <v>198</v>
      </c>
      <c r="U1166" t="s">
        <v>199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Sheet9!D912</f>
        <v>0</v>
      </c>
      <c r="O1167">
        <f>Sheet9!E912</f>
        <v>0</v>
      </c>
      <c r="P1167" t="str">
        <f>IFERROR(VLOOKUP(O1167,Sheet6!A:B,2,0),"")</f>
        <v/>
      </c>
      <c r="Q1167">
        <f>Sheet9!A912</f>
        <v>0</v>
      </c>
      <c r="R1167" t="str">
        <f t="shared" si="103"/>
        <v/>
      </c>
      <c r="S1167">
        <f>Sheet9!B912</f>
        <v>0</v>
      </c>
      <c r="T1167" t="s">
        <v>198</v>
      </c>
      <c r="U1167" t="s">
        <v>199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Sheet9!D913</f>
        <v>0</v>
      </c>
      <c r="O1168">
        <f>Sheet9!E913</f>
        <v>0</v>
      </c>
      <c r="P1168" t="str">
        <f>IFERROR(VLOOKUP(O1168,Sheet6!A:B,2,0),"")</f>
        <v/>
      </c>
      <c r="Q1168">
        <f>Sheet9!A913</f>
        <v>0</v>
      </c>
      <c r="R1168" t="str">
        <f t="shared" si="103"/>
        <v/>
      </c>
      <c r="S1168">
        <f>Sheet9!B913</f>
        <v>0</v>
      </c>
      <c r="T1168" t="s">
        <v>198</v>
      </c>
      <c r="U1168" t="s">
        <v>199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Sheet9!D914</f>
        <v>0</v>
      </c>
      <c r="O1169">
        <f>Sheet9!E914</f>
        <v>0</v>
      </c>
      <c r="P1169" t="str">
        <f>IFERROR(VLOOKUP(O1169,Sheet6!A:B,2,0),"")</f>
        <v/>
      </c>
      <c r="Q1169">
        <f>Sheet9!A914</f>
        <v>0</v>
      </c>
      <c r="R1169" t="str">
        <f t="shared" si="103"/>
        <v/>
      </c>
      <c r="S1169">
        <f>Sheet9!B914</f>
        <v>0</v>
      </c>
      <c r="T1169" t="s">
        <v>198</v>
      </c>
      <c r="U1169" t="s">
        <v>199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Sheet9!D915</f>
        <v>0</v>
      </c>
      <c r="O1170">
        <f>Sheet9!E915</f>
        <v>0</v>
      </c>
      <c r="P1170" t="str">
        <f>IFERROR(VLOOKUP(O1170,Sheet6!A:B,2,0),"")</f>
        <v/>
      </c>
      <c r="Q1170">
        <f>Sheet9!A915</f>
        <v>0</v>
      </c>
      <c r="R1170" t="str">
        <f t="shared" si="103"/>
        <v/>
      </c>
      <c r="S1170">
        <f>Sheet9!B915</f>
        <v>0</v>
      </c>
      <c r="T1170" t="s">
        <v>198</v>
      </c>
      <c r="U1170" t="s">
        <v>199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Sheet9!D916</f>
        <v>0</v>
      </c>
      <c r="O1171">
        <f>Sheet9!E916</f>
        <v>0</v>
      </c>
      <c r="P1171" t="str">
        <f>IFERROR(VLOOKUP(O1171,Sheet6!A:B,2,0),"")</f>
        <v/>
      </c>
      <c r="Q1171">
        <f>Sheet9!A916</f>
        <v>0</v>
      </c>
      <c r="R1171" t="str">
        <f t="shared" si="103"/>
        <v/>
      </c>
      <c r="S1171">
        <f>Sheet9!B916</f>
        <v>0</v>
      </c>
      <c r="T1171" t="s">
        <v>198</v>
      </c>
      <c r="U1171" t="s">
        <v>199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Sheet9!D917</f>
        <v>0</v>
      </c>
      <c r="O1172">
        <f>Sheet9!E917</f>
        <v>0</v>
      </c>
      <c r="P1172" t="str">
        <f>IFERROR(VLOOKUP(O1172,Sheet6!A:B,2,0),"")</f>
        <v/>
      </c>
      <c r="Q1172">
        <f>Sheet9!A917</f>
        <v>0</v>
      </c>
      <c r="R1172" t="str">
        <f t="shared" si="103"/>
        <v/>
      </c>
      <c r="S1172">
        <f>Sheet9!B917</f>
        <v>0</v>
      </c>
      <c r="T1172" t="s">
        <v>198</v>
      </c>
      <c r="U1172" t="s">
        <v>199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Sheet9!D918</f>
        <v>0</v>
      </c>
      <c r="O1173">
        <f>Sheet9!E918</f>
        <v>0</v>
      </c>
      <c r="P1173" t="str">
        <f>IFERROR(VLOOKUP(O1173,Sheet6!A:B,2,0),"")</f>
        <v/>
      </c>
      <c r="Q1173">
        <f>Sheet9!A918</f>
        <v>0</v>
      </c>
      <c r="R1173" t="str">
        <f t="shared" si="103"/>
        <v/>
      </c>
      <c r="S1173">
        <f>Sheet9!B918</f>
        <v>0</v>
      </c>
      <c r="T1173" t="s">
        <v>198</v>
      </c>
      <c r="U1173" t="s">
        <v>199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Sheet9!D919</f>
        <v>0</v>
      </c>
      <c r="O1174">
        <f>Sheet9!E919</f>
        <v>0</v>
      </c>
      <c r="P1174" t="str">
        <f>IFERROR(VLOOKUP(O1174,Sheet6!A:B,2,0),"")</f>
        <v/>
      </c>
      <c r="Q1174">
        <f>Sheet9!A919</f>
        <v>0</v>
      </c>
      <c r="R1174" t="str">
        <f t="shared" si="103"/>
        <v/>
      </c>
      <c r="S1174">
        <f>Sheet9!B919</f>
        <v>0</v>
      </c>
      <c r="T1174" t="s">
        <v>198</v>
      </c>
      <c r="U1174" t="s">
        <v>199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Sheet9!D920</f>
        <v>0</v>
      </c>
      <c r="O1175">
        <f>Sheet9!E920</f>
        <v>0</v>
      </c>
      <c r="P1175" t="str">
        <f>IFERROR(VLOOKUP(O1175,Sheet6!A:B,2,0),"")</f>
        <v/>
      </c>
      <c r="Q1175">
        <f>Sheet9!A920</f>
        <v>0</v>
      </c>
      <c r="R1175" t="str">
        <f t="shared" si="103"/>
        <v/>
      </c>
      <c r="S1175">
        <f>Sheet9!B920</f>
        <v>0</v>
      </c>
      <c r="T1175" t="s">
        <v>198</v>
      </c>
      <c r="U1175" t="s">
        <v>199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Sheet9!D921</f>
        <v>0</v>
      </c>
      <c r="O1176">
        <f>Sheet9!E921</f>
        <v>0</v>
      </c>
      <c r="P1176" t="str">
        <f>IFERROR(VLOOKUP(O1176,Sheet6!A:B,2,0),"")</f>
        <v/>
      </c>
      <c r="Q1176">
        <f>Sheet9!A921</f>
        <v>0</v>
      </c>
      <c r="R1176" t="str">
        <f t="shared" si="103"/>
        <v/>
      </c>
      <c r="S1176">
        <f>Sheet9!B921</f>
        <v>0</v>
      </c>
      <c r="T1176" t="s">
        <v>198</v>
      </c>
      <c r="U1176" t="s">
        <v>199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Sheet9!D922</f>
        <v>0</v>
      </c>
      <c r="O1177">
        <f>Sheet9!E922</f>
        <v>0</v>
      </c>
      <c r="P1177" t="str">
        <f>IFERROR(VLOOKUP(O1177,Sheet6!A:B,2,0),"")</f>
        <v/>
      </c>
      <c r="Q1177">
        <f>Sheet9!A922</f>
        <v>0</v>
      </c>
      <c r="R1177" t="str">
        <f t="shared" si="103"/>
        <v/>
      </c>
      <c r="S1177">
        <f>Sheet9!B922</f>
        <v>0</v>
      </c>
      <c r="T1177" t="s">
        <v>198</v>
      </c>
      <c r="U1177" t="s">
        <v>199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Sheet9!D923</f>
        <v>0</v>
      </c>
      <c r="O1178">
        <f>Sheet9!E923</f>
        <v>0</v>
      </c>
      <c r="P1178" t="str">
        <f>IFERROR(VLOOKUP(O1178,Sheet6!A:B,2,0),"")</f>
        <v/>
      </c>
      <c r="Q1178">
        <f>Sheet9!A923</f>
        <v>0</v>
      </c>
      <c r="R1178" t="str">
        <f t="shared" si="103"/>
        <v/>
      </c>
      <c r="S1178">
        <f>Sheet9!B923</f>
        <v>0</v>
      </c>
      <c r="T1178" t="s">
        <v>198</v>
      </c>
      <c r="U1178" t="s">
        <v>199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Sheet9!D924</f>
        <v>0</v>
      </c>
      <c r="O1179">
        <f>Sheet9!E924</f>
        <v>0</v>
      </c>
      <c r="P1179" t="str">
        <f>IFERROR(VLOOKUP(O1179,Sheet6!A:B,2,0),"")</f>
        <v/>
      </c>
      <c r="Q1179">
        <f>Sheet9!A924</f>
        <v>0</v>
      </c>
      <c r="R1179" t="str">
        <f t="shared" si="103"/>
        <v/>
      </c>
      <c r="S1179">
        <f>Sheet9!B924</f>
        <v>0</v>
      </c>
      <c r="T1179" t="s">
        <v>198</v>
      </c>
      <c r="U1179" t="s">
        <v>199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Sheet9!D925</f>
        <v>0</v>
      </c>
      <c r="O1180">
        <f>Sheet9!E925</f>
        <v>0</v>
      </c>
      <c r="P1180" t="str">
        <f>IFERROR(VLOOKUP(O1180,Sheet6!A:B,2,0),"")</f>
        <v/>
      </c>
      <c r="Q1180">
        <f>Sheet9!A925</f>
        <v>0</v>
      </c>
      <c r="R1180" t="str">
        <f t="shared" si="103"/>
        <v/>
      </c>
      <c r="S1180">
        <f>Sheet9!B925</f>
        <v>0</v>
      </c>
      <c r="T1180" t="s">
        <v>198</v>
      </c>
      <c r="U1180" t="s">
        <v>199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Sheet9!D926</f>
        <v>0</v>
      </c>
      <c r="O1181">
        <f>Sheet9!E926</f>
        <v>0</v>
      </c>
      <c r="P1181" t="str">
        <f>IFERROR(VLOOKUP(O1181,Sheet6!A:B,2,0),"")</f>
        <v/>
      </c>
      <c r="Q1181">
        <f>Sheet9!A926</f>
        <v>0</v>
      </c>
      <c r="R1181" t="str">
        <f t="shared" si="103"/>
        <v/>
      </c>
      <c r="S1181">
        <f>Sheet9!B926</f>
        <v>0</v>
      </c>
      <c r="T1181" t="s">
        <v>198</v>
      </c>
      <c r="U1181" t="s">
        <v>199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Sheet9!D927</f>
        <v>0</v>
      </c>
      <c r="O1182">
        <f>Sheet9!E927</f>
        <v>0</v>
      </c>
      <c r="P1182" t="str">
        <f>IFERROR(VLOOKUP(O1182,Sheet6!A:B,2,0),"")</f>
        <v/>
      </c>
      <c r="Q1182">
        <f>Sheet9!A927</f>
        <v>0</v>
      </c>
      <c r="R1182" t="str">
        <f t="shared" si="103"/>
        <v/>
      </c>
      <c r="S1182">
        <f>Sheet9!B927</f>
        <v>0</v>
      </c>
      <c r="T1182" t="s">
        <v>198</v>
      </c>
      <c r="U1182" t="s">
        <v>199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Sheet9!D928</f>
        <v>0</v>
      </c>
      <c r="O1183">
        <f>Sheet9!E928</f>
        <v>0</v>
      </c>
      <c r="P1183" t="str">
        <f>IFERROR(VLOOKUP(O1183,Sheet6!A:B,2,0),"")</f>
        <v/>
      </c>
      <c r="Q1183">
        <f>Sheet9!A928</f>
        <v>0</v>
      </c>
      <c r="R1183" t="str">
        <f t="shared" si="103"/>
        <v/>
      </c>
      <c r="S1183">
        <f>Sheet9!B928</f>
        <v>0</v>
      </c>
      <c r="T1183" t="s">
        <v>198</v>
      </c>
      <c r="U1183" t="s">
        <v>199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Sheet9!D929</f>
        <v>0</v>
      </c>
      <c r="O1184">
        <f>Sheet9!E929</f>
        <v>0</v>
      </c>
      <c r="P1184" t="str">
        <f>IFERROR(VLOOKUP(O1184,Sheet6!A:B,2,0),"")</f>
        <v/>
      </c>
      <c r="Q1184">
        <f>Sheet9!A929</f>
        <v>0</v>
      </c>
      <c r="R1184" t="str">
        <f t="shared" si="103"/>
        <v/>
      </c>
      <c r="S1184">
        <f>Sheet9!B929</f>
        <v>0</v>
      </c>
      <c r="T1184" t="s">
        <v>198</v>
      </c>
      <c r="U1184" t="s">
        <v>199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Sheet9!D930</f>
        <v>0</v>
      </c>
      <c r="O1185">
        <f>Sheet9!E930</f>
        <v>0</v>
      </c>
      <c r="P1185" t="str">
        <f>IFERROR(VLOOKUP(O1185,Sheet6!A:B,2,0),"")</f>
        <v/>
      </c>
      <c r="Q1185">
        <f>Sheet9!A930</f>
        <v>0</v>
      </c>
      <c r="R1185" t="str">
        <f t="shared" si="103"/>
        <v/>
      </c>
      <c r="S1185">
        <f>Sheet9!B930</f>
        <v>0</v>
      </c>
      <c r="T1185" t="s">
        <v>198</v>
      </c>
      <c r="U1185" t="s">
        <v>199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Sheet9!D931</f>
        <v>0</v>
      </c>
      <c r="O1186">
        <f>Sheet9!E931</f>
        <v>0</v>
      </c>
      <c r="P1186" t="str">
        <f>IFERROR(VLOOKUP(O1186,Sheet6!A:B,2,0),"")</f>
        <v/>
      </c>
      <c r="Q1186">
        <f>Sheet9!A931</f>
        <v>0</v>
      </c>
      <c r="R1186" t="str">
        <f t="shared" si="103"/>
        <v/>
      </c>
      <c r="S1186">
        <f>Sheet9!B931</f>
        <v>0</v>
      </c>
      <c r="T1186" t="s">
        <v>198</v>
      </c>
      <c r="U1186" t="s">
        <v>199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Sheet9!D932</f>
        <v>0</v>
      </c>
      <c r="O1187">
        <f>Sheet9!E932</f>
        <v>0</v>
      </c>
      <c r="P1187" t="str">
        <f>IFERROR(VLOOKUP(O1187,Sheet6!A:B,2,0),"")</f>
        <v/>
      </c>
      <c r="Q1187">
        <f>Sheet9!A932</f>
        <v>0</v>
      </c>
      <c r="R1187" t="str">
        <f t="shared" si="103"/>
        <v/>
      </c>
      <c r="S1187">
        <f>Sheet9!B932</f>
        <v>0</v>
      </c>
      <c r="T1187" t="s">
        <v>198</v>
      </c>
      <c r="U1187" t="s">
        <v>199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Sheet9!D933</f>
        <v>0</v>
      </c>
      <c r="O1188">
        <f>Sheet9!E933</f>
        <v>0</v>
      </c>
      <c r="P1188" t="str">
        <f>IFERROR(VLOOKUP(O1188,Sheet6!A:B,2,0),"")</f>
        <v/>
      </c>
      <c r="Q1188">
        <f>Sheet9!A933</f>
        <v>0</v>
      </c>
      <c r="R1188" t="str">
        <f t="shared" si="103"/>
        <v/>
      </c>
      <c r="S1188">
        <f>Sheet9!B933</f>
        <v>0</v>
      </c>
      <c r="T1188" t="s">
        <v>198</v>
      </c>
      <c r="U1188" t="s">
        <v>199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Sheet9!D934</f>
        <v>0</v>
      </c>
      <c r="O1189">
        <f>Sheet9!E934</f>
        <v>0</v>
      </c>
      <c r="P1189" t="str">
        <f>IFERROR(VLOOKUP(O1189,Sheet6!A:B,2,0),"")</f>
        <v/>
      </c>
      <c r="Q1189">
        <f>Sheet9!A934</f>
        <v>0</v>
      </c>
      <c r="R1189" t="str">
        <f t="shared" si="103"/>
        <v/>
      </c>
      <c r="S1189">
        <f>Sheet9!B934</f>
        <v>0</v>
      </c>
      <c r="T1189" t="s">
        <v>198</v>
      </c>
      <c r="U1189" t="s">
        <v>199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Sheet9!D935</f>
        <v>0</v>
      </c>
      <c r="O1190">
        <f>Sheet9!E935</f>
        <v>0</v>
      </c>
      <c r="P1190" t="str">
        <f>IFERROR(VLOOKUP(O1190,Sheet6!A:B,2,0),"")</f>
        <v/>
      </c>
      <c r="Q1190">
        <f>Sheet9!A935</f>
        <v>0</v>
      </c>
      <c r="R1190" t="str">
        <f t="shared" si="103"/>
        <v/>
      </c>
      <c r="S1190">
        <f>Sheet9!B935</f>
        <v>0</v>
      </c>
      <c r="T1190" t="s">
        <v>198</v>
      </c>
      <c r="U1190" t="s">
        <v>199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Sheet9!D936</f>
        <v>0</v>
      </c>
      <c r="O1191">
        <f>Sheet9!E936</f>
        <v>0</v>
      </c>
      <c r="P1191" t="str">
        <f>IFERROR(VLOOKUP(O1191,Sheet6!A:B,2,0),"")</f>
        <v/>
      </c>
      <c r="Q1191">
        <f>Sheet9!A936</f>
        <v>0</v>
      </c>
      <c r="R1191" t="str">
        <f t="shared" si="103"/>
        <v/>
      </c>
      <c r="S1191">
        <f>Sheet9!B936</f>
        <v>0</v>
      </c>
      <c r="T1191" t="s">
        <v>198</v>
      </c>
      <c r="U1191" t="s">
        <v>199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Sheet9!D937</f>
        <v>0</v>
      </c>
      <c r="O1192">
        <f>Sheet9!E937</f>
        <v>0</v>
      </c>
      <c r="P1192" t="str">
        <f>IFERROR(VLOOKUP(O1192,Sheet6!A:B,2,0),"")</f>
        <v/>
      </c>
      <c r="Q1192">
        <f>Sheet9!A937</f>
        <v>0</v>
      </c>
      <c r="R1192" t="str">
        <f t="shared" si="103"/>
        <v/>
      </c>
      <c r="S1192">
        <f>Sheet9!B937</f>
        <v>0</v>
      </c>
      <c r="T1192" t="s">
        <v>198</v>
      </c>
      <c r="U1192" t="s">
        <v>199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Sheet9!D938</f>
        <v>0</v>
      </c>
      <c r="O1193">
        <f>Sheet9!E938</f>
        <v>0</v>
      </c>
      <c r="P1193" t="str">
        <f>IFERROR(VLOOKUP(O1193,Sheet6!A:B,2,0),"")</f>
        <v/>
      </c>
      <c r="Q1193">
        <f>Sheet9!A938</f>
        <v>0</v>
      </c>
      <c r="R1193" t="str">
        <f t="shared" si="103"/>
        <v/>
      </c>
      <c r="S1193">
        <f>Sheet9!B938</f>
        <v>0</v>
      </c>
      <c r="T1193" t="s">
        <v>198</v>
      </c>
      <c r="U1193" t="s">
        <v>199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Sheet9!D939</f>
        <v>0</v>
      </c>
      <c r="O1194">
        <f>Sheet9!E939</f>
        <v>0</v>
      </c>
      <c r="P1194" t="str">
        <f>IFERROR(VLOOKUP(O1194,Sheet6!A:B,2,0),"")</f>
        <v/>
      </c>
      <c r="Q1194">
        <f>Sheet9!A939</f>
        <v>0</v>
      </c>
      <c r="R1194" t="str">
        <f t="shared" si="103"/>
        <v/>
      </c>
      <c r="S1194">
        <f>Sheet9!B939</f>
        <v>0</v>
      </c>
      <c r="T1194" t="s">
        <v>198</v>
      </c>
      <c r="U1194" t="s">
        <v>199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Sheet9!D940</f>
        <v>0</v>
      </c>
      <c r="O1195">
        <f>Sheet9!E940</f>
        <v>0</v>
      </c>
      <c r="P1195" t="str">
        <f>IFERROR(VLOOKUP(O1195,Sheet6!A:B,2,0),"")</f>
        <v/>
      </c>
      <c r="Q1195">
        <f>Sheet9!A940</f>
        <v>0</v>
      </c>
      <c r="R1195" t="str">
        <f t="shared" si="103"/>
        <v/>
      </c>
      <c r="S1195">
        <f>Sheet9!B940</f>
        <v>0</v>
      </c>
      <c r="T1195" t="s">
        <v>198</v>
      </c>
      <c r="U1195" t="s">
        <v>199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Sheet9!D941</f>
        <v>0</v>
      </c>
      <c r="O1196">
        <f>Sheet9!E941</f>
        <v>0</v>
      </c>
      <c r="P1196" t="str">
        <f>IFERROR(VLOOKUP(O1196,Sheet6!A:B,2,0),"")</f>
        <v/>
      </c>
      <c r="Q1196">
        <f>Sheet9!A941</f>
        <v>0</v>
      </c>
      <c r="R1196" t="str">
        <f t="shared" si="103"/>
        <v/>
      </c>
      <c r="S1196">
        <f>Sheet9!B941</f>
        <v>0</v>
      </c>
      <c r="T1196" t="s">
        <v>198</v>
      </c>
      <c r="U1196" t="s">
        <v>199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Sheet9!D942</f>
        <v>0</v>
      </c>
      <c r="O1197">
        <f>Sheet9!E942</f>
        <v>0</v>
      </c>
      <c r="P1197" t="str">
        <f>IFERROR(VLOOKUP(O1197,Sheet6!A:B,2,0),"")</f>
        <v/>
      </c>
      <c r="Q1197">
        <f>Sheet9!A942</f>
        <v>0</v>
      </c>
      <c r="R1197" t="str">
        <f t="shared" si="103"/>
        <v/>
      </c>
      <c r="S1197">
        <f>Sheet9!B942</f>
        <v>0</v>
      </c>
      <c r="T1197" t="s">
        <v>198</v>
      </c>
      <c r="U1197" t="s">
        <v>199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Sheet9!D943</f>
        <v>0</v>
      </c>
      <c r="O1198">
        <f>Sheet9!E943</f>
        <v>0</v>
      </c>
      <c r="P1198" t="str">
        <f>IFERROR(VLOOKUP(O1198,Sheet6!A:B,2,0),"")</f>
        <v/>
      </c>
      <c r="Q1198">
        <f>Sheet9!A943</f>
        <v>0</v>
      </c>
      <c r="R1198" t="str">
        <f t="shared" si="103"/>
        <v/>
      </c>
      <c r="S1198">
        <f>Sheet9!B943</f>
        <v>0</v>
      </c>
      <c r="T1198" t="s">
        <v>198</v>
      </c>
      <c r="U1198" t="s">
        <v>199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Sheet9!D944</f>
        <v>0</v>
      </c>
      <c r="O1199">
        <f>Sheet9!E944</f>
        <v>0</v>
      </c>
      <c r="P1199" t="str">
        <f>IFERROR(VLOOKUP(O1199,Sheet6!A:B,2,0),"")</f>
        <v/>
      </c>
      <c r="Q1199">
        <f>Sheet9!A944</f>
        <v>0</v>
      </c>
      <c r="R1199" t="str">
        <f t="shared" si="103"/>
        <v/>
      </c>
      <c r="S1199">
        <f>Sheet9!B944</f>
        <v>0</v>
      </c>
      <c r="T1199" t="s">
        <v>198</v>
      </c>
      <c r="U1199" t="s">
        <v>199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Sheet9!D945</f>
        <v>0</v>
      </c>
      <c r="O1200">
        <f>Sheet9!E945</f>
        <v>0</v>
      </c>
      <c r="P1200" t="str">
        <f>IFERROR(VLOOKUP(O1200,Sheet6!A:B,2,0),"")</f>
        <v/>
      </c>
      <c r="Q1200">
        <f>Sheet9!A945</f>
        <v>0</v>
      </c>
      <c r="R1200" t="str">
        <f t="shared" si="103"/>
        <v/>
      </c>
      <c r="S1200">
        <f>Sheet9!B945</f>
        <v>0</v>
      </c>
      <c r="T1200" t="s">
        <v>198</v>
      </c>
      <c r="U1200" t="s">
        <v>199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Sheet9!D946</f>
        <v>0</v>
      </c>
      <c r="O1201">
        <f>Sheet9!E946</f>
        <v>0</v>
      </c>
      <c r="P1201" t="str">
        <f>IFERROR(VLOOKUP(O1201,Sheet6!A:B,2,0),"")</f>
        <v/>
      </c>
      <c r="Q1201">
        <f>Sheet9!A946</f>
        <v>0</v>
      </c>
      <c r="R1201" t="str">
        <f t="shared" si="103"/>
        <v/>
      </c>
      <c r="S1201">
        <f>Sheet9!B946</f>
        <v>0</v>
      </c>
      <c r="T1201" t="s">
        <v>198</v>
      </c>
      <c r="U1201" t="s">
        <v>199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Sheet9!D947</f>
        <v>0</v>
      </c>
      <c r="O1202">
        <f>Sheet9!E947</f>
        <v>0</v>
      </c>
      <c r="P1202" t="str">
        <f>IFERROR(VLOOKUP(O1202,Sheet6!A:B,2,0),"")</f>
        <v/>
      </c>
      <c r="Q1202">
        <f>Sheet9!A947</f>
        <v>0</v>
      </c>
      <c r="R1202" t="str">
        <f t="shared" si="103"/>
        <v/>
      </c>
      <c r="S1202">
        <f>Sheet9!B947</f>
        <v>0</v>
      </c>
      <c r="T1202" t="s">
        <v>198</v>
      </c>
      <c r="U1202" t="s">
        <v>199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Sheet9!D948</f>
        <v>0</v>
      </c>
      <c r="O1203">
        <f>Sheet9!E948</f>
        <v>0</v>
      </c>
      <c r="P1203" t="str">
        <f>IFERROR(VLOOKUP(O1203,Sheet6!A:B,2,0),"")</f>
        <v/>
      </c>
      <c r="Q1203">
        <f>Sheet9!A948</f>
        <v>0</v>
      </c>
      <c r="R1203" t="str">
        <f t="shared" si="103"/>
        <v/>
      </c>
      <c r="S1203">
        <f>Sheet9!B948</f>
        <v>0</v>
      </c>
      <c r="T1203" t="s">
        <v>198</v>
      </c>
      <c r="U1203" t="s">
        <v>199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Sheet9!D949</f>
        <v>0</v>
      </c>
      <c r="O1204">
        <f>Sheet9!E949</f>
        <v>0</v>
      </c>
      <c r="P1204" t="str">
        <f>IFERROR(VLOOKUP(O1204,Sheet6!A:B,2,0),"")</f>
        <v/>
      </c>
      <c r="Q1204">
        <f>Sheet9!A949</f>
        <v>0</v>
      </c>
      <c r="R1204" t="str">
        <f t="shared" si="103"/>
        <v/>
      </c>
      <c r="S1204">
        <f>Sheet9!B949</f>
        <v>0</v>
      </c>
      <c r="T1204" t="s">
        <v>198</v>
      </c>
      <c r="U1204" t="s">
        <v>199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Sheet9!D950</f>
        <v>0</v>
      </c>
      <c r="O1205">
        <f>Sheet9!E950</f>
        <v>0</v>
      </c>
      <c r="P1205" t="str">
        <f>IFERROR(VLOOKUP(O1205,Sheet6!A:B,2,0),"")</f>
        <v/>
      </c>
      <c r="Q1205">
        <f>Sheet9!A950</f>
        <v>0</v>
      </c>
      <c r="R1205" t="str">
        <f t="shared" si="103"/>
        <v/>
      </c>
      <c r="S1205">
        <f>Sheet9!B950</f>
        <v>0</v>
      </c>
      <c r="T1205" t="s">
        <v>198</v>
      </c>
      <c r="U1205" t="s">
        <v>199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Sheet9!D951</f>
        <v>0</v>
      </c>
      <c r="O1206">
        <f>Sheet9!E951</f>
        <v>0</v>
      </c>
      <c r="P1206" t="str">
        <f>IFERROR(VLOOKUP(O1206,Sheet6!A:B,2,0),"")</f>
        <v/>
      </c>
      <c r="Q1206">
        <f>Sheet9!A951</f>
        <v>0</v>
      </c>
      <c r="R1206" t="str">
        <f t="shared" si="103"/>
        <v/>
      </c>
      <c r="S1206">
        <f>Sheet9!B951</f>
        <v>0</v>
      </c>
      <c r="T1206" t="s">
        <v>198</v>
      </c>
      <c r="U1206" t="s">
        <v>199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Sheet9!D952</f>
        <v>0</v>
      </c>
      <c r="O1207">
        <f>Sheet9!E952</f>
        <v>0</v>
      </c>
      <c r="P1207" t="str">
        <f>IFERROR(VLOOKUP(O1207,Sheet6!A:B,2,0),"")</f>
        <v/>
      </c>
      <c r="Q1207">
        <f>Sheet9!A952</f>
        <v>0</v>
      </c>
      <c r="R1207" t="str">
        <f t="shared" si="103"/>
        <v/>
      </c>
      <c r="S1207">
        <f>Sheet9!B952</f>
        <v>0</v>
      </c>
      <c r="T1207" t="s">
        <v>198</v>
      </c>
      <c r="U1207" t="s">
        <v>199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Sheet9!D953</f>
        <v>0</v>
      </c>
      <c r="O1208">
        <f>Sheet9!E953</f>
        <v>0</v>
      </c>
      <c r="P1208" t="str">
        <f>IFERROR(VLOOKUP(O1208,Sheet6!A:B,2,0),"")</f>
        <v/>
      </c>
      <c r="Q1208">
        <f>Sheet9!A953</f>
        <v>0</v>
      </c>
      <c r="R1208" t="str">
        <f t="shared" si="103"/>
        <v/>
      </c>
      <c r="S1208">
        <f>Sheet9!B953</f>
        <v>0</v>
      </c>
      <c r="T1208" t="s">
        <v>198</v>
      </c>
      <c r="U1208" t="s">
        <v>199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Sheet9!D954</f>
        <v>0</v>
      </c>
      <c r="O1209">
        <f>Sheet9!E954</f>
        <v>0</v>
      </c>
      <c r="P1209" t="str">
        <f>IFERROR(VLOOKUP(O1209,Sheet6!A:B,2,0),"")</f>
        <v/>
      </c>
      <c r="Q1209">
        <f>Sheet9!A954</f>
        <v>0</v>
      </c>
      <c r="R1209" t="str">
        <f t="shared" si="103"/>
        <v/>
      </c>
      <c r="S1209">
        <f>Sheet9!B954</f>
        <v>0</v>
      </c>
      <c r="T1209" t="s">
        <v>198</v>
      </c>
      <c r="U1209" t="s">
        <v>199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Sheet9!D955</f>
        <v>0</v>
      </c>
      <c r="O1210">
        <f>Sheet9!E955</f>
        <v>0</v>
      </c>
      <c r="P1210" t="str">
        <f>IFERROR(VLOOKUP(O1210,Sheet6!A:B,2,0),"")</f>
        <v/>
      </c>
      <c r="Q1210">
        <f>Sheet9!A955</f>
        <v>0</v>
      </c>
      <c r="R1210" t="str">
        <f t="shared" si="103"/>
        <v/>
      </c>
      <c r="S1210">
        <f>Sheet9!B955</f>
        <v>0</v>
      </c>
      <c r="T1210" t="s">
        <v>198</v>
      </c>
      <c r="U1210" t="s">
        <v>199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Sheet9!D956</f>
        <v>0</v>
      </c>
      <c r="O1211">
        <f>Sheet9!E956</f>
        <v>0</v>
      </c>
      <c r="P1211" t="str">
        <f>IFERROR(VLOOKUP(O1211,Sheet6!A:B,2,0),"")</f>
        <v/>
      </c>
      <c r="Q1211">
        <f>Sheet9!A956</f>
        <v>0</v>
      </c>
      <c r="R1211" t="str">
        <f t="shared" ref="R1211:R1274" si="108">IFERROR(VLOOKUP(Q1211,AG:AH,2,0),"")</f>
        <v/>
      </c>
      <c r="S1211">
        <f>Sheet9!B956</f>
        <v>0</v>
      </c>
      <c r="T1211" t="s">
        <v>198</v>
      </c>
      <c r="U1211" t="s">
        <v>199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Sheet9!D957</f>
        <v>0</v>
      </c>
      <c r="O1212">
        <f>Sheet9!E957</f>
        <v>0</v>
      </c>
      <c r="P1212" t="str">
        <f>IFERROR(VLOOKUP(O1212,Sheet6!A:B,2,0),"")</f>
        <v/>
      </c>
      <c r="Q1212">
        <f>Sheet9!A957</f>
        <v>0</v>
      </c>
      <c r="R1212" t="str">
        <f t="shared" si="108"/>
        <v/>
      </c>
      <c r="S1212">
        <f>Sheet9!B957</f>
        <v>0</v>
      </c>
      <c r="T1212" t="s">
        <v>198</v>
      </c>
      <c r="U1212" t="s">
        <v>199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Sheet9!D958</f>
        <v>0</v>
      </c>
      <c r="O1213">
        <f>Sheet9!E958</f>
        <v>0</v>
      </c>
      <c r="P1213" t="str">
        <f>IFERROR(VLOOKUP(O1213,Sheet6!A:B,2,0),"")</f>
        <v/>
      </c>
      <c r="Q1213">
        <f>Sheet9!A958</f>
        <v>0</v>
      </c>
      <c r="R1213" t="str">
        <f t="shared" si="108"/>
        <v/>
      </c>
      <c r="S1213">
        <f>Sheet9!B958</f>
        <v>0</v>
      </c>
      <c r="T1213" t="s">
        <v>198</v>
      </c>
      <c r="U1213" t="s">
        <v>199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Sheet9!D959</f>
        <v>0</v>
      </c>
      <c r="O1214">
        <f>Sheet9!E959</f>
        <v>0</v>
      </c>
      <c r="P1214" t="str">
        <f>IFERROR(VLOOKUP(O1214,Sheet6!A:B,2,0),"")</f>
        <v/>
      </c>
      <c r="Q1214">
        <f>Sheet9!A959</f>
        <v>0</v>
      </c>
      <c r="R1214" t="str">
        <f t="shared" si="108"/>
        <v/>
      </c>
      <c r="S1214">
        <f>Sheet9!B959</f>
        <v>0</v>
      </c>
      <c r="T1214" t="s">
        <v>198</v>
      </c>
      <c r="U1214" t="s">
        <v>199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Sheet9!D960</f>
        <v>0</v>
      </c>
      <c r="O1215">
        <f>Sheet9!E960</f>
        <v>0</v>
      </c>
      <c r="P1215" t="str">
        <f>IFERROR(VLOOKUP(O1215,Sheet6!A:B,2,0),"")</f>
        <v/>
      </c>
      <c r="Q1215">
        <f>Sheet9!A960</f>
        <v>0</v>
      </c>
      <c r="R1215" t="str">
        <f t="shared" si="108"/>
        <v/>
      </c>
      <c r="S1215">
        <f>Sheet9!B960</f>
        <v>0</v>
      </c>
      <c r="T1215" t="s">
        <v>198</v>
      </c>
      <c r="U1215" t="s">
        <v>199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Sheet9!D961</f>
        <v>0</v>
      </c>
      <c r="O1216">
        <f>Sheet9!E961</f>
        <v>0</v>
      </c>
      <c r="P1216" t="str">
        <f>IFERROR(VLOOKUP(O1216,Sheet6!A:B,2,0),"")</f>
        <v/>
      </c>
      <c r="Q1216">
        <f>Sheet9!A961</f>
        <v>0</v>
      </c>
      <c r="R1216" t="str">
        <f t="shared" si="108"/>
        <v/>
      </c>
      <c r="S1216">
        <f>Sheet9!B961</f>
        <v>0</v>
      </c>
      <c r="T1216" t="s">
        <v>198</v>
      </c>
      <c r="U1216" t="s">
        <v>199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Sheet9!D962</f>
        <v>0</v>
      </c>
      <c r="O1217">
        <f>Sheet9!E962</f>
        <v>0</v>
      </c>
      <c r="P1217" t="str">
        <f>IFERROR(VLOOKUP(O1217,Sheet6!A:B,2,0),"")</f>
        <v/>
      </c>
      <c r="Q1217">
        <f>Sheet9!A962</f>
        <v>0</v>
      </c>
      <c r="R1217" t="str">
        <f t="shared" si="108"/>
        <v/>
      </c>
      <c r="S1217">
        <f>Sheet9!B962</f>
        <v>0</v>
      </c>
      <c r="T1217" t="s">
        <v>198</v>
      </c>
      <c r="U1217" t="s">
        <v>199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Sheet9!D963</f>
        <v>0</v>
      </c>
      <c r="O1218">
        <f>Sheet9!E963</f>
        <v>0</v>
      </c>
      <c r="P1218" t="str">
        <f>IFERROR(VLOOKUP(O1218,Sheet6!A:B,2,0),"")</f>
        <v/>
      </c>
      <c r="Q1218">
        <f>Sheet9!A963</f>
        <v>0</v>
      </c>
      <c r="R1218" t="str">
        <f t="shared" si="108"/>
        <v/>
      </c>
      <c r="S1218">
        <f>Sheet9!B963</f>
        <v>0</v>
      </c>
      <c r="T1218" t="s">
        <v>198</v>
      </c>
      <c r="U1218" t="s">
        <v>199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Sheet9!D964</f>
        <v>0</v>
      </c>
      <c r="O1219">
        <f>Sheet9!E964</f>
        <v>0</v>
      </c>
      <c r="P1219" t="str">
        <f>IFERROR(VLOOKUP(O1219,Sheet6!A:B,2,0),"")</f>
        <v/>
      </c>
      <c r="Q1219">
        <f>Sheet9!A964</f>
        <v>0</v>
      </c>
      <c r="R1219" t="str">
        <f t="shared" si="108"/>
        <v/>
      </c>
      <c r="S1219">
        <f>Sheet9!B964</f>
        <v>0</v>
      </c>
      <c r="T1219" t="s">
        <v>198</v>
      </c>
      <c r="U1219" t="s">
        <v>199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Sheet9!D965</f>
        <v>0</v>
      </c>
      <c r="O1220">
        <f>Sheet9!E965</f>
        <v>0</v>
      </c>
      <c r="P1220" t="str">
        <f>IFERROR(VLOOKUP(O1220,Sheet6!A:B,2,0),"")</f>
        <v/>
      </c>
      <c r="Q1220">
        <f>Sheet9!A965</f>
        <v>0</v>
      </c>
      <c r="R1220" t="str">
        <f t="shared" si="108"/>
        <v/>
      </c>
      <c r="S1220">
        <f>Sheet9!B965</f>
        <v>0</v>
      </c>
      <c r="T1220" t="s">
        <v>198</v>
      </c>
      <c r="U1220" t="s">
        <v>199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Sheet9!D966</f>
        <v>0</v>
      </c>
      <c r="O1221">
        <f>Sheet9!E966</f>
        <v>0</v>
      </c>
      <c r="P1221" t="str">
        <f>IFERROR(VLOOKUP(O1221,Sheet6!A:B,2,0),"")</f>
        <v/>
      </c>
      <c r="Q1221">
        <f>Sheet9!A966</f>
        <v>0</v>
      </c>
      <c r="R1221" t="str">
        <f t="shared" si="108"/>
        <v/>
      </c>
      <c r="S1221">
        <f>Sheet9!B966</f>
        <v>0</v>
      </c>
      <c r="T1221" t="s">
        <v>198</v>
      </c>
      <c r="U1221" t="s">
        <v>199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Sheet9!D967</f>
        <v>0</v>
      </c>
      <c r="O1222">
        <f>Sheet9!E967</f>
        <v>0</v>
      </c>
      <c r="P1222" t="str">
        <f>IFERROR(VLOOKUP(O1222,Sheet6!A:B,2,0),"")</f>
        <v/>
      </c>
      <c r="Q1222">
        <f>Sheet9!A967</f>
        <v>0</v>
      </c>
      <c r="R1222" t="str">
        <f t="shared" si="108"/>
        <v/>
      </c>
      <c r="S1222">
        <f>Sheet9!B967</f>
        <v>0</v>
      </c>
      <c r="T1222" t="s">
        <v>198</v>
      </c>
      <c r="U1222" t="s">
        <v>199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Sheet9!D968</f>
        <v>0</v>
      </c>
      <c r="O1223">
        <f>Sheet9!E968</f>
        <v>0</v>
      </c>
      <c r="P1223" t="str">
        <f>IFERROR(VLOOKUP(O1223,Sheet6!A:B,2,0),"")</f>
        <v/>
      </c>
      <c r="Q1223">
        <f>Sheet9!A968</f>
        <v>0</v>
      </c>
      <c r="R1223" t="str">
        <f t="shared" si="108"/>
        <v/>
      </c>
      <c r="S1223">
        <f>Sheet9!B968</f>
        <v>0</v>
      </c>
      <c r="T1223" t="s">
        <v>198</v>
      </c>
      <c r="U1223" t="s">
        <v>199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Sheet9!D969</f>
        <v>0</v>
      </c>
      <c r="O1224">
        <f>Sheet9!E969</f>
        <v>0</v>
      </c>
      <c r="P1224" t="str">
        <f>IFERROR(VLOOKUP(O1224,Sheet6!A:B,2,0),"")</f>
        <v/>
      </c>
      <c r="Q1224">
        <f>Sheet9!A969</f>
        <v>0</v>
      </c>
      <c r="R1224" t="str">
        <f t="shared" si="108"/>
        <v/>
      </c>
      <c r="S1224">
        <f>Sheet9!B969</f>
        <v>0</v>
      </c>
      <c r="T1224" t="s">
        <v>198</v>
      </c>
      <c r="U1224" t="s">
        <v>199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Sheet9!D970</f>
        <v>0</v>
      </c>
      <c r="O1225">
        <f>Sheet9!E970</f>
        <v>0</v>
      </c>
      <c r="P1225" t="str">
        <f>IFERROR(VLOOKUP(O1225,Sheet6!A:B,2,0),"")</f>
        <v/>
      </c>
      <c r="Q1225">
        <f>Sheet9!A970</f>
        <v>0</v>
      </c>
      <c r="R1225" t="str">
        <f t="shared" si="108"/>
        <v/>
      </c>
      <c r="S1225">
        <f>Sheet9!B970</f>
        <v>0</v>
      </c>
      <c r="T1225" t="s">
        <v>198</v>
      </c>
      <c r="U1225" t="s">
        <v>199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Sheet9!D971</f>
        <v>0</v>
      </c>
      <c r="O1226">
        <f>Sheet9!E971</f>
        <v>0</v>
      </c>
      <c r="P1226" t="str">
        <f>IFERROR(VLOOKUP(O1226,Sheet6!A:B,2,0),"")</f>
        <v/>
      </c>
      <c r="Q1226">
        <f>Sheet9!A971</f>
        <v>0</v>
      </c>
      <c r="R1226" t="str">
        <f t="shared" si="108"/>
        <v/>
      </c>
      <c r="S1226">
        <f>Sheet9!B971</f>
        <v>0</v>
      </c>
      <c r="T1226" t="s">
        <v>198</v>
      </c>
      <c r="U1226" t="s">
        <v>199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Sheet9!D972</f>
        <v>0</v>
      </c>
      <c r="O1227">
        <f>Sheet9!E972</f>
        <v>0</v>
      </c>
      <c r="P1227" t="str">
        <f>IFERROR(VLOOKUP(O1227,Sheet6!A:B,2,0),"")</f>
        <v/>
      </c>
      <c r="Q1227">
        <f>Sheet9!A972</f>
        <v>0</v>
      </c>
      <c r="R1227" t="str">
        <f t="shared" si="108"/>
        <v/>
      </c>
      <c r="S1227">
        <f>Sheet9!B972</f>
        <v>0</v>
      </c>
      <c r="T1227" t="s">
        <v>198</v>
      </c>
      <c r="U1227" t="s">
        <v>199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Sheet9!D973</f>
        <v>0</v>
      </c>
      <c r="O1228">
        <f>Sheet9!E973</f>
        <v>0</v>
      </c>
      <c r="P1228" t="str">
        <f>IFERROR(VLOOKUP(O1228,Sheet6!A:B,2,0),"")</f>
        <v/>
      </c>
      <c r="Q1228">
        <f>Sheet9!A973</f>
        <v>0</v>
      </c>
      <c r="R1228" t="str">
        <f t="shared" si="108"/>
        <v/>
      </c>
      <c r="S1228">
        <f>Sheet9!B973</f>
        <v>0</v>
      </c>
      <c r="T1228" t="s">
        <v>198</v>
      </c>
      <c r="U1228" t="s">
        <v>199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Sheet9!D974</f>
        <v>0</v>
      </c>
      <c r="O1229">
        <f>Sheet9!E974</f>
        <v>0</v>
      </c>
      <c r="P1229" t="str">
        <f>IFERROR(VLOOKUP(O1229,Sheet6!A:B,2,0),"")</f>
        <v/>
      </c>
      <c r="Q1229">
        <f>Sheet9!A974</f>
        <v>0</v>
      </c>
      <c r="R1229" t="str">
        <f t="shared" si="108"/>
        <v/>
      </c>
      <c r="S1229">
        <f>Sheet9!B974</f>
        <v>0</v>
      </c>
      <c r="T1229" t="s">
        <v>198</v>
      </c>
      <c r="U1229" t="s">
        <v>199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Sheet9!D975</f>
        <v>0</v>
      </c>
      <c r="O1230">
        <f>Sheet9!E975</f>
        <v>0</v>
      </c>
      <c r="P1230" t="str">
        <f>IFERROR(VLOOKUP(O1230,Sheet6!A:B,2,0),"")</f>
        <v/>
      </c>
      <c r="Q1230">
        <f>Sheet9!A975</f>
        <v>0</v>
      </c>
      <c r="R1230" t="str">
        <f t="shared" si="108"/>
        <v/>
      </c>
      <c r="S1230">
        <f>Sheet9!B975</f>
        <v>0</v>
      </c>
      <c r="T1230" t="s">
        <v>198</v>
      </c>
      <c r="U1230" t="s">
        <v>199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Sheet9!D976</f>
        <v>0</v>
      </c>
      <c r="O1231">
        <f>Sheet9!E976</f>
        <v>0</v>
      </c>
      <c r="P1231" t="str">
        <f>IFERROR(VLOOKUP(O1231,Sheet6!A:B,2,0),"")</f>
        <v/>
      </c>
      <c r="Q1231">
        <f>Sheet9!A976</f>
        <v>0</v>
      </c>
      <c r="R1231" t="str">
        <f t="shared" si="108"/>
        <v/>
      </c>
      <c r="S1231">
        <f>Sheet9!B976</f>
        <v>0</v>
      </c>
      <c r="T1231" t="s">
        <v>198</v>
      </c>
      <c r="U1231" t="s">
        <v>199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Sheet9!D977</f>
        <v>0</v>
      </c>
      <c r="O1232">
        <f>Sheet9!E977</f>
        <v>0</v>
      </c>
      <c r="P1232" t="str">
        <f>IFERROR(VLOOKUP(O1232,Sheet6!A:B,2,0),"")</f>
        <v/>
      </c>
      <c r="Q1232">
        <f>Sheet9!A977</f>
        <v>0</v>
      </c>
      <c r="R1232" t="str">
        <f t="shared" si="108"/>
        <v/>
      </c>
      <c r="S1232">
        <f>Sheet9!B977</f>
        <v>0</v>
      </c>
      <c r="T1232" t="s">
        <v>198</v>
      </c>
      <c r="U1232" t="s">
        <v>199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Sheet9!D978</f>
        <v>0</v>
      </c>
      <c r="O1233">
        <f>Sheet9!E978</f>
        <v>0</v>
      </c>
      <c r="P1233" t="str">
        <f>IFERROR(VLOOKUP(O1233,Sheet6!A:B,2,0),"")</f>
        <v/>
      </c>
      <c r="Q1233">
        <f>Sheet9!A978</f>
        <v>0</v>
      </c>
      <c r="R1233" t="str">
        <f t="shared" si="108"/>
        <v/>
      </c>
      <c r="S1233">
        <f>Sheet9!B978</f>
        <v>0</v>
      </c>
      <c r="T1233" t="s">
        <v>198</v>
      </c>
      <c r="U1233" t="s">
        <v>199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Sheet9!D979</f>
        <v>0</v>
      </c>
      <c r="O1234">
        <f>Sheet9!E979</f>
        <v>0</v>
      </c>
      <c r="P1234" t="str">
        <f>IFERROR(VLOOKUP(O1234,Sheet6!A:B,2,0),"")</f>
        <v/>
      </c>
      <c r="Q1234">
        <f>Sheet9!A979</f>
        <v>0</v>
      </c>
      <c r="R1234" t="str">
        <f t="shared" si="108"/>
        <v/>
      </c>
      <c r="S1234">
        <f>Sheet9!B979</f>
        <v>0</v>
      </c>
      <c r="T1234" t="s">
        <v>198</v>
      </c>
      <c r="U1234" t="s">
        <v>199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Sheet9!D980</f>
        <v>0</v>
      </c>
      <c r="O1235">
        <f>Sheet9!E980</f>
        <v>0</v>
      </c>
      <c r="P1235" t="str">
        <f>IFERROR(VLOOKUP(O1235,Sheet6!A:B,2,0),"")</f>
        <v/>
      </c>
      <c r="Q1235">
        <f>Sheet9!A980</f>
        <v>0</v>
      </c>
      <c r="R1235" t="str">
        <f t="shared" si="108"/>
        <v/>
      </c>
      <c r="S1235">
        <f>Sheet9!B980</f>
        <v>0</v>
      </c>
      <c r="T1235" t="s">
        <v>198</v>
      </c>
      <c r="U1235" t="s">
        <v>199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Sheet9!D981</f>
        <v>0</v>
      </c>
      <c r="O1236">
        <f>Sheet9!E981</f>
        <v>0</v>
      </c>
      <c r="P1236" t="str">
        <f>IFERROR(VLOOKUP(O1236,Sheet6!A:B,2,0),"")</f>
        <v/>
      </c>
      <c r="Q1236">
        <f>Sheet9!A981</f>
        <v>0</v>
      </c>
      <c r="R1236" t="str">
        <f t="shared" si="108"/>
        <v/>
      </c>
      <c r="S1236">
        <f>Sheet9!B981</f>
        <v>0</v>
      </c>
      <c r="T1236" t="s">
        <v>198</v>
      </c>
      <c r="U1236" t="s">
        <v>199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Sheet9!D982</f>
        <v>0</v>
      </c>
      <c r="O1237">
        <f>Sheet9!E982</f>
        <v>0</v>
      </c>
      <c r="P1237" t="str">
        <f>IFERROR(VLOOKUP(O1237,Sheet6!A:B,2,0),"")</f>
        <v/>
      </c>
      <c r="Q1237">
        <f>Sheet9!A982</f>
        <v>0</v>
      </c>
      <c r="R1237" t="str">
        <f t="shared" si="108"/>
        <v/>
      </c>
      <c r="S1237">
        <f>Sheet9!B982</f>
        <v>0</v>
      </c>
      <c r="T1237" t="s">
        <v>198</v>
      </c>
      <c r="U1237" t="s">
        <v>199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Sheet9!D983</f>
        <v>0</v>
      </c>
      <c r="O1238">
        <f>Sheet9!E983</f>
        <v>0</v>
      </c>
      <c r="P1238" t="str">
        <f>IFERROR(VLOOKUP(O1238,Sheet6!A:B,2,0),"")</f>
        <v/>
      </c>
      <c r="Q1238">
        <f>Sheet9!A983</f>
        <v>0</v>
      </c>
      <c r="R1238" t="str">
        <f t="shared" si="108"/>
        <v/>
      </c>
      <c r="S1238">
        <f>Sheet9!B983</f>
        <v>0</v>
      </c>
      <c r="T1238" t="s">
        <v>198</v>
      </c>
      <c r="U1238" t="s">
        <v>199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Sheet9!D984</f>
        <v>0</v>
      </c>
      <c r="O1239">
        <f>Sheet9!E984</f>
        <v>0</v>
      </c>
      <c r="P1239" t="str">
        <f>IFERROR(VLOOKUP(O1239,Sheet6!A:B,2,0),"")</f>
        <v/>
      </c>
      <c r="Q1239">
        <f>Sheet9!A984</f>
        <v>0</v>
      </c>
      <c r="R1239" t="str">
        <f t="shared" si="108"/>
        <v/>
      </c>
      <c r="S1239">
        <f>Sheet9!B984</f>
        <v>0</v>
      </c>
      <c r="T1239" t="s">
        <v>198</v>
      </c>
      <c r="U1239" t="s">
        <v>199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Sheet9!D985</f>
        <v>0</v>
      </c>
      <c r="O1240">
        <f>Sheet9!E985</f>
        <v>0</v>
      </c>
      <c r="P1240" t="str">
        <f>IFERROR(VLOOKUP(O1240,Sheet6!A:B,2,0),"")</f>
        <v/>
      </c>
      <c r="Q1240">
        <f>Sheet9!A985</f>
        <v>0</v>
      </c>
      <c r="R1240" t="str">
        <f t="shared" si="108"/>
        <v/>
      </c>
      <c r="S1240">
        <f>Sheet9!B985</f>
        <v>0</v>
      </c>
      <c r="T1240" t="s">
        <v>198</v>
      </c>
      <c r="U1240" t="s">
        <v>199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Sheet9!D986</f>
        <v>0</v>
      </c>
      <c r="O1241">
        <f>Sheet9!E986</f>
        <v>0</v>
      </c>
      <c r="P1241" t="str">
        <f>IFERROR(VLOOKUP(O1241,Sheet6!A:B,2,0),"")</f>
        <v/>
      </c>
      <c r="Q1241">
        <f>Sheet9!A986</f>
        <v>0</v>
      </c>
      <c r="R1241" t="str">
        <f t="shared" si="108"/>
        <v/>
      </c>
      <c r="S1241">
        <f>Sheet9!B986</f>
        <v>0</v>
      </c>
      <c r="T1241" t="s">
        <v>198</v>
      </c>
      <c r="U1241" t="s">
        <v>199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Sheet9!D987</f>
        <v>0</v>
      </c>
      <c r="O1242">
        <f>Sheet9!E987</f>
        <v>0</v>
      </c>
      <c r="P1242" t="str">
        <f>IFERROR(VLOOKUP(O1242,Sheet6!A:B,2,0),"")</f>
        <v/>
      </c>
      <c r="Q1242">
        <f>Sheet9!A987</f>
        <v>0</v>
      </c>
      <c r="R1242" t="str">
        <f t="shared" si="108"/>
        <v/>
      </c>
      <c r="S1242">
        <f>Sheet9!B987</f>
        <v>0</v>
      </c>
      <c r="T1242" t="s">
        <v>198</v>
      </c>
      <c r="U1242" t="s">
        <v>199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Sheet9!D988</f>
        <v>0</v>
      </c>
      <c r="O1243">
        <f>Sheet9!E988</f>
        <v>0</v>
      </c>
      <c r="P1243" t="str">
        <f>IFERROR(VLOOKUP(O1243,Sheet6!A:B,2,0),"")</f>
        <v/>
      </c>
      <c r="Q1243">
        <f>Sheet9!A988</f>
        <v>0</v>
      </c>
      <c r="R1243" t="str">
        <f t="shared" si="108"/>
        <v/>
      </c>
      <c r="S1243">
        <f>Sheet9!B988</f>
        <v>0</v>
      </c>
      <c r="T1243" t="s">
        <v>198</v>
      </c>
      <c r="U1243" t="s">
        <v>199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Sheet9!D989</f>
        <v>0</v>
      </c>
      <c r="O1244">
        <f>Sheet9!E989</f>
        <v>0</v>
      </c>
      <c r="P1244" t="str">
        <f>IFERROR(VLOOKUP(O1244,Sheet6!A:B,2,0),"")</f>
        <v/>
      </c>
      <c r="Q1244">
        <f>Sheet9!A989</f>
        <v>0</v>
      </c>
      <c r="R1244" t="str">
        <f t="shared" si="108"/>
        <v/>
      </c>
      <c r="S1244">
        <f>Sheet9!B989</f>
        <v>0</v>
      </c>
      <c r="T1244" t="s">
        <v>198</v>
      </c>
      <c r="U1244" t="s">
        <v>199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Sheet9!D990</f>
        <v>0</v>
      </c>
      <c r="O1245">
        <f>Sheet9!E990</f>
        <v>0</v>
      </c>
      <c r="P1245" t="str">
        <f>IFERROR(VLOOKUP(O1245,Sheet6!A:B,2,0),"")</f>
        <v/>
      </c>
      <c r="Q1245">
        <f>Sheet9!A990</f>
        <v>0</v>
      </c>
      <c r="R1245" t="str">
        <f t="shared" si="108"/>
        <v/>
      </c>
      <c r="S1245">
        <f>Sheet9!B990</f>
        <v>0</v>
      </c>
      <c r="T1245" t="s">
        <v>198</v>
      </c>
      <c r="U1245" t="s">
        <v>199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Sheet9!D991</f>
        <v>0</v>
      </c>
      <c r="O1246">
        <f>Sheet9!E991</f>
        <v>0</v>
      </c>
      <c r="P1246" t="str">
        <f>IFERROR(VLOOKUP(O1246,Sheet6!A:B,2,0),"")</f>
        <v/>
      </c>
      <c r="Q1246">
        <f>Sheet9!A991</f>
        <v>0</v>
      </c>
      <c r="R1246" t="str">
        <f t="shared" si="108"/>
        <v/>
      </c>
      <c r="S1246">
        <f>Sheet9!B991</f>
        <v>0</v>
      </c>
      <c r="T1246" t="s">
        <v>198</v>
      </c>
      <c r="U1246" t="s">
        <v>199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Sheet9!D992</f>
        <v>0</v>
      </c>
      <c r="O1247">
        <f>Sheet9!E992</f>
        <v>0</v>
      </c>
      <c r="P1247" t="str">
        <f>IFERROR(VLOOKUP(O1247,Sheet6!A:B,2,0),"")</f>
        <v/>
      </c>
      <c r="Q1247">
        <f>Sheet9!A992</f>
        <v>0</v>
      </c>
      <c r="R1247" t="str">
        <f t="shared" si="108"/>
        <v/>
      </c>
      <c r="S1247">
        <f>Sheet9!B992</f>
        <v>0</v>
      </c>
      <c r="T1247" t="s">
        <v>198</v>
      </c>
      <c r="U1247" t="s">
        <v>199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Sheet9!D993</f>
        <v>0</v>
      </c>
      <c r="O1248">
        <f>Sheet9!E993</f>
        <v>0</v>
      </c>
      <c r="P1248" t="str">
        <f>IFERROR(VLOOKUP(O1248,Sheet6!A:B,2,0),"")</f>
        <v/>
      </c>
      <c r="Q1248">
        <f>Sheet9!A993</f>
        <v>0</v>
      </c>
      <c r="R1248" t="str">
        <f t="shared" si="108"/>
        <v/>
      </c>
      <c r="S1248">
        <f>Sheet9!B993</f>
        <v>0</v>
      </c>
      <c r="T1248" t="s">
        <v>198</v>
      </c>
      <c r="U1248" t="s">
        <v>199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Sheet9!D994</f>
        <v>0</v>
      </c>
      <c r="O1249">
        <f>Sheet9!E994</f>
        <v>0</v>
      </c>
      <c r="P1249" t="str">
        <f>IFERROR(VLOOKUP(O1249,Sheet6!A:B,2,0),"")</f>
        <v/>
      </c>
      <c r="Q1249">
        <f>Sheet9!A994</f>
        <v>0</v>
      </c>
      <c r="R1249" t="str">
        <f t="shared" si="108"/>
        <v/>
      </c>
      <c r="S1249">
        <f>Sheet9!B994</f>
        <v>0</v>
      </c>
      <c r="T1249" t="s">
        <v>198</v>
      </c>
      <c r="U1249" t="s">
        <v>199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Sheet9!D995</f>
        <v>0</v>
      </c>
      <c r="O1250">
        <f>Sheet9!E995</f>
        <v>0</v>
      </c>
      <c r="P1250" t="str">
        <f>IFERROR(VLOOKUP(O1250,Sheet6!A:B,2,0),"")</f>
        <v/>
      </c>
      <c r="Q1250">
        <f>Sheet9!A995</f>
        <v>0</v>
      </c>
      <c r="R1250" t="str">
        <f t="shared" si="108"/>
        <v/>
      </c>
      <c r="S1250">
        <f>Sheet9!B995</f>
        <v>0</v>
      </c>
      <c r="T1250" t="s">
        <v>198</v>
      </c>
      <c r="U1250" t="s">
        <v>199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Sheet9!D996</f>
        <v>0</v>
      </c>
      <c r="O1251">
        <f>Sheet9!E996</f>
        <v>0</v>
      </c>
      <c r="P1251" t="str">
        <f>IFERROR(VLOOKUP(O1251,Sheet6!A:B,2,0),"")</f>
        <v/>
      </c>
      <c r="Q1251">
        <f>Sheet9!A996</f>
        <v>0</v>
      </c>
      <c r="R1251" t="str">
        <f t="shared" si="108"/>
        <v/>
      </c>
      <c r="S1251">
        <f>Sheet9!B996</f>
        <v>0</v>
      </c>
      <c r="T1251" t="s">
        <v>198</v>
      </c>
      <c r="U1251" t="s">
        <v>199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Sheet9!D997</f>
        <v>0</v>
      </c>
      <c r="O1252">
        <f>Sheet9!E997</f>
        <v>0</v>
      </c>
      <c r="P1252" t="str">
        <f>IFERROR(VLOOKUP(O1252,Sheet6!A:B,2,0),"")</f>
        <v/>
      </c>
      <c r="Q1252">
        <f>Sheet9!A997</f>
        <v>0</v>
      </c>
      <c r="R1252" t="str">
        <f t="shared" si="108"/>
        <v/>
      </c>
      <c r="S1252">
        <f>Sheet9!B997</f>
        <v>0</v>
      </c>
      <c r="T1252" t="s">
        <v>198</v>
      </c>
      <c r="U1252" t="s">
        <v>199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Sheet9!D998</f>
        <v>0</v>
      </c>
      <c r="O1253">
        <f>Sheet9!E998</f>
        <v>0</v>
      </c>
      <c r="P1253" t="str">
        <f>IFERROR(VLOOKUP(O1253,Sheet6!A:B,2,0),"")</f>
        <v/>
      </c>
      <c r="Q1253">
        <f>Sheet9!A998</f>
        <v>0</v>
      </c>
      <c r="R1253" t="str">
        <f t="shared" si="108"/>
        <v/>
      </c>
      <c r="S1253">
        <f>Sheet9!B998</f>
        <v>0</v>
      </c>
      <c r="T1253" t="s">
        <v>198</v>
      </c>
      <c r="U1253" t="s">
        <v>199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Sheet9!D999</f>
        <v>0</v>
      </c>
      <c r="O1254">
        <f>Sheet9!E999</f>
        <v>0</v>
      </c>
      <c r="P1254" t="str">
        <f>IFERROR(VLOOKUP(O1254,Sheet6!A:B,2,0),"")</f>
        <v/>
      </c>
      <c r="Q1254">
        <f>Sheet9!A999</f>
        <v>0</v>
      </c>
      <c r="R1254" t="str">
        <f t="shared" si="108"/>
        <v/>
      </c>
      <c r="S1254">
        <f>Sheet9!B999</f>
        <v>0</v>
      </c>
      <c r="T1254" t="s">
        <v>198</v>
      </c>
      <c r="U1254" t="s">
        <v>199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Sheet9!D1000</f>
        <v>0</v>
      </c>
      <c r="O1255">
        <f>Sheet9!E1000</f>
        <v>0</v>
      </c>
      <c r="P1255" t="str">
        <f>IFERROR(VLOOKUP(O1255,Sheet6!A:B,2,0),"")</f>
        <v/>
      </c>
      <c r="Q1255">
        <f>Sheet9!A1000</f>
        <v>0</v>
      </c>
      <c r="R1255" t="str">
        <f t="shared" si="108"/>
        <v/>
      </c>
      <c r="S1255">
        <f>Sheet9!B1000</f>
        <v>0</v>
      </c>
      <c r="T1255" t="s">
        <v>198</v>
      </c>
      <c r="U1255" t="s">
        <v>199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Sheet9!D1001</f>
        <v>0</v>
      </c>
      <c r="O1256">
        <f>Sheet9!E1001</f>
        <v>0</v>
      </c>
      <c r="P1256" t="str">
        <f>IFERROR(VLOOKUP(O1256,Sheet6!A:B,2,0),"")</f>
        <v/>
      </c>
      <c r="Q1256">
        <f>Sheet9!A1001</f>
        <v>0</v>
      </c>
      <c r="R1256" t="str">
        <f t="shared" si="108"/>
        <v/>
      </c>
      <c r="S1256">
        <f>Sheet9!B1001</f>
        <v>0</v>
      </c>
      <c r="T1256" t="s">
        <v>198</v>
      </c>
      <c r="U1256" t="s">
        <v>199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Sheet9!D1002</f>
        <v>0</v>
      </c>
      <c r="O1257">
        <f>Sheet9!E1002</f>
        <v>0</v>
      </c>
      <c r="P1257" t="str">
        <f>IFERROR(VLOOKUP(O1257,Sheet6!A:B,2,0),"")</f>
        <v/>
      </c>
      <c r="Q1257">
        <f>Sheet9!A1002</f>
        <v>0</v>
      </c>
      <c r="R1257" t="str">
        <f t="shared" si="108"/>
        <v/>
      </c>
      <c r="S1257">
        <f>Sheet9!B1002</f>
        <v>0</v>
      </c>
      <c r="T1257" t="s">
        <v>198</v>
      </c>
      <c r="U1257" t="s">
        <v>199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Sheet9!D1003</f>
        <v>0</v>
      </c>
      <c r="O1258">
        <f>Sheet9!E1003</f>
        <v>0</v>
      </c>
      <c r="P1258" t="str">
        <f>IFERROR(VLOOKUP(O1258,Sheet6!A:B,2,0),"")</f>
        <v/>
      </c>
      <c r="Q1258">
        <f>Sheet9!A1003</f>
        <v>0</v>
      </c>
      <c r="R1258" t="str">
        <f t="shared" si="108"/>
        <v/>
      </c>
      <c r="S1258">
        <f>Sheet9!B1003</f>
        <v>0</v>
      </c>
      <c r="T1258" t="s">
        <v>198</v>
      </c>
      <c r="U1258" t="s">
        <v>199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Sheet9!D1004</f>
        <v>0</v>
      </c>
      <c r="O1259">
        <f>Sheet9!E1004</f>
        <v>0</v>
      </c>
      <c r="P1259" t="str">
        <f>IFERROR(VLOOKUP(O1259,Sheet6!A:B,2,0),"")</f>
        <v/>
      </c>
      <c r="Q1259">
        <f>Sheet9!A1004</f>
        <v>0</v>
      </c>
      <c r="R1259" t="str">
        <f t="shared" si="108"/>
        <v/>
      </c>
      <c r="S1259">
        <f>Sheet9!B1004</f>
        <v>0</v>
      </c>
      <c r="T1259" t="s">
        <v>198</v>
      </c>
      <c r="U1259" t="s">
        <v>199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Sheet9!D1005</f>
        <v>0</v>
      </c>
      <c r="O1260">
        <f>Sheet9!E1005</f>
        <v>0</v>
      </c>
      <c r="P1260" t="str">
        <f>IFERROR(VLOOKUP(O1260,Sheet6!A:B,2,0),"")</f>
        <v/>
      </c>
      <c r="Q1260">
        <f>Sheet9!A1005</f>
        <v>0</v>
      </c>
      <c r="R1260" t="str">
        <f t="shared" si="108"/>
        <v/>
      </c>
      <c r="S1260">
        <f>Sheet9!B1005</f>
        <v>0</v>
      </c>
      <c r="T1260" t="s">
        <v>198</v>
      </c>
      <c r="U1260" t="s">
        <v>199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Sheet9!D1006</f>
        <v>0</v>
      </c>
      <c r="O1261">
        <f>Sheet9!E1006</f>
        <v>0</v>
      </c>
      <c r="P1261" t="str">
        <f>IFERROR(VLOOKUP(O1261,Sheet6!A:B,2,0),"")</f>
        <v/>
      </c>
      <c r="Q1261">
        <f>Sheet9!A1006</f>
        <v>0</v>
      </c>
      <c r="R1261" t="str">
        <f t="shared" si="108"/>
        <v/>
      </c>
      <c r="S1261">
        <f>Sheet9!B1006</f>
        <v>0</v>
      </c>
      <c r="T1261" t="s">
        <v>198</v>
      </c>
      <c r="U1261" t="s">
        <v>199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Sheet9!D1007</f>
        <v>0</v>
      </c>
      <c r="O1262">
        <f>Sheet9!E1007</f>
        <v>0</v>
      </c>
      <c r="P1262" t="str">
        <f>IFERROR(VLOOKUP(O1262,Sheet6!A:B,2,0),"")</f>
        <v/>
      </c>
      <c r="Q1262">
        <f>Sheet9!A1007</f>
        <v>0</v>
      </c>
      <c r="R1262" t="str">
        <f t="shared" si="108"/>
        <v/>
      </c>
      <c r="S1262">
        <f>Sheet9!B1007</f>
        <v>0</v>
      </c>
      <c r="T1262" t="s">
        <v>198</v>
      </c>
      <c r="U1262" t="s">
        <v>199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Sheet9!D1008</f>
        <v>0</v>
      </c>
      <c r="O1263">
        <f>Sheet9!E1008</f>
        <v>0</v>
      </c>
      <c r="P1263" t="str">
        <f>IFERROR(VLOOKUP(O1263,Sheet6!A:B,2,0),"")</f>
        <v/>
      </c>
      <c r="Q1263">
        <f>Sheet9!A1008</f>
        <v>0</v>
      </c>
      <c r="R1263" t="str">
        <f t="shared" si="108"/>
        <v/>
      </c>
      <c r="S1263">
        <f>Sheet9!B1008</f>
        <v>0</v>
      </c>
      <c r="T1263" t="s">
        <v>198</v>
      </c>
      <c r="U1263" t="s">
        <v>199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Sheet9!D1009</f>
        <v>0</v>
      </c>
      <c r="O1264">
        <f>Sheet9!E1009</f>
        <v>0</v>
      </c>
      <c r="P1264" t="str">
        <f>IFERROR(VLOOKUP(O1264,Sheet6!A:B,2,0),"")</f>
        <v/>
      </c>
      <c r="Q1264">
        <f>Sheet9!A1009</f>
        <v>0</v>
      </c>
      <c r="R1264" t="str">
        <f t="shared" si="108"/>
        <v/>
      </c>
      <c r="S1264">
        <f>Sheet9!B1009</f>
        <v>0</v>
      </c>
      <c r="T1264" t="s">
        <v>198</v>
      </c>
      <c r="U1264" t="s">
        <v>199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Sheet9!D1010</f>
        <v>0</v>
      </c>
      <c r="O1265">
        <f>Sheet9!E1010</f>
        <v>0</v>
      </c>
      <c r="P1265" t="str">
        <f>IFERROR(VLOOKUP(O1265,Sheet6!A:B,2,0),"")</f>
        <v/>
      </c>
      <c r="Q1265">
        <f>Sheet9!A1010</f>
        <v>0</v>
      </c>
      <c r="R1265" t="str">
        <f t="shared" si="108"/>
        <v/>
      </c>
      <c r="S1265">
        <f>Sheet9!B1010</f>
        <v>0</v>
      </c>
      <c r="T1265" t="s">
        <v>198</v>
      </c>
      <c r="U1265" t="s">
        <v>199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Sheet9!D1011</f>
        <v>0</v>
      </c>
      <c r="O1266">
        <f>Sheet9!E1011</f>
        <v>0</v>
      </c>
      <c r="P1266" t="str">
        <f>IFERROR(VLOOKUP(O1266,Sheet6!A:B,2,0),"")</f>
        <v/>
      </c>
      <c r="Q1266">
        <f>Sheet9!A1011</f>
        <v>0</v>
      </c>
      <c r="R1266" t="str">
        <f t="shared" si="108"/>
        <v/>
      </c>
      <c r="S1266">
        <f>Sheet9!B1011</f>
        <v>0</v>
      </c>
      <c r="T1266" t="s">
        <v>198</v>
      </c>
      <c r="U1266" t="s">
        <v>199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Sheet9!D1012</f>
        <v>0</v>
      </c>
      <c r="O1267">
        <f>Sheet9!E1012</f>
        <v>0</v>
      </c>
      <c r="P1267" t="str">
        <f>IFERROR(VLOOKUP(O1267,Sheet6!A:B,2,0),"")</f>
        <v/>
      </c>
      <c r="Q1267">
        <f>Sheet9!A1012</f>
        <v>0</v>
      </c>
      <c r="R1267" t="str">
        <f t="shared" si="108"/>
        <v/>
      </c>
      <c r="S1267">
        <f>Sheet9!B1012</f>
        <v>0</v>
      </c>
      <c r="T1267" t="s">
        <v>198</v>
      </c>
      <c r="U1267" t="s">
        <v>199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Sheet9!D1013</f>
        <v>0</v>
      </c>
      <c r="O1268">
        <f>Sheet9!E1013</f>
        <v>0</v>
      </c>
      <c r="P1268" t="str">
        <f>IFERROR(VLOOKUP(O1268,Sheet6!A:B,2,0),"")</f>
        <v/>
      </c>
      <c r="Q1268">
        <f>Sheet9!A1013</f>
        <v>0</v>
      </c>
      <c r="R1268" t="str">
        <f t="shared" si="108"/>
        <v/>
      </c>
      <c r="S1268">
        <f>Sheet9!B1013</f>
        <v>0</v>
      </c>
      <c r="T1268" t="s">
        <v>198</v>
      </c>
      <c r="U1268" t="s">
        <v>199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Sheet9!D1014</f>
        <v>0</v>
      </c>
      <c r="O1269">
        <f>Sheet9!E1014</f>
        <v>0</v>
      </c>
      <c r="P1269" t="str">
        <f>IFERROR(VLOOKUP(O1269,Sheet6!A:B,2,0),"")</f>
        <v/>
      </c>
      <c r="Q1269">
        <f>Sheet9!A1014</f>
        <v>0</v>
      </c>
      <c r="R1269" t="str">
        <f t="shared" si="108"/>
        <v/>
      </c>
      <c r="S1269">
        <f>Sheet9!B1014</f>
        <v>0</v>
      </c>
      <c r="T1269" t="s">
        <v>198</v>
      </c>
      <c r="U1269" t="s">
        <v>199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Sheet9!D1015</f>
        <v>0</v>
      </c>
      <c r="O1270">
        <f>Sheet9!E1015</f>
        <v>0</v>
      </c>
      <c r="P1270" t="str">
        <f>IFERROR(VLOOKUP(O1270,Sheet6!A:B,2,0),"")</f>
        <v/>
      </c>
      <c r="Q1270">
        <f>Sheet9!A1015</f>
        <v>0</v>
      </c>
      <c r="R1270" t="str">
        <f t="shared" si="108"/>
        <v/>
      </c>
      <c r="S1270">
        <f>Sheet9!B1015</f>
        <v>0</v>
      </c>
      <c r="T1270" t="s">
        <v>198</v>
      </c>
      <c r="U1270" t="s">
        <v>199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Sheet9!D1016</f>
        <v>0</v>
      </c>
      <c r="O1271">
        <f>Sheet9!E1016</f>
        <v>0</v>
      </c>
      <c r="P1271" t="str">
        <f>IFERROR(VLOOKUP(O1271,Sheet6!A:B,2,0),"")</f>
        <v/>
      </c>
      <c r="Q1271">
        <f>Sheet9!A1016</f>
        <v>0</v>
      </c>
      <c r="R1271" t="str">
        <f t="shared" si="108"/>
        <v/>
      </c>
      <c r="S1271">
        <f>Sheet9!B1016</f>
        <v>0</v>
      </c>
      <c r="T1271" t="s">
        <v>198</v>
      </c>
      <c r="U1271" t="s">
        <v>199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Sheet9!D1017</f>
        <v>0</v>
      </c>
      <c r="O1272">
        <f>Sheet9!E1017</f>
        <v>0</v>
      </c>
      <c r="P1272" t="str">
        <f>IFERROR(VLOOKUP(O1272,Sheet6!A:B,2,0),"")</f>
        <v/>
      </c>
      <c r="Q1272">
        <f>Sheet9!A1017</f>
        <v>0</v>
      </c>
      <c r="R1272" t="str">
        <f t="shared" si="108"/>
        <v/>
      </c>
      <c r="S1272">
        <f>Sheet9!B1017</f>
        <v>0</v>
      </c>
      <c r="T1272" t="s">
        <v>198</v>
      </c>
      <c r="U1272" t="s">
        <v>199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Sheet9!D1018</f>
        <v>0</v>
      </c>
      <c r="O1273">
        <f>Sheet9!E1018</f>
        <v>0</v>
      </c>
      <c r="P1273" t="str">
        <f>IFERROR(VLOOKUP(O1273,Sheet6!A:B,2,0),"")</f>
        <v/>
      </c>
      <c r="Q1273">
        <f>Sheet9!A1018</f>
        <v>0</v>
      </c>
      <c r="R1273" t="str">
        <f t="shared" si="108"/>
        <v/>
      </c>
      <c r="S1273">
        <f>Sheet9!B1018</f>
        <v>0</v>
      </c>
      <c r="T1273" t="s">
        <v>198</v>
      </c>
      <c r="U1273" t="s">
        <v>199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Sheet9!D1019</f>
        <v>0</v>
      </c>
      <c r="O1274">
        <f>Sheet9!E1019</f>
        <v>0</v>
      </c>
      <c r="P1274" t="str">
        <f>IFERROR(VLOOKUP(O1274,Sheet6!A:B,2,0),"")</f>
        <v/>
      </c>
      <c r="Q1274">
        <f>Sheet9!A1019</f>
        <v>0</v>
      </c>
      <c r="R1274" t="str">
        <f t="shared" si="108"/>
        <v/>
      </c>
      <c r="S1274">
        <f>Sheet9!B1019</f>
        <v>0</v>
      </c>
      <c r="T1274" t="s">
        <v>198</v>
      </c>
      <c r="U1274" t="s">
        <v>199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Sheet9!D1020</f>
        <v>0</v>
      </c>
      <c r="O1275">
        <f>Sheet9!E1020</f>
        <v>0</v>
      </c>
      <c r="P1275" t="str">
        <f>IFERROR(VLOOKUP(O1275,Sheet6!A:B,2,0),"")</f>
        <v/>
      </c>
      <c r="Q1275">
        <f>Sheet9!A1020</f>
        <v>0</v>
      </c>
      <c r="R1275" t="str">
        <f t="shared" ref="R1275:R1338" si="113">IFERROR(VLOOKUP(Q1275,AG:AH,2,0),"")</f>
        <v/>
      </c>
      <c r="S1275">
        <f>Sheet9!B1020</f>
        <v>0</v>
      </c>
      <c r="T1275" t="s">
        <v>198</v>
      </c>
      <c r="U1275" t="s">
        <v>199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Sheet9!D1021</f>
        <v>0</v>
      </c>
      <c r="O1276">
        <f>Sheet9!E1021</f>
        <v>0</v>
      </c>
      <c r="P1276" t="str">
        <f>IFERROR(VLOOKUP(O1276,Sheet6!A:B,2,0),"")</f>
        <v/>
      </c>
      <c r="Q1276">
        <f>Sheet9!A1021</f>
        <v>0</v>
      </c>
      <c r="R1276" t="str">
        <f t="shared" si="113"/>
        <v/>
      </c>
      <c r="S1276">
        <f>Sheet9!B1021</f>
        <v>0</v>
      </c>
      <c r="T1276" t="s">
        <v>198</v>
      </c>
      <c r="U1276" t="s">
        <v>199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Sheet9!D1022</f>
        <v>0</v>
      </c>
      <c r="O1277">
        <f>Sheet9!E1022</f>
        <v>0</v>
      </c>
      <c r="P1277" t="str">
        <f>IFERROR(VLOOKUP(O1277,Sheet6!A:B,2,0),"")</f>
        <v/>
      </c>
      <c r="Q1277">
        <f>Sheet9!A1022</f>
        <v>0</v>
      </c>
      <c r="R1277" t="str">
        <f t="shared" si="113"/>
        <v/>
      </c>
      <c r="S1277">
        <f>Sheet9!B1022</f>
        <v>0</v>
      </c>
      <c r="T1277" t="s">
        <v>198</v>
      </c>
      <c r="U1277" t="s">
        <v>199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Sheet9!D1023</f>
        <v>0</v>
      </c>
      <c r="O1278">
        <f>Sheet9!E1023</f>
        <v>0</v>
      </c>
      <c r="P1278" t="str">
        <f>IFERROR(VLOOKUP(O1278,Sheet6!A:B,2,0),"")</f>
        <v/>
      </c>
      <c r="Q1278">
        <f>Sheet9!A1023</f>
        <v>0</v>
      </c>
      <c r="R1278" t="str">
        <f t="shared" si="113"/>
        <v/>
      </c>
      <c r="S1278">
        <f>Sheet9!B1023</f>
        <v>0</v>
      </c>
      <c r="T1278" t="s">
        <v>198</v>
      </c>
      <c r="U1278" t="s">
        <v>199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Sheet9!D1024</f>
        <v>0</v>
      </c>
      <c r="O1279">
        <f>Sheet9!E1024</f>
        <v>0</v>
      </c>
      <c r="P1279" t="str">
        <f>IFERROR(VLOOKUP(O1279,Sheet6!A:B,2,0),"")</f>
        <v/>
      </c>
      <c r="Q1279">
        <f>Sheet9!A1024</f>
        <v>0</v>
      </c>
      <c r="R1279" t="str">
        <f t="shared" si="113"/>
        <v/>
      </c>
      <c r="S1279">
        <f>Sheet9!B1024</f>
        <v>0</v>
      </c>
      <c r="T1279" t="s">
        <v>198</v>
      </c>
      <c r="U1279" t="s">
        <v>199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Sheet9!D1025</f>
        <v>0</v>
      </c>
      <c r="O1280">
        <f>Sheet9!E1025</f>
        <v>0</v>
      </c>
      <c r="P1280" t="str">
        <f>IFERROR(VLOOKUP(O1280,Sheet6!A:B,2,0),"")</f>
        <v/>
      </c>
      <c r="Q1280">
        <f>Sheet9!A1025</f>
        <v>0</v>
      </c>
      <c r="R1280" t="str">
        <f t="shared" si="113"/>
        <v/>
      </c>
      <c r="S1280">
        <f>Sheet9!B1025</f>
        <v>0</v>
      </c>
      <c r="T1280" t="s">
        <v>198</v>
      </c>
      <c r="U1280" t="s">
        <v>199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Sheet9!D1026</f>
        <v>0</v>
      </c>
      <c r="O1281">
        <f>Sheet9!E1026</f>
        <v>0</v>
      </c>
      <c r="P1281" t="str">
        <f>IFERROR(VLOOKUP(O1281,Sheet6!A:B,2,0),"")</f>
        <v/>
      </c>
      <c r="Q1281">
        <f>Sheet9!A1026</f>
        <v>0</v>
      </c>
      <c r="R1281" t="str">
        <f t="shared" si="113"/>
        <v/>
      </c>
      <c r="S1281">
        <f>Sheet9!B1026</f>
        <v>0</v>
      </c>
      <c r="T1281" t="s">
        <v>198</v>
      </c>
      <c r="U1281" t="s">
        <v>199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Sheet9!D1027</f>
        <v>0</v>
      </c>
      <c r="O1282">
        <f>Sheet9!E1027</f>
        <v>0</v>
      </c>
      <c r="P1282" t="str">
        <f>IFERROR(VLOOKUP(O1282,Sheet6!A:B,2,0),"")</f>
        <v/>
      </c>
      <c r="Q1282">
        <f>Sheet9!A1027</f>
        <v>0</v>
      </c>
      <c r="R1282" t="str">
        <f t="shared" si="113"/>
        <v/>
      </c>
      <c r="S1282">
        <f>Sheet9!B1027</f>
        <v>0</v>
      </c>
      <c r="T1282" t="s">
        <v>198</v>
      </c>
      <c r="U1282" t="s">
        <v>199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Sheet9!D1028</f>
        <v>0</v>
      </c>
      <c r="O1283">
        <f>Sheet9!E1028</f>
        <v>0</v>
      </c>
      <c r="P1283" t="str">
        <f>IFERROR(VLOOKUP(O1283,Sheet6!A:B,2,0),"")</f>
        <v/>
      </c>
      <c r="Q1283">
        <f>Sheet9!A1028</f>
        <v>0</v>
      </c>
      <c r="R1283" t="str">
        <f t="shared" si="113"/>
        <v/>
      </c>
      <c r="S1283">
        <f>Sheet9!B1028</f>
        <v>0</v>
      </c>
      <c r="T1283" t="s">
        <v>198</v>
      </c>
      <c r="U1283" t="s">
        <v>199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Sheet9!D1029</f>
        <v>0</v>
      </c>
      <c r="O1284">
        <f>Sheet9!E1029</f>
        <v>0</v>
      </c>
      <c r="P1284" t="str">
        <f>IFERROR(VLOOKUP(O1284,Sheet6!A:B,2,0),"")</f>
        <v/>
      </c>
      <c r="Q1284">
        <f>Sheet9!A1029</f>
        <v>0</v>
      </c>
      <c r="R1284" t="str">
        <f t="shared" si="113"/>
        <v/>
      </c>
      <c r="S1284">
        <f>Sheet9!B1029</f>
        <v>0</v>
      </c>
      <c r="T1284" t="s">
        <v>198</v>
      </c>
      <c r="U1284" t="s">
        <v>199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Sheet9!D1030</f>
        <v>0</v>
      </c>
      <c r="O1285">
        <f>Sheet9!E1030</f>
        <v>0</v>
      </c>
      <c r="P1285" t="str">
        <f>IFERROR(VLOOKUP(O1285,Sheet6!A:B,2,0),"")</f>
        <v/>
      </c>
      <c r="Q1285">
        <f>Sheet9!A1030</f>
        <v>0</v>
      </c>
      <c r="R1285" t="str">
        <f t="shared" si="113"/>
        <v/>
      </c>
      <c r="S1285">
        <f>Sheet9!B1030</f>
        <v>0</v>
      </c>
      <c r="T1285" t="s">
        <v>198</v>
      </c>
      <c r="U1285" t="s">
        <v>199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Sheet9!D1031</f>
        <v>0</v>
      </c>
      <c r="O1286">
        <f>Sheet9!E1031</f>
        <v>0</v>
      </c>
      <c r="P1286" t="str">
        <f>IFERROR(VLOOKUP(O1286,Sheet6!A:B,2,0),"")</f>
        <v/>
      </c>
      <c r="Q1286">
        <f>Sheet9!A1031</f>
        <v>0</v>
      </c>
      <c r="R1286" t="str">
        <f t="shared" si="113"/>
        <v/>
      </c>
      <c r="S1286">
        <f>Sheet9!B1031</f>
        <v>0</v>
      </c>
      <c r="T1286" t="s">
        <v>198</v>
      </c>
      <c r="U1286" t="s">
        <v>199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Sheet9!D1032</f>
        <v>0</v>
      </c>
      <c r="O1287">
        <f>Sheet9!E1032</f>
        <v>0</v>
      </c>
      <c r="P1287" t="str">
        <f>IFERROR(VLOOKUP(O1287,Sheet6!A:B,2,0),"")</f>
        <v/>
      </c>
      <c r="Q1287">
        <f>Sheet9!A1032</f>
        <v>0</v>
      </c>
      <c r="R1287" t="str">
        <f t="shared" si="113"/>
        <v/>
      </c>
      <c r="S1287">
        <f>Sheet9!B1032</f>
        <v>0</v>
      </c>
      <c r="T1287" t="s">
        <v>198</v>
      </c>
      <c r="U1287" t="s">
        <v>199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Sheet9!D1033</f>
        <v>0</v>
      </c>
      <c r="O1288">
        <f>Sheet9!E1033</f>
        <v>0</v>
      </c>
      <c r="P1288" t="str">
        <f>IFERROR(VLOOKUP(O1288,Sheet6!A:B,2,0),"")</f>
        <v/>
      </c>
      <c r="Q1288">
        <f>Sheet9!A1033</f>
        <v>0</v>
      </c>
      <c r="R1288" t="str">
        <f t="shared" si="113"/>
        <v/>
      </c>
      <c r="S1288">
        <f>Sheet9!B1033</f>
        <v>0</v>
      </c>
      <c r="T1288" t="s">
        <v>198</v>
      </c>
      <c r="U1288" t="s">
        <v>199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Sheet9!D1034</f>
        <v>0</v>
      </c>
      <c r="O1289">
        <f>Sheet9!E1034</f>
        <v>0</v>
      </c>
      <c r="P1289" t="str">
        <f>IFERROR(VLOOKUP(O1289,Sheet6!A:B,2,0),"")</f>
        <v/>
      </c>
      <c r="Q1289">
        <f>Sheet9!A1034</f>
        <v>0</v>
      </c>
      <c r="R1289" t="str">
        <f t="shared" si="113"/>
        <v/>
      </c>
      <c r="S1289">
        <f>Sheet9!B1034</f>
        <v>0</v>
      </c>
      <c r="T1289" t="s">
        <v>198</v>
      </c>
      <c r="U1289" t="s">
        <v>199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Sheet9!D1035</f>
        <v>0</v>
      </c>
      <c r="O1290">
        <f>Sheet9!E1035</f>
        <v>0</v>
      </c>
      <c r="P1290" t="str">
        <f>IFERROR(VLOOKUP(O1290,Sheet6!A:B,2,0),"")</f>
        <v/>
      </c>
      <c r="Q1290">
        <f>Sheet9!A1035</f>
        <v>0</v>
      </c>
      <c r="R1290" t="str">
        <f t="shared" si="113"/>
        <v/>
      </c>
      <c r="S1290">
        <f>Sheet9!B1035</f>
        <v>0</v>
      </c>
      <c r="T1290" t="s">
        <v>198</v>
      </c>
      <c r="U1290" t="s">
        <v>199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Sheet9!D1036</f>
        <v>0</v>
      </c>
      <c r="O1291">
        <f>Sheet9!E1036</f>
        <v>0</v>
      </c>
      <c r="P1291" t="str">
        <f>IFERROR(VLOOKUP(O1291,Sheet6!A:B,2,0),"")</f>
        <v/>
      </c>
      <c r="Q1291">
        <f>Sheet9!A1036</f>
        <v>0</v>
      </c>
      <c r="R1291" t="str">
        <f t="shared" si="113"/>
        <v/>
      </c>
      <c r="S1291">
        <f>Sheet9!B1036</f>
        <v>0</v>
      </c>
      <c r="T1291" t="s">
        <v>198</v>
      </c>
      <c r="U1291" t="s">
        <v>199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Sheet9!D1037</f>
        <v>0</v>
      </c>
      <c r="O1292">
        <f>Sheet9!E1037</f>
        <v>0</v>
      </c>
      <c r="P1292" t="str">
        <f>IFERROR(VLOOKUP(O1292,Sheet6!A:B,2,0),"")</f>
        <v/>
      </c>
      <c r="Q1292">
        <f>Sheet9!A1037</f>
        <v>0</v>
      </c>
      <c r="R1292" t="str">
        <f t="shared" si="113"/>
        <v/>
      </c>
      <c r="S1292">
        <f>Sheet9!B1037</f>
        <v>0</v>
      </c>
      <c r="T1292" t="s">
        <v>198</v>
      </c>
      <c r="U1292" t="s">
        <v>199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Sheet9!D1038</f>
        <v>0</v>
      </c>
      <c r="O1293">
        <f>Sheet9!E1038</f>
        <v>0</v>
      </c>
      <c r="P1293" t="str">
        <f>IFERROR(VLOOKUP(O1293,Sheet6!A:B,2,0),"")</f>
        <v/>
      </c>
      <c r="Q1293">
        <f>Sheet9!A1038</f>
        <v>0</v>
      </c>
      <c r="R1293" t="str">
        <f t="shared" si="113"/>
        <v/>
      </c>
      <c r="S1293">
        <f>Sheet9!B1038</f>
        <v>0</v>
      </c>
      <c r="T1293" t="s">
        <v>198</v>
      </c>
      <c r="U1293" t="s">
        <v>199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Sheet9!D1039</f>
        <v>0</v>
      </c>
      <c r="O1294">
        <f>Sheet9!E1039</f>
        <v>0</v>
      </c>
      <c r="P1294" t="str">
        <f>IFERROR(VLOOKUP(O1294,Sheet6!A:B,2,0),"")</f>
        <v/>
      </c>
      <c r="Q1294">
        <f>Sheet9!A1039</f>
        <v>0</v>
      </c>
      <c r="R1294" t="str">
        <f t="shared" si="113"/>
        <v/>
      </c>
      <c r="S1294">
        <f>Sheet9!B1039</f>
        <v>0</v>
      </c>
      <c r="T1294" t="s">
        <v>198</v>
      </c>
      <c r="U1294" t="s">
        <v>199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Sheet9!D1040</f>
        <v>0</v>
      </c>
      <c r="O1295">
        <f>Sheet9!E1040</f>
        <v>0</v>
      </c>
      <c r="P1295" t="str">
        <f>IFERROR(VLOOKUP(O1295,Sheet6!A:B,2,0),"")</f>
        <v/>
      </c>
      <c r="Q1295">
        <f>Sheet9!A1040</f>
        <v>0</v>
      </c>
      <c r="R1295" t="str">
        <f t="shared" si="113"/>
        <v/>
      </c>
      <c r="S1295">
        <f>Sheet9!B1040</f>
        <v>0</v>
      </c>
      <c r="T1295" t="s">
        <v>198</v>
      </c>
      <c r="U1295" t="s">
        <v>199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Sheet9!D1041</f>
        <v>0</v>
      </c>
      <c r="O1296">
        <f>Sheet9!E1041</f>
        <v>0</v>
      </c>
      <c r="P1296" t="str">
        <f>IFERROR(VLOOKUP(O1296,Sheet6!A:B,2,0),"")</f>
        <v/>
      </c>
      <c r="Q1296">
        <f>Sheet9!A1041</f>
        <v>0</v>
      </c>
      <c r="R1296" t="str">
        <f t="shared" si="113"/>
        <v/>
      </c>
      <c r="S1296">
        <f>Sheet9!B1041</f>
        <v>0</v>
      </c>
      <c r="T1296" t="s">
        <v>198</v>
      </c>
      <c r="U1296" t="s">
        <v>199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Sheet9!D1042</f>
        <v>0</v>
      </c>
      <c r="O1297">
        <f>Sheet9!E1042</f>
        <v>0</v>
      </c>
      <c r="P1297" t="str">
        <f>IFERROR(VLOOKUP(O1297,Sheet6!A:B,2,0),"")</f>
        <v/>
      </c>
      <c r="Q1297">
        <f>Sheet9!A1042</f>
        <v>0</v>
      </c>
      <c r="R1297" t="str">
        <f t="shared" si="113"/>
        <v/>
      </c>
      <c r="S1297">
        <f>Sheet9!B1042</f>
        <v>0</v>
      </c>
      <c r="T1297" t="s">
        <v>198</v>
      </c>
      <c r="U1297" t="s">
        <v>199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Sheet9!D1043</f>
        <v>0</v>
      </c>
      <c r="O1298">
        <f>Sheet9!E1043</f>
        <v>0</v>
      </c>
      <c r="P1298" t="str">
        <f>IFERROR(VLOOKUP(O1298,Sheet6!A:B,2,0),"")</f>
        <v/>
      </c>
      <c r="Q1298">
        <f>Sheet9!A1043</f>
        <v>0</v>
      </c>
      <c r="R1298" t="str">
        <f t="shared" si="113"/>
        <v/>
      </c>
      <c r="S1298">
        <f>Sheet9!B1043</f>
        <v>0</v>
      </c>
      <c r="T1298" t="s">
        <v>198</v>
      </c>
      <c r="U1298" t="s">
        <v>199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Sheet9!D1044</f>
        <v>0</v>
      </c>
      <c r="O1299">
        <f>Sheet9!E1044</f>
        <v>0</v>
      </c>
      <c r="P1299" t="str">
        <f>IFERROR(VLOOKUP(O1299,Sheet6!A:B,2,0),"")</f>
        <v/>
      </c>
      <c r="Q1299">
        <f>Sheet9!A1044</f>
        <v>0</v>
      </c>
      <c r="R1299" t="str">
        <f t="shared" si="113"/>
        <v/>
      </c>
      <c r="S1299">
        <f>Sheet9!B1044</f>
        <v>0</v>
      </c>
      <c r="T1299" t="s">
        <v>198</v>
      </c>
      <c r="U1299" t="s">
        <v>199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Sheet9!D1045</f>
        <v>0</v>
      </c>
      <c r="O1300">
        <f>Sheet9!E1045</f>
        <v>0</v>
      </c>
      <c r="P1300" t="str">
        <f>IFERROR(VLOOKUP(O1300,Sheet6!A:B,2,0),"")</f>
        <v/>
      </c>
      <c r="Q1300">
        <f>Sheet9!A1045</f>
        <v>0</v>
      </c>
      <c r="R1300" t="str">
        <f t="shared" si="113"/>
        <v/>
      </c>
      <c r="S1300">
        <f>Sheet9!B1045</f>
        <v>0</v>
      </c>
      <c r="T1300" t="s">
        <v>198</v>
      </c>
      <c r="U1300" t="s">
        <v>199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Sheet9!D1046</f>
        <v>0</v>
      </c>
      <c r="O1301">
        <f>Sheet9!E1046</f>
        <v>0</v>
      </c>
      <c r="P1301" t="str">
        <f>IFERROR(VLOOKUP(O1301,Sheet6!A:B,2,0),"")</f>
        <v/>
      </c>
      <c r="Q1301">
        <f>Sheet9!A1046</f>
        <v>0</v>
      </c>
      <c r="R1301" t="str">
        <f t="shared" si="113"/>
        <v/>
      </c>
      <c r="S1301">
        <f>Sheet9!B1046</f>
        <v>0</v>
      </c>
      <c r="T1301" t="s">
        <v>198</v>
      </c>
      <c r="U1301" t="s">
        <v>199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Sheet9!D1047</f>
        <v>0</v>
      </c>
      <c r="O1302">
        <f>Sheet9!E1047</f>
        <v>0</v>
      </c>
      <c r="P1302" t="str">
        <f>IFERROR(VLOOKUP(O1302,Sheet6!A:B,2,0),"")</f>
        <v/>
      </c>
      <c r="Q1302">
        <f>Sheet9!A1047</f>
        <v>0</v>
      </c>
      <c r="R1302" t="str">
        <f t="shared" si="113"/>
        <v/>
      </c>
      <c r="S1302">
        <f>Sheet9!B1047</f>
        <v>0</v>
      </c>
      <c r="T1302" t="s">
        <v>198</v>
      </c>
      <c r="U1302" t="s">
        <v>199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Sheet9!D1048</f>
        <v>0</v>
      </c>
      <c r="O1303">
        <f>Sheet9!E1048</f>
        <v>0</v>
      </c>
      <c r="P1303" t="str">
        <f>IFERROR(VLOOKUP(O1303,Sheet6!A:B,2,0),"")</f>
        <v/>
      </c>
      <c r="Q1303">
        <f>Sheet9!A1048</f>
        <v>0</v>
      </c>
      <c r="R1303" t="str">
        <f t="shared" si="113"/>
        <v/>
      </c>
      <c r="S1303">
        <f>Sheet9!B1048</f>
        <v>0</v>
      </c>
      <c r="T1303" t="s">
        <v>198</v>
      </c>
      <c r="U1303" t="s">
        <v>199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Sheet9!D1049</f>
        <v>0</v>
      </c>
      <c r="O1304">
        <f>Sheet9!E1049</f>
        <v>0</v>
      </c>
      <c r="P1304" t="str">
        <f>IFERROR(VLOOKUP(O1304,Sheet6!A:B,2,0),"")</f>
        <v/>
      </c>
      <c r="Q1304">
        <f>Sheet9!A1049</f>
        <v>0</v>
      </c>
      <c r="R1304" t="str">
        <f t="shared" si="113"/>
        <v/>
      </c>
      <c r="S1304">
        <f>Sheet9!B1049</f>
        <v>0</v>
      </c>
      <c r="T1304" t="s">
        <v>198</v>
      </c>
      <c r="U1304" t="s">
        <v>199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Sheet9!D1050</f>
        <v>0</v>
      </c>
      <c r="O1305">
        <f>Sheet9!E1050</f>
        <v>0</v>
      </c>
      <c r="P1305" t="str">
        <f>IFERROR(VLOOKUP(O1305,Sheet6!A:B,2,0),"")</f>
        <v/>
      </c>
      <c r="Q1305">
        <f>Sheet9!A1050</f>
        <v>0</v>
      </c>
      <c r="R1305" t="str">
        <f t="shared" si="113"/>
        <v/>
      </c>
      <c r="S1305">
        <f>Sheet9!B1050</f>
        <v>0</v>
      </c>
      <c r="T1305" t="s">
        <v>198</v>
      </c>
      <c r="U1305" t="s">
        <v>199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Sheet9!D1051</f>
        <v>0</v>
      </c>
      <c r="O1306">
        <f>Sheet9!E1051</f>
        <v>0</v>
      </c>
      <c r="P1306" t="str">
        <f>IFERROR(VLOOKUP(O1306,Sheet6!A:B,2,0),"")</f>
        <v/>
      </c>
      <c r="Q1306">
        <f>Sheet9!A1051</f>
        <v>0</v>
      </c>
      <c r="R1306" t="str">
        <f t="shared" si="113"/>
        <v/>
      </c>
      <c r="S1306">
        <f>Sheet9!B1051</f>
        <v>0</v>
      </c>
      <c r="T1306" t="s">
        <v>198</v>
      </c>
      <c r="U1306" t="s">
        <v>199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Sheet9!D1052</f>
        <v>0</v>
      </c>
      <c r="O1307">
        <f>Sheet9!E1052</f>
        <v>0</v>
      </c>
      <c r="P1307" t="str">
        <f>IFERROR(VLOOKUP(O1307,Sheet6!A:B,2,0),"")</f>
        <v/>
      </c>
      <c r="Q1307">
        <f>Sheet9!A1052</f>
        <v>0</v>
      </c>
      <c r="R1307" t="str">
        <f t="shared" si="113"/>
        <v/>
      </c>
      <c r="S1307">
        <f>Sheet9!B1052</f>
        <v>0</v>
      </c>
      <c r="T1307" t="s">
        <v>198</v>
      </c>
      <c r="U1307" t="s">
        <v>199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Sheet9!D1053</f>
        <v>0</v>
      </c>
      <c r="O1308">
        <f>Sheet9!E1053</f>
        <v>0</v>
      </c>
      <c r="P1308" t="str">
        <f>IFERROR(VLOOKUP(O1308,Sheet6!A:B,2,0),"")</f>
        <v/>
      </c>
      <c r="Q1308">
        <f>Sheet9!A1053</f>
        <v>0</v>
      </c>
      <c r="R1308" t="str">
        <f t="shared" si="113"/>
        <v/>
      </c>
      <c r="S1308">
        <f>Sheet9!B1053</f>
        <v>0</v>
      </c>
      <c r="T1308" t="s">
        <v>198</v>
      </c>
      <c r="U1308" t="s">
        <v>199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Sheet9!D1054</f>
        <v>0</v>
      </c>
      <c r="O1309">
        <f>Sheet9!E1054</f>
        <v>0</v>
      </c>
      <c r="P1309" t="str">
        <f>IFERROR(VLOOKUP(O1309,Sheet6!A:B,2,0),"")</f>
        <v/>
      </c>
      <c r="Q1309">
        <f>Sheet9!A1054</f>
        <v>0</v>
      </c>
      <c r="R1309" t="str">
        <f t="shared" si="113"/>
        <v/>
      </c>
      <c r="S1309">
        <f>Sheet9!B1054</f>
        <v>0</v>
      </c>
      <c r="T1309" t="s">
        <v>198</v>
      </c>
      <c r="U1309" t="s">
        <v>199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Sheet9!D1055</f>
        <v>0</v>
      </c>
      <c r="O1310">
        <f>Sheet9!E1055</f>
        <v>0</v>
      </c>
      <c r="P1310" t="str">
        <f>IFERROR(VLOOKUP(O1310,Sheet6!A:B,2,0),"")</f>
        <v/>
      </c>
      <c r="Q1310">
        <f>Sheet9!A1055</f>
        <v>0</v>
      </c>
      <c r="R1310" t="str">
        <f t="shared" si="113"/>
        <v/>
      </c>
      <c r="S1310">
        <f>Sheet9!B1055</f>
        <v>0</v>
      </c>
      <c r="T1310" t="s">
        <v>198</v>
      </c>
      <c r="U1310" t="s">
        <v>199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Sheet9!D1056</f>
        <v>0</v>
      </c>
      <c r="O1311">
        <f>Sheet9!E1056</f>
        <v>0</v>
      </c>
      <c r="P1311" t="str">
        <f>IFERROR(VLOOKUP(O1311,Sheet6!A:B,2,0),"")</f>
        <v/>
      </c>
      <c r="Q1311">
        <f>Sheet9!A1056</f>
        <v>0</v>
      </c>
      <c r="R1311" t="str">
        <f t="shared" si="113"/>
        <v/>
      </c>
      <c r="S1311">
        <f>Sheet9!B1056</f>
        <v>0</v>
      </c>
      <c r="T1311" t="s">
        <v>198</v>
      </c>
      <c r="U1311" t="s">
        <v>199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Sheet9!D1057</f>
        <v>0</v>
      </c>
      <c r="O1312">
        <f>Sheet9!E1057</f>
        <v>0</v>
      </c>
      <c r="P1312" t="str">
        <f>IFERROR(VLOOKUP(O1312,Sheet6!A:B,2,0),"")</f>
        <v/>
      </c>
      <c r="Q1312">
        <f>Sheet9!A1057</f>
        <v>0</v>
      </c>
      <c r="R1312" t="str">
        <f t="shared" si="113"/>
        <v/>
      </c>
      <c r="S1312">
        <f>Sheet9!B1057</f>
        <v>0</v>
      </c>
      <c r="T1312" t="s">
        <v>198</v>
      </c>
      <c r="U1312" t="s">
        <v>199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Sheet9!D1058</f>
        <v>0</v>
      </c>
      <c r="O1313">
        <f>Sheet9!E1058</f>
        <v>0</v>
      </c>
      <c r="P1313" t="str">
        <f>IFERROR(VLOOKUP(O1313,Sheet6!A:B,2,0),"")</f>
        <v/>
      </c>
      <c r="Q1313">
        <f>Sheet9!A1058</f>
        <v>0</v>
      </c>
      <c r="R1313" t="str">
        <f t="shared" si="113"/>
        <v/>
      </c>
      <c r="S1313">
        <f>Sheet9!B1058</f>
        <v>0</v>
      </c>
      <c r="T1313" t="s">
        <v>198</v>
      </c>
      <c r="U1313" t="s">
        <v>199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Sheet9!D1059</f>
        <v>0</v>
      </c>
      <c r="O1314">
        <f>Sheet9!E1059</f>
        <v>0</v>
      </c>
      <c r="P1314" t="str">
        <f>IFERROR(VLOOKUP(O1314,Sheet6!A:B,2,0),"")</f>
        <v/>
      </c>
      <c r="Q1314">
        <f>Sheet9!A1059</f>
        <v>0</v>
      </c>
      <c r="R1314" t="str">
        <f t="shared" si="113"/>
        <v/>
      </c>
      <c r="S1314">
        <f>Sheet9!B1059</f>
        <v>0</v>
      </c>
      <c r="T1314" t="s">
        <v>198</v>
      </c>
      <c r="U1314" t="s">
        <v>199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Sheet9!D1060</f>
        <v>0</v>
      </c>
      <c r="O1315">
        <f>Sheet9!E1060</f>
        <v>0</v>
      </c>
      <c r="P1315" t="str">
        <f>IFERROR(VLOOKUP(O1315,Sheet6!A:B,2,0),"")</f>
        <v/>
      </c>
      <c r="Q1315">
        <f>Sheet9!A1060</f>
        <v>0</v>
      </c>
      <c r="R1315" t="str">
        <f t="shared" si="113"/>
        <v/>
      </c>
      <c r="S1315">
        <f>Sheet9!B1060</f>
        <v>0</v>
      </c>
      <c r="T1315" t="s">
        <v>198</v>
      </c>
      <c r="U1315" t="s">
        <v>199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Sheet9!D1061</f>
        <v>0</v>
      </c>
      <c r="O1316">
        <f>Sheet9!E1061</f>
        <v>0</v>
      </c>
      <c r="P1316" t="str">
        <f>IFERROR(VLOOKUP(O1316,Sheet6!A:B,2,0),"")</f>
        <v/>
      </c>
      <c r="Q1316">
        <f>Sheet9!A1061</f>
        <v>0</v>
      </c>
      <c r="R1316" t="str">
        <f t="shared" si="113"/>
        <v/>
      </c>
      <c r="S1316">
        <f>Sheet9!B1061</f>
        <v>0</v>
      </c>
      <c r="T1316" t="s">
        <v>198</v>
      </c>
      <c r="U1316" t="s">
        <v>199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Sheet9!D1062</f>
        <v>0</v>
      </c>
      <c r="O1317">
        <f>Sheet9!E1062</f>
        <v>0</v>
      </c>
      <c r="P1317" t="str">
        <f>IFERROR(VLOOKUP(O1317,Sheet6!A:B,2,0),"")</f>
        <v/>
      </c>
      <c r="Q1317">
        <f>Sheet9!A1062</f>
        <v>0</v>
      </c>
      <c r="R1317" t="str">
        <f t="shared" si="113"/>
        <v/>
      </c>
      <c r="S1317">
        <f>Sheet9!B1062</f>
        <v>0</v>
      </c>
      <c r="T1317" t="s">
        <v>198</v>
      </c>
      <c r="U1317" t="s">
        <v>199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Sheet9!D1063</f>
        <v>0</v>
      </c>
      <c r="O1318">
        <f>Sheet9!E1063</f>
        <v>0</v>
      </c>
      <c r="P1318" t="str">
        <f>IFERROR(VLOOKUP(O1318,Sheet6!A:B,2,0),"")</f>
        <v/>
      </c>
      <c r="Q1318">
        <f>Sheet9!A1063</f>
        <v>0</v>
      </c>
      <c r="R1318" t="str">
        <f t="shared" si="113"/>
        <v/>
      </c>
      <c r="S1318">
        <f>Sheet9!B1063</f>
        <v>0</v>
      </c>
      <c r="T1318" t="s">
        <v>198</v>
      </c>
      <c r="U1318" t="s">
        <v>199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Sheet9!D1064</f>
        <v>0</v>
      </c>
      <c r="O1319">
        <f>Sheet9!E1064</f>
        <v>0</v>
      </c>
      <c r="P1319" t="str">
        <f>IFERROR(VLOOKUP(O1319,Sheet6!A:B,2,0),"")</f>
        <v/>
      </c>
      <c r="Q1319">
        <f>Sheet9!A1064</f>
        <v>0</v>
      </c>
      <c r="R1319" t="str">
        <f t="shared" si="113"/>
        <v/>
      </c>
      <c r="S1319">
        <f>Sheet9!B1064</f>
        <v>0</v>
      </c>
      <c r="T1319" t="s">
        <v>198</v>
      </c>
      <c r="U1319" t="s">
        <v>199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Sheet9!D1065</f>
        <v>0</v>
      </c>
      <c r="O1320">
        <f>Sheet9!E1065</f>
        <v>0</v>
      </c>
      <c r="P1320" t="str">
        <f>IFERROR(VLOOKUP(O1320,Sheet6!A:B,2,0),"")</f>
        <v/>
      </c>
      <c r="Q1320">
        <f>Sheet9!A1065</f>
        <v>0</v>
      </c>
      <c r="R1320" t="str">
        <f t="shared" si="113"/>
        <v/>
      </c>
      <c r="S1320">
        <f>Sheet9!B1065</f>
        <v>0</v>
      </c>
      <c r="T1320" t="s">
        <v>198</v>
      </c>
      <c r="U1320" t="s">
        <v>199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Sheet9!D1066</f>
        <v>0</v>
      </c>
      <c r="O1321">
        <f>Sheet9!E1066</f>
        <v>0</v>
      </c>
      <c r="P1321" t="str">
        <f>IFERROR(VLOOKUP(O1321,Sheet6!A:B,2,0),"")</f>
        <v/>
      </c>
      <c r="Q1321">
        <f>Sheet9!A1066</f>
        <v>0</v>
      </c>
      <c r="R1321" t="str">
        <f t="shared" si="113"/>
        <v/>
      </c>
      <c r="S1321">
        <f>Sheet9!B1066</f>
        <v>0</v>
      </c>
      <c r="T1321" t="s">
        <v>198</v>
      </c>
      <c r="U1321" t="s">
        <v>199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Sheet9!D1067</f>
        <v>0</v>
      </c>
      <c r="O1322">
        <f>Sheet9!E1067</f>
        <v>0</v>
      </c>
      <c r="P1322" t="str">
        <f>IFERROR(VLOOKUP(O1322,Sheet6!A:B,2,0),"")</f>
        <v/>
      </c>
      <c r="Q1322">
        <f>Sheet9!A1067</f>
        <v>0</v>
      </c>
      <c r="R1322" t="str">
        <f t="shared" si="113"/>
        <v/>
      </c>
      <c r="S1322">
        <f>Sheet9!B1067</f>
        <v>0</v>
      </c>
      <c r="T1322" t="s">
        <v>198</v>
      </c>
      <c r="U1322" t="s">
        <v>199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Sheet9!D1068</f>
        <v>0</v>
      </c>
      <c r="O1323">
        <f>Sheet9!E1068</f>
        <v>0</v>
      </c>
      <c r="P1323" t="str">
        <f>IFERROR(VLOOKUP(O1323,Sheet6!A:B,2,0),"")</f>
        <v/>
      </c>
      <c r="Q1323">
        <f>Sheet9!A1068</f>
        <v>0</v>
      </c>
      <c r="R1323" t="str">
        <f t="shared" si="113"/>
        <v/>
      </c>
      <c r="S1323">
        <f>Sheet9!B1068</f>
        <v>0</v>
      </c>
      <c r="T1323" t="s">
        <v>198</v>
      </c>
      <c r="U1323" t="s">
        <v>199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Sheet9!D1069</f>
        <v>0</v>
      </c>
      <c r="O1324">
        <f>Sheet9!E1069</f>
        <v>0</v>
      </c>
      <c r="P1324" t="str">
        <f>IFERROR(VLOOKUP(O1324,Sheet6!A:B,2,0),"")</f>
        <v/>
      </c>
      <c r="Q1324">
        <f>Sheet9!A1069</f>
        <v>0</v>
      </c>
      <c r="R1324" t="str">
        <f t="shared" si="113"/>
        <v/>
      </c>
      <c r="S1324">
        <f>Sheet9!B1069</f>
        <v>0</v>
      </c>
      <c r="T1324" t="s">
        <v>198</v>
      </c>
      <c r="U1324" t="s">
        <v>199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Sheet9!D1070</f>
        <v>0</v>
      </c>
      <c r="O1325">
        <f>Sheet9!E1070</f>
        <v>0</v>
      </c>
      <c r="P1325" t="str">
        <f>IFERROR(VLOOKUP(O1325,Sheet6!A:B,2,0),"")</f>
        <v/>
      </c>
      <c r="Q1325">
        <f>Sheet9!A1070</f>
        <v>0</v>
      </c>
      <c r="R1325" t="str">
        <f t="shared" si="113"/>
        <v/>
      </c>
      <c r="S1325">
        <f>Sheet9!B1070</f>
        <v>0</v>
      </c>
      <c r="T1325" t="s">
        <v>198</v>
      </c>
      <c r="U1325" t="s">
        <v>199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Sheet9!D1071</f>
        <v>0</v>
      </c>
      <c r="O1326">
        <f>Sheet9!E1071</f>
        <v>0</v>
      </c>
      <c r="P1326" t="str">
        <f>IFERROR(VLOOKUP(O1326,Sheet6!A:B,2,0),"")</f>
        <v/>
      </c>
      <c r="Q1326">
        <f>Sheet9!A1071</f>
        <v>0</v>
      </c>
      <c r="R1326" t="str">
        <f t="shared" si="113"/>
        <v/>
      </c>
      <c r="S1326">
        <f>Sheet9!B1071</f>
        <v>0</v>
      </c>
      <c r="T1326" t="s">
        <v>198</v>
      </c>
      <c r="U1326" t="s">
        <v>199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Sheet9!D1072</f>
        <v>0</v>
      </c>
      <c r="O1327">
        <f>Sheet9!E1072</f>
        <v>0</v>
      </c>
      <c r="P1327" t="str">
        <f>IFERROR(VLOOKUP(O1327,Sheet6!A:B,2,0),"")</f>
        <v/>
      </c>
      <c r="Q1327">
        <f>Sheet9!A1072</f>
        <v>0</v>
      </c>
      <c r="R1327" t="str">
        <f t="shared" si="113"/>
        <v/>
      </c>
      <c r="S1327">
        <f>Sheet9!B1072</f>
        <v>0</v>
      </c>
      <c r="T1327" t="s">
        <v>198</v>
      </c>
      <c r="U1327" t="s">
        <v>199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Sheet9!D1073</f>
        <v>0</v>
      </c>
      <c r="O1328">
        <f>Sheet9!E1073</f>
        <v>0</v>
      </c>
      <c r="P1328" t="str">
        <f>IFERROR(VLOOKUP(O1328,Sheet6!A:B,2,0),"")</f>
        <v/>
      </c>
      <c r="Q1328">
        <f>Sheet9!A1073</f>
        <v>0</v>
      </c>
      <c r="R1328" t="str">
        <f t="shared" si="113"/>
        <v/>
      </c>
      <c r="S1328">
        <f>Sheet9!B1073</f>
        <v>0</v>
      </c>
      <c r="T1328" t="s">
        <v>198</v>
      </c>
      <c r="U1328" t="s">
        <v>199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Sheet9!D1074</f>
        <v>0</v>
      </c>
      <c r="O1329">
        <f>Sheet9!E1074</f>
        <v>0</v>
      </c>
      <c r="P1329" t="str">
        <f>IFERROR(VLOOKUP(O1329,Sheet6!A:B,2,0),"")</f>
        <v/>
      </c>
      <c r="Q1329">
        <f>Sheet9!A1074</f>
        <v>0</v>
      </c>
      <c r="R1329" t="str">
        <f t="shared" si="113"/>
        <v/>
      </c>
      <c r="S1329">
        <f>Sheet9!B1074</f>
        <v>0</v>
      </c>
      <c r="T1329" t="s">
        <v>198</v>
      </c>
      <c r="U1329" t="s">
        <v>199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Sheet9!D1075</f>
        <v>0</v>
      </c>
      <c r="O1330">
        <f>Sheet9!E1075</f>
        <v>0</v>
      </c>
      <c r="P1330" t="str">
        <f>IFERROR(VLOOKUP(O1330,Sheet6!A:B,2,0),"")</f>
        <v/>
      </c>
      <c r="Q1330">
        <f>Sheet9!A1075</f>
        <v>0</v>
      </c>
      <c r="R1330" t="str">
        <f t="shared" si="113"/>
        <v/>
      </c>
      <c r="S1330">
        <f>Sheet9!B1075</f>
        <v>0</v>
      </c>
      <c r="T1330" t="s">
        <v>198</v>
      </c>
      <c r="U1330" t="s">
        <v>199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Sheet9!D1076</f>
        <v>0</v>
      </c>
      <c r="O1331">
        <f>Sheet9!E1076</f>
        <v>0</v>
      </c>
      <c r="P1331" t="str">
        <f>IFERROR(VLOOKUP(O1331,Sheet6!A:B,2,0),"")</f>
        <v/>
      </c>
      <c r="Q1331">
        <f>Sheet9!A1076</f>
        <v>0</v>
      </c>
      <c r="R1331" t="str">
        <f t="shared" si="113"/>
        <v/>
      </c>
      <c r="S1331">
        <f>Sheet9!B1076</f>
        <v>0</v>
      </c>
      <c r="T1331" t="s">
        <v>198</v>
      </c>
      <c r="U1331" t="s">
        <v>199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Sheet9!D1077</f>
        <v>0</v>
      </c>
      <c r="O1332">
        <f>Sheet9!E1077</f>
        <v>0</v>
      </c>
      <c r="P1332" t="str">
        <f>IFERROR(VLOOKUP(O1332,Sheet6!A:B,2,0),"")</f>
        <v/>
      </c>
      <c r="Q1332">
        <f>Sheet9!A1077</f>
        <v>0</v>
      </c>
      <c r="R1332" t="str">
        <f t="shared" si="113"/>
        <v/>
      </c>
      <c r="S1332">
        <f>Sheet9!B1077</f>
        <v>0</v>
      </c>
      <c r="T1332" t="s">
        <v>198</v>
      </c>
      <c r="U1332" t="s">
        <v>199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Sheet9!D1078</f>
        <v>0</v>
      </c>
      <c r="O1333">
        <f>Sheet9!E1078</f>
        <v>0</v>
      </c>
      <c r="P1333" t="str">
        <f>IFERROR(VLOOKUP(O1333,Sheet6!A:B,2,0),"")</f>
        <v/>
      </c>
      <c r="Q1333">
        <f>Sheet9!A1078</f>
        <v>0</v>
      </c>
      <c r="R1333" t="str">
        <f t="shared" si="113"/>
        <v/>
      </c>
      <c r="S1333">
        <f>Sheet9!B1078</f>
        <v>0</v>
      </c>
      <c r="T1333" t="s">
        <v>198</v>
      </c>
      <c r="U1333" t="s">
        <v>199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Sheet9!D1079</f>
        <v>0</v>
      </c>
      <c r="O1334">
        <f>Sheet9!E1079</f>
        <v>0</v>
      </c>
      <c r="P1334" t="str">
        <f>IFERROR(VLOOKUP(O1334,Sheet6!A:B,2,0),"")</f>
        <v/>
      </c>
      <c r="Q1334">
        <f>Sheet9!A1079</f>
        <v>0</v>
      </c>
      <c r="R1334" t="str">
        <f t="shared" si="113"/>
        <v/>
      </c>
      <c r="S1334">
        <f>Sheet9!B1079</f>
        <v>0</v>
      </c>
      <c r="T1334" t="s">
        <v>198</v>
      </c>
      <c r="U1334" t="s">
        <v>199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Sheet9!D1080</f>
        <v>0</v>
      </c>
      <c r="O1335">
        <f>Sheet9!E1080</f>
        <v>0</v>
      </c>
      <c r="P1335" t="str">
        <f>IFERROR(VLOOKUP(O1335,Sheet6!A:B,2,0),"")</f>
        <v/>
      </c>
      <c r="Q1335">
        <f>Sheet9!A1080</f>
        <v>0</v>
      </c>
      <c r="R1335" t="str">
        <f t="shared" si="113"/>
        <v/>
      </c>
      <c r="S1335">
        <f>Sheet9!B1080</f>
        <v>0</v>
      </c>
      <c r="T1335" t="s">
        <v>198</v>
      </c>
      <c r="U1335" t="s">
        <v>199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Sheet9!D1081</f>
        <v>0</v>
      </c>
      <c r="O1336">
        <f>Sheet9!E1081</f>
        <v>0</v>
      </c>
      <c r="P1336" t="str">
        <f>IFERROR(VLOOKUP(O1336,Sheet6!A:B,2,0),"")</f>
        <v/>
      </c>
      <c r="Q1336">
        <f>Sheet9!A1081</f>
        <v>0</v>
      </c>
      <c r="R1336" t="str">
        <f t="shared" si="113"/>
        <v/>
      </c>
      <c r="S1336">
        <f>Sheet9!B1081</f>
        <v>0</v>
      </c>
      <c r="T1336" t="s">
        <v>198</v>
      </c>
      <c r="U1336" t="s">
        <v>199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Sheet9!D1082</f>
        <v>0</v>
      </c>
      <c r="O1337">
        <f>Sheet9!E1082</f>
        <v>0</v>
      </c>
      <c r="P1337" t="str">
        <f>IFERROR(VLOOKUP(O1337,Sheet6!A:B,2,0),"")</f>
        <v/>
      </c>
      <c r="Q1337">
        <f>Sheet9!A1082</f>
        <v>0</v>
      </c>
      <c r="R1337" t="str">
        <f t="shared" si="113"/>
        <v/>
      </c>
      <c r="S1337">
        <f>Sheet9!B1082</f>
        <v>0</v>
      </c>
      <c r="T1337" t="s">
        <v>198</v>
      </c>
      <c r="U1337" t="s">
        <v>199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Sheet9!D1083</f>
        <v>0</v>
      </c>
      <c r="O1338">
        <f>Sheet9!E1083</f>
        <v>0</v>
      </c>
      <c r="P1338" t="str">
        <f>IFERROR(VLOOKUP(O1338,Sheet6!A:B,2,0),"")</f>
        <v/>
      </c>
      <c r="Q1338">
        <f>Sheet9!A1083</f>
        <v>0</v>
      </c>
      <c r="R1338" t="str">
        <f t="shared" si="113"/>
        <v/>
      </c>
      <c r="S1338">
        <f>Sheet9!B1083</f>
        <v>0</v>
      </c>
      <c r="T1338" t="s">
        <v>198</v>
      </c>
      <c r="U1338" t="s">
        <v>199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Sheet9!D1084</f>
        <v>0</v>
      </c>
      <c r="O1339">
        <f>Sheet9!E1084</f>
        <v>0</v>
      </c>
      <c r="P1339" t="str">
        <f>IFERROR(VLOOKUP(O1339,Sheet6!A:B,2,0),"")</f>
        <v/>
      </c>
      <c r="Q1339">
        <f>Sheet9!A1084</f>
        <v>0</v>
      </c>
      <c r="R1339" t="str">
        <f t="shared" ref="R1339:R1402" si="118">IFERROR(VLOOKUP(Q1339,AG:AH,2,0),"")</f>
        <v/>
      </c>
      <c r="S1339">
        <f>Sheet9!B1084</f>
        <v>0</v>
      </c>
      <c r="T1339" t="s">
        <v>198</v>
      </c>
      <c r="U1339" t="s">
        <v>199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Sheet9!D1085</f>
        <v>0</v>
      </c>
      <c r="O1340">
        <f>Sheet9!E1085</f>
        <v>0</v>
      </c>
      <c r="P1340" t="str">
        <f>IFERROR(VLOOKUP(O1340,Sheet6!A:B,2,0),"")</f>
        <v/>
      </c>
      <c r="Q1340">
        <f>Sheet9!A1085</f>
        <v>0</v>
      </c>
      <c r="R1340" t="str">
        <f t="shared" si="118"/>
        <v/>
      </c>
      <c r="S1340">
        <f>Sheet9!B1085</f>
        <v>0</v>
      </c>
      <c r="T1340" t="s">
        <v>198</v>
      </c>
      <c r="U1340" t="s">
        <v>199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Sheet9!D1086</f>
        <v>0</v>
      </c>
      <c r="O1341">
        <f>Sheet9!E1086</f>
        <v>0</v>
      </c>
      <c r="P1341" t="str">
        <f>IFERROR(VLOOKUP(O1341,Sheet6!A:B,2,0),"")</f>
        <v/>
      </c>
      <c r="Q1341">
        <f>Sheet9!A1086</f>
        <v>0</v>
      </c>
      <c r="R1341" t="str">
        <f t="shared" si="118"/>
        <v/>
      </c>
      <c r="S1341">
        <f>Sheet9!B1086</f>
        <v>0</v>
      </c>
      <c r="T1341" t="s">
        <v>198</v>
      </c>
      <c r="U1341" t="s">
        <v>199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Sheet9!D1087</f>
        <v>0</v>
      </c>
      <c r="O1342">
        <f>Sheet9!E1087</f>
        <v>0</v>
      </c>
      <c r="P1342" t="str">
        <f>IFERROR(VLOOKUP(O1342,Sheet6!A:B,2,0),"")</f>
        <v/>
      </c>
      <c r="Q1342">
        <f>Sheet9!A1087</f>
        <v>0</v>
      </c>
      <c r="R1342" t="str">
        <f t="shared" si="118"/>
        <v/>
      </c>
      <c r="S1342">
        <f>Sheet9!B1087</f>
        <v>0</v>
      </c>
      <c r="T1342" t="s">
        <v>198</v>
      </c>
      <c r="U1342" t="s">
        <v>199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Sheet9!D1088</f>
        <v>0</v>
      </c>
      <c r="O1343">
        <f>Sheet9!E1088</f>
        <v>0</v>
      </c>
      <c r="P1343" t="str">
        <f>IFERROR(VLOOKUP(O1343,Sheet6!A:B,2,0),"")</f>
        <v/>
      </c>
      <c r="Q1343">
        <f>Sheet9!A1088</f>
        <v>0</v>
      </c>
      <c r="R1343" t="str">
        <f t="shared" si="118"/>
        <v/>
      </c>
      <c r="S1343">
        <f>Sheet9!B1088</f>
        <v>0</v>
      </c>
      <c r="T1343" t="s">
        <v>198</v>
      </c>
      <c r="U1343" t="s">
        <v>199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Sheet9!D1089</f>
        <v>0</v>
      </c>
      <c r="O1344">
        <f>Sheet9!E1089</f>
        <v>0</v>
      </c>
      <c r="P1344" t="str">
        <f>IFERROR(VLOOKUP(O1344,Sheet6!A:B,2,0),"")</f>
        <v/>
      </c>
      <c r="Q1344">
        <f>Sheet9!A1089</f>
        <v>0</v>
      </c>
      <c r="R1344" t="str">
        <f t="shared" si="118"/>
        <v/>
      </c>
      <c r="S1344">
        <f>Sheet9!B1089</f>
        <v>0</v>
      </c>
      <c r="T1344" t="s">
        <v>198</v>
      </c>
      <c r="U1344" t="s">
        <v>199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Sheet9!D1090</f>
        <v>0</v>
      </c>
      <c r="O1345">
        <f>Sheet9!E1090</f>
        <v>0</v>
      </c>
      <c r="P1345" t="str">
        <f>IFERROR(VLOOKUP(O1345,Sheet6!A:B,2,0),"")</f>
        <v/>
      </c>
      <c r="Q1345">
        <f>Sheet9!A1090</f>
        <v>0</v>
      </c>
      <c r="R1345" t="str">
        <f t="shared" si="118"/>
        <v/>
      </c>
      <c r="S1345">
        <f>Sheet9!B1090</f>
        <v>0</v>
      </c>
      <c r="T1345" t="s">
        <v>198</v>
      </c>
      <c r="U1345" t="s">
        <v>199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Sheet9!D1091</f>
        <v>0</v>
      </c>
      <c r="O1346">
        <f>Sheet9!E1091</f>
        <v>0</v>
      </c>
      <c r="P1346" t="str">
        <f>IFERROR(VLOOKUP(O1346,Sheet6!A:B,2,0),"")</f>
        <v/>
      </c>
      <c r="Q1346">
        <f>Sheet9!A1091</f>
        <v>0</v>
      </c>
      <c r="R1346" t="str">
        <f t="shared" si="118"/>
        <v/>
      </c>
      <c r="S1346">
        <f>Sheet9!B1091</f>
        <v>0</v>
      </c>
      <c r="T1346" t="s">
        <v>198</v>
      </c>
      <c r="U1346" t="s">
        <v>199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Sheet9!D1092</f>
        <v>0</v>
      </c>
      <c r="O1347">
        <f>Sheet9!E1092</f>
        <v>0</v>
      </c>
      <c r="P1347" t="str">
        <f>IFERROR(VLOOKUP(O1347,Sheet6!A:B,2,0),"")</f>
        <v/>
      </c>
      <c r="Q1347">
        <f>Sheet9!A1092</f>
        <v>0</v>
      </c>
      <c r="R1347" t="str">
        <f t="shared" si="118"/>
        <v/>
      </c>
      <c r="S1347">
        <f>Sheet9!B1092</f>
        <v>0</v>
      </c>
      <c r="T1347" t="s">
        <v>198</v>
      </c>
      <c r="U1347" t="s">
        <v>199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Sheet9!D1093</f>
        <v>0</v>
      </c>
      <c r="O1348">
        <f>Sheet9!E1093</f>
        <v>0</v>
      </c>
      <c r="P1348" t="str">
        <f>IFERROR(VLOOKUP(O1348,Sheet6!A:B,2,0),"")</f>
        <v/>
      </c>
      <c r="Q1348">
        <f>Sheet9!A1093</f>
        <v>0</v>
      </c>
      <c r="R1348" t="str">
        <f t="shared" si="118"/>
        <v/>
      </c>
      <c r="S1348">
        <f>Sheet9!B1093</f>
        <v>0</v>
      </c>
      <c r="T1348" t="s">
        <v>198</v>
      </c>
      <c r="U1348" t="s">
        <v>199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Sheet9!D1094</f>
        <v>0</v>
      </c>
      <c r="O1349">
        <f>Sheet9!E1094</f>
        <v>0</v>
      </c>
      <c r="P1349" t="str">
        <f>IFERROR(VLOOKUP(O1349,Sheet6!A:B,2,0),"")</f>
        <v/>
      </c>
      <c r="Q1349">
        <f>Sheet9!A1094</f>
        <v>0</v>
      </c>
      <c r="R1349" t="str">
        <f t="shared" si="118"/>
        <v/>
      </c>
      <c r="S1349">
        <f>Sheet9!B1094</f>
        <v>0</v>
      </c>
      <c r="T1349" t="s">
        <v>198</v>
      </c>
      <c r="U1349" t="s">
        <v>199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Sheet9!D1095</f>
        <v>0</v>
      </c>
      <c r="O1350">
        <f>Sheet9!E1095</f>
        <v>0</v>
      </c>
      <c r="P1350" t="str">
        <f>IFERROR(VLOOKUP(O1350,Sheet6!A:B,2,0),"")</f>
        <v/>
      </c>
      <c r="Q1350">
        <f>Sheet9!A1095</f>
        <v>0</v>
      </c>
      <c r="R1350" t="str">
        <f t="shared" si="118"/>
        <v/>
      </c>
      <c r="S1350">
        <f>Sheet9!B1095</f>
        <v>0</v>
      </c>
      <c r="T1350" t="s">
        <v>198</v>
      </c>
      <c r="U1350" t="s">
        <v>199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Sheet9!D1096</f>
        <v>0</v>
      </c>
      <c r="O1351">
        <f>Sheet9!E1096</f>
        <v>0</v>
      </c>
      <c r="P1351" t="str">
        <f>IFERROR(VLOOKUP(O1351,Sheet6!A:B,2,0),"")</f>
        <v/>
      </c>
      <c r="Q1351">
        <f>Sheet9!A1096</f>
        <v>0</v>
      </c>
      <c r="R1351" t="str">
        <f t="shared" si="118"/>
        <v/>
      </c>
      <c r="S1351">
        <f>Sheet9!B1096</f>
        <v>0</v>
      </c>
      <c r="T1351" t="s">
        <v>198</v>
      </c>
      <c r="U1351" t="s">
        <v>199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Sheet9!D1097</f>
        <v>0</v>
      </c>
      <c r="O1352">
        <f>Sheet9!E1097</f>
        <v>0</v>
      </c>
      <c r="P1352" t="str">
        <f>IFERROR(VLOOKUP(O1352,Sheet6!A:B,2,0),"")</f>
        <v/>
      </c>
      <c r="Q1352">
        <f>Sheet9!A1097</f>
        <v>0</v>
      </c>
      <c r="R1352" t="str">
        <f t="shared" si="118"/>
        <v/>
      </c>
      <c r="S1352">
        <f>Sheet9!B1097</f>
        <v>0</v>
      </c>
      <c r="T1352" t="s">
        <v>198</v>
      </c>
      <c r="U1352" t="s">
        <v>199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Sheet9!D1098</f>
        <v>0</v>
      </c>
      <c r="O1353">
        <f>Sheet9!E1098</f>
        <v>0</v>
      </c>
      <c r="P1353" t="str">
        <f>IFERROR(VLOOKUP(O1353,Sheet6!A:B,2,0),"")</f>
        <v/>
      </c>
      <c r="Q1353">
        <f>Sheet9!A1098</f>
        <v>0</v>
      </c>
      <c r="R1353" t="str">
        <f t="shared" si="118"/>
        <v/>
      </c>
      <c r="S1353">
        <f>Sheet9!B1098</f>
        <v>0</v>
      </c>
      <c r="T1353" t="s">
        <v>198</v>
      </c>
      <c r="U1353" t="s">
        <v>199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Sheet9!D1099</f>
        <v>0</v>
      </c>
      <c r="O1354">
        <f>Sheet9!E1099</f>
        <v>0</v>
      </c>
      <c r="P1354" t="str">
        <f>IFERROR(VLOOKUP(O1354,Sheet6!A:B,2,0),"")</f>
        <v/>
      </c>
      <c r="Q1354">
        <f>Sheet9!A1099</f>
        <v>0</v>
      </c>
      <c r="R1354" t="str">
        <f t="shared" si="118"/>
        <v/>
      </c>
      <c r="S1354">
        <f>Sheet9!B1099</f>
        <v>0</v>
      </c>
      <c r="T1354" t="s">
        <v>198</v>
      </c>
      <c r="U1354" t="s">
        <v>199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Sheet9!D1100</f>
        <v>0</v>
      </c>
      <c r="O1355">
        <f>Sheet9!E1100</f>
        <v>0</v>
      </c>
      <c r="P1355" t="str">
        <f>IFERROR(VLOOKUP(O1355,Sheet6!A:B,2,0),"")</f>
        <v/>
      </c>
      <c r="Q1355">
        <f>Sheet9!A1100</f>
        <v>0</v>
      </c>
      <c r="R1355" t="str">
        <f t="shared" si="118"/>
        <v/>
      </c>
      <c r="S1355">
        <f>Sheet9!B1100</f>
        <v>0</v>
      </c>
      <c r="T1355" t="s">
        <v>198</v>
      </c>
      <c r="U1355" t="s">
        <v>199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Sheet9!D1101</f>
        <v>0</v>
      </c>
      <c r="O1356">
        <f>Sheet9!E1101</f>
        <v>0</v>
      </c>
      <c r="P1356" t="str">
        <f>IFERROR(VLOOKUP(O1356,Sheet6!A:B,2,0),"")</f>
        <v/>
      </c>
      <c r="Q1356">
        <f>Sheet9!A1101</f>
        <v>0</v>
      </c>
      <c r="R1356" t="str">
        <f t="shared" si="118"/>
        <v/>
      </c>
      <c r="S1356">
        <f>Sheet9!B1101</f>
        <v>0</v>
      </c>
      <c r="T1356" t="s">
        <v>198</v>
      </c>
      <c r="U1356" t="s">
        <v>199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Sheet9!D1102</f>
        <v>0</v>
      </c>
      <c r="O1357">
        <f>Sheet9!E1102</f>
        <v>0</v>
      </c>
      <c r="P1357" t="str">
        <f>IFERROR(VLOOKUP(O1357,Sheet6!A:B,2,0),"")</f>
        <v/>
      </c>
      <c r="Q1357">
        <f>Sheet9!A1102</f>
        <v>0</v>
      </c>
      <c r="R1357" t="str">
        <f t="shared" si="118"/>
        <v/>
      </c>
      <c r="S1357">
        <f>Sheet9!B1102</f>
        <v>0</v>
      </c>
      <c r="T1357" t="s">
        <v>198</v>
      </c>
      <c r="U1357" t="s">
        <v>199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Sheet9!D1103</f>
        <v>0</v>
      </c>
      <c r="O1358">
        <f>Sheet9!E1103</f>
        <v>0</v>
      </c>
      <c r="P1358" t="str">
        <f>IFERROR(VLOOKUP(O1358,Sheet6!A:B,2,0),"")</f>
        <v/>
      </c>
      <c r="Q1358">
        <f>Sheet9!A1103</f>
        <v>0</v>
      </c>
      <c r="R1358" t="str">
        <f t="shared" si="118"/>
        <v/>
      </c>
      <c r="S1358">
        <f>Sheet9!B1103</f>
        <v>0</v>
      </c>
      <c r="T1358" t="s">
        <v>198</v>
      </c>
      <c r="U1358" t="s">
        <v>199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Sheet9!D1104</f>
        <v>0</v>
      </c>
      <c r="O1359">
        <f>Sheet9!E1104</f>
        <v>0</v>
      </c>
      <c r="P1359" t="str">
        <f>IFERROR(VLOOKUP(O1359,Sheet6!A:B,2,0),"")</f>
        <v/>
      </c>
      <c r="Q1359">
        <f>Sheet9!A1104</f>
        <v>0</v>
      </c>
      <c r="R1359" t="str">
        <f t="shared" si="118"/>
        <v/>
      </c>
      <c r="S1359">
        <f>Sheet9!B1104</f>
        <v>0</v>
      </c>
      <c r="T1359" t="s">
        <v>198</v>
      </c>
      <c r="U1359" t="s">
        <v>199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Sheet9!D1105</f>
        <v>0</v>
      </c>
      <c r="O1360">
        <f>Sheet9!E1105</f>
        <v>0</v>
      </c>
      <c r="P1360" t="str">
        <f>IFERROR(VLOOKUP(O1360,Sheet6!A:B,2,0),"")</f>
        <v/>
      </c>
      <c r="Q1360">
        <f>Sheet9!A1105</f>
        <v>0</v>
      </c>
      <c r="R1360" t="str">
        <f t="shared" si="118"/>
        <v/>
      </c>
      <c r="S1360">
        <f>Sheet9!B1105</f>
        <v>0</v>
      </c>
      <c r="T1360" t="s">
        <v>198</v>
      </c>
      <c r="U1360" t="s">
        <v>199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Sheet9!D1106</f>
        <v>0</v>
      </c>
      <c r="O1361">
        <f>Sheet9!E1106</f>
        <v>0</v>
      </c>
      <c r="P1361" t="str">
        <f>IFERROR(VLOOKUP(O1361,Sheet6!A:B,2,0),"")</f>
        <v/>
      </c>
      <c r="Q1361">
        <f>Sheet9!A1106</f>
        <v>0</v>
      </c>
      <c r="R1361" t="str">
        <f t="shared" si="118"/>
        <v/>
      </c>
      <c r="S1361">
        <f>Sheet9!B1106</f>
        <v>0</v>
      </c>
      <c r="T1361" t="s">
        <v>198</v>
      </c>
      <c r="U1361" t="s">
        <v>199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Sheet9!D1107</f>
        <v>0</v>
      </c>
      <c r="O1362">
        <f>Sheet9!E1107</f>
        <v>0</v>
      </c>
      <c r="P1362" t="str">
        <f>IFERROR(VLOOKUP(O1362,Sheet6!A:B,2,0),"")</f>
        <v/>
      </c>
      <c r="Q1362">
        <f>Sheet9!A1107</f>
        <v>0</v>
      </c>
      <c r="R1362" t="str">
        <f t="shared" si="118"/>
        <v/>
      </c>
      <c r="S1362">
        <f>Sheet9!B1107</f>
        <v>0</v>
      </c>
      <c r="T1362" t="s">
        <v>198</v>
      </c>
      <c r="U1362" t="s">
        <v>199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Sheet9!D1108</f>
        <v>0</v>
      </c>
      <c r="O1363">
        <f>Sheet9!E1108</f>
        <v>0</v>
      </c>
      <c r="P1363" t="str">
        <f>IFERROR(VLOOKUP(O1363,Sheet6!A:B,2,0),"")</f>
        <v/>
      </c>
      <c r="Q1363">
        <f>Sheet9!A1108</f>
        <v>0</v>
      </c>
      <c r="R1363" t="str">
        <f t="shared" si="118"/>
        <v/>
      </c>
      <c r="S1363">
        <f>Sheet9!B1108</f>
        <v>0</v>
      </c>
      <c r="T1363" t="s">
        <v>198</v>
      </c>
      <c r="U1363" t="s">
        <v>199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Sheet9!D1109</f>
        <v>0</v>
      </c>
      <c r="O1364">
        <f>Sheet9!E1109</f>
        <v>0</v>
      </c>
      <c r="P1364" t="str">
        <f>IFERROR(VLOOKUP(O1364,Sheet6!A:B,2,0),"")</f>
        <v/>
      </c>
      <c r="Q1364">
        <f>Sheet9!A1109</f>
        <v>0</v>
      </c>
      <c r="R1364" t="str">
        <f t="shared" si="118"/>
        <v/>
      </c>
      <c r="S1364">
        <f>Sheet9!B1109</f>
        <v>0</v>
      </c>
      <c r="T1364" t="s">
        <v>198</v>
      </c>
      <c r="U1364" t="s">
        <v>199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Sheet9!D1110</f>
        <v>0</v>
      </c>
      <c r="O1365">
        <f>Sheet9!E1110</f>
        <v>0</v>
      </c>
      <c r="P1365" t="str">
        <f>IFERROR(VLOOKUP(O1365,Sheet6!A:B,2,0),"")</f>
        <v/>
      </c>
      <c r="Q1365">
        <f>Sheet9!A1110</f>
        <v>0</v>
      </c>
      <c r="R1365" t="str">
        <f t="shared" si="118"/>
        <v/>
      </c>
      <c r="S1365">
        <f>Sheet9!B1110</f>
        <v>0</v>
      </c>
      <c r="T1365" t="s">
        <v>198</v>
      </c>
      <c r="U1365" t="s">
        <v>199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Sheet9!D1111</f>
        <v>0</v>
      </c>
      <c r="O1366">
        <f>Sheet9!E1111</f>
        <v>0</v>
      </c>
      <c r="P1366" t="str">
        <f>IFERROR(VLOOKUP(O1366,Sheet6!A:B,2,0),"")</f>
        <v/>
      </c>
      <c r="Q1366">
        <f>Sheet9!A1111</f>
        <v>0</v>
      </c>
      <c r="R1366" t="str">
        <f t="shared" si="118"/>
        <v/>
      </c>
      <c r="S1366">
        <f>Sheet9!B1111</f>
        <v>0</v>
      </c>
      <c r="T1366" t="s">
        <v>198</v>
      </c>
      <c r="U1366" t="s">
        <v>199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Sheet9!D1112</f>
        <v>0</v>
      </c>
      <c r="O1367">
        <f>Sheet9!E1112</f>
        <v>0</v>
      </c>
      <c r="P1367" t="str">
        <f>IFERROR(VLOOKUP(O1367,Sheet6!A:B,2,0),"")</f>
        <v/>
      </c>
      <c r="Q1367">
        <f>Sheet9!A1112</f>
        <v>0</v>
      </c>
      <c r="R1367" t="str">
        <f t="shared" si="118"/>
        <v/>
      </c>
      <c r="S1367">
        <f>Sheet9!B1112</f>
        <v>0</v>
      </c>
      <c r="T1367" t="s">
        <v>198</v>
      </c>
      <c r="U1367" t="s">
        <v>199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Sheet9!D1113</f>
        <v>0</v>
      </c>
      <c r="O1368">
        <f>Sheet9!E1113</f>
        <v>0</v>
      </c>
      <c r="P1368" t="str">
        <f>IFERROR(VLOOKUP(O1368,Sheet6!A:B,2,0),"")</f>
        <v/>
      </c>
      <c r="Q1368">
        <f>Sheet9!A1113</f>
        <v>0</v>
      </c>
      <c r="R1368" t="str">
        <f t="shared" si="118"/>
        <v/>
      </c>
      <c r="S1368">
        <f>Sheet9!B1113</f>
        <v>0</v>
      </c>
      <c r="T1368" t="s">
        <v>198</v>
      </c>
      <c r="U1368" t="s">
        <v>199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Sheet9!D1114</f>
        <v>0</v>
      </c>
      <c r="O1369">
        <f>Sheet9!E1114</f>
        <v>0</v>
      </c>
      <c r="P1369" t="str">
        <f>IFERROR(VLOOKUP(O1369,Sheet6!A:B,2,0),"")</f>
        <v/>
      </c>
      <c r="Q1369">
        <f>Sheet9!A1114</f>
        <v>0</v>
      </c>
      <c r="R1369" t="str">
        <f t="shared" si="118"/>
        <v/>
      </c>
      <c r="S1369">
        <f>Sheet9!B1114</f>
        <v>0</v>
      </c>
      <c r="T1369" t="s">
        <v>198</v>
      </c>
      <c r="U1369" t="s">
        <v>199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Sheet9!D1115</f>
        <v>0</v>
      </c>
      <c r="O1370">
        <f>Sheet9!E1115</f>
        <v>0</v>
      </c>
      <c r="P1370" t="str">
        <f>IFERROR(VLOOKUP(O1370,Sheet6!A:B,2,0),"")</f>
        <v/>
      </c>
      <c r="Q1370">
        <f>Sheet9!A1115</f>
        <v>0</v>
      </c>
      <c r="R1370" t="str">
        <f t="shared" si="118"/>
        <v/>
      </c>
      <c r="S1370">
        <f>Sheet9!B1115</f>
        <v>0</v>
      </c>
      <c r="T1370" t="s">
        <v>198</v>
      </c>
      <c r="U1370" t="s">
        <v>199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Sheet9!D1116</f>
        <v>0</v>
      </c>
      <c r="O1371">
        <f>Sheet9!E1116</f>
        <v>0</v>
      </c>
      <c r="P1371" t="str">
        <f>IFERROR(VLOOKUP(O1371,Sheet6!A:B,2,0),"")</f>
        <v/>
      </c>
      <c r="Q1371">
        <f>Sheet9!A1116</f>
        <v>0</v>
      </c>
      <c r="R1371" t="str">
        <f t="shared" si="118"/>
        <v/>
      </c>
      <c r="S1371">
        <f>Sheet9!B1116</f>
        <v>0</v>
      </c>
      <c r="T1371" t="s">
        <v>198</v>
      </c>
      <c r="U1371" t="s">
        <v>199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Sheet9!D1117</f>
        <v>0</v>
      </c>
      <c r="O1372">
        <f>Sheet9!E1117</f>
        <v>0</v>
      </c>
      <c r="P1372" t="str">
        <f>IFERROR(VLOOKUP(O1372,Sheet6!A:B,2,0),"")</f>
        <v/>
      </c>
      <c r="Q1372">
        <f>Sheet9!A1117</f>
        <v>0</v>
      </c>
      <c r="R1372" t="str">
        <f t="shared" si="118"/>
        <v/>
      </c>
      <c r="S1372">
        <f>Sheet9!B1117</f>
        <v>0</v>
      </c>
      <c r="T1372" t="s">
        <v>198</v>
      </c>
      <c r="U1372" t="s">
        <v>199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Sheet9!D1118</f>
        <v>0</v>
      </c>
      <c r="O1373">
        <f>Sheet9!E1118</f>
        <v>0</v>
      </c>
      <c r="P1373" t="str">
        <f>IFERROR(VLOOKUP(O1373,Sheet6!A:B,2,0),"")</f>
        <v/>
      </c>
      <c r="Q1373">
        <f>Sheet9!A1118</f>
        <v>0</v>
      </c>
      <c r="R1373" t="str">
        <f t="shared" si="118"/>
        <v/>
      </c>
      <c r="S1373">
        <f>Sheet9!B1118</f>
        <v>0</v>
      </c>
      <c r="T1373" t="s">
        <v>198</v>
      </c>
      <c r="U1373" t="s">
        <v>199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Sheet9!D1119</f>
        <v>0</v>
      </c>
      <c r="O1374">
        <f>Sheet9!E1119</f>
        <v>0</v>
      </c>
      <c r="P1374" t="str">
        <f>IFERROR(VLOOKUP(O1374,Sheet6!A:B,2,0),"")</f>
        <v/>
      </c>
      <c r="Q1374">
        <f>Sheet9!A1119</f>
        <v>0</v>
      </c>
      <c r="R1374" t="str">
        <f t="shared" si="118"/>
        <v/>
      </c>
      <c r="S1374">
        <f>Sheet9!B1119</f>
        <v>0</v>
      </c>
      <c r="T1374" t="s">
        <v>198</v>
      </c>
      <c r="U1374" t="s">
        <v>199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Sheet9!D1120</f>
        <v>0</v>
      </c>
      <c r="O1375">
        <f>Sheet9!E1120</f>
        <v>0</v>
      </c>
      <c r="P1375" t="str">
        <f>IFERROR(VLOOKUP(O1375,Sheet6!A:B,2,0),"")</f>
        <v/>
      </c>
      <c r="Q1375">
        <f>Sheet9!A1120</f>
        <v>0</v>
      </c>
      <c r="R1375" t="str">
        <f t="shared" si="118"/>
        <v/>
      </c>
      <c r="S1375">
        <f>Sheet9!B1120</f>
        <v>0</v>
      </c>
      <c r="T1375" t="s">
        <v>198</v>
      </c>
      <c r="U1375" t="s">
        <v>199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Sheet9!D1121</f>
        <v>0</v>
      </c>
      <c r="O1376">
        <f>Sheet9!E1121</f>
        <v>0</v>
      </c>
      <c r="P1376" t="str">
        <f>IFERROR(VLOOKUP(O1376,Sheet6!A:B,2,0),"")</f>
        <v/>
      </c>
      <c r="Q1376">
        <f>Sheet9!A1121</f>
        <v>0</v>
      </c>
      <c r="R1376" t="str">
        <f t="shared" si="118"/>
        <v/>
      </c>
      <c r="S1376">
        <f>Sheet9!B1121</f>
        <v>0</v>
      </c>
      <c r="T1376" t="s">
        <v>198</v>
      </c>
      <c r="U1376" t="s">
        <v>199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Sheet9!D1122</f>
        <v>0</v>
      </c>
      <c r="O1377">
        <f>Sheet9!E1122</f>
        <v>0</v>
      </c>
      <c r="P1377" t="str">
        <f>IFERROR(VLOOKUP(O1377,Sheet6!A:B,2,0),"")</f>
        <v/>
      </c>
      <c r="Q1377">
        <f>Sheet9!A1122</f>
        <v>0</v>
      </c>
      <c r="R1377" t="str">
        <f t="shared" si="118"/>
        <v/>
      </c>
      <c r="S1377">
        <f>Sheet9!B1122</f>
        <v>0</v>
      </c>
      <c r="T1377" t="s">
        <v>198</v>
      </c>
      <c r="U1377" t="s">
        <v>199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Sheet9!D1123</f>
        <v>0</v>
      </c>
      <c r="O1378">
        <f>Sheet9!E1123</f>
        <v>0</v>
      </c>
      <c r="P1378" t="str">
        <f>IFERROR(VLOOKUP(O1378,Sheet6!A:B,2,0),"")</f>
        <v/>
      </c>
      <c r="Q1378">
        <f>Sheet9!A1123</f>
        <v>0</v>
      </c>
      <c r="R1378" t="str">
        <f t="shared" si="118"/>
        <v/>
      </c>
      <c r="S1378">
        <f>Sheet9!B1123</f>
        <v>0</v>
      </c>
      <c r="T1378" t="s">
        <v>198</v>
      </c>
      <c r="U1378" t="s">
        <v>199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Sheet9!D1124</f>
        <v>0</v>
      </c>
      <c r="O1379">
        <f>Sheet9!E1124</f>
        <v>0</v>
      </c>
      <c r="P1379" t="str">
        <f>IFERROR(VLOOKUP(O1379,Sheet6!A:B,2,0),"")</f>
        <v/>
      </c>
      <c r="Q1379">
        <f>Sheet9!A1124</f>
        <v>0</v>
      </c>
      <c r="R1379" t="str">
        <f t="shared" si="118"/>
        <v/>
      </c>
      <c r="S1379">
        <f>Sheet9!B1124</f>
        <v>0</v>
      </c>
      <c r="T1379" t="s">
        <v>198</v>
      </c>
      <c r="U1379" t="s">
        <v>199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Sheet9!D1125</f>
        <v>0</v>
      </c>
      <c r="O1380">
        <f>Sheet9!E1125</f>
        <v>0</v>
      </c>
      <c r="P1380" t="str">
        <f>IFERROR(VLOOKUP(O1380,Sheet6!A:B,2,0),"")</f>
        <v/>
      </c>
      <c r="Q1380">
        <f>Sheet9!A1125</f>
        <v>0</v>
      </c>
      <c r="R1380" t="str">
        <f t="shared" si="118"/>
        <v/>
      </c>
      <c r="S1380">
        <f>Sheet9!B1125</f>
        <v>0</v>
      </c>
      <c r="T1380" t="s">
        <v>198</v>
      </c>
      <c r="U1380" t="s">
        <v>199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Sheet9!D1126</f>
        <v>0</v>
      </c>
      <c r="O1381">
        <f>Sheet9!E1126</f>
        <v>0</v>
      </c>
      <c r="P1381" t="str">
        <f>IFERROR(VLOOKUP(O1381,Sheet6!A:B,2,0),"")</f>
        <v/>
      </c>
      <c r="Q1381">
        <f>Sheet9!A1126</f>
        <v>0</v>
      </c>
      <c r="R1381" t="str">
        <f t="shared" si="118"/>
        <v/>
      </c>
      <c r="S1381">
        <f>Sheet9!B1126</f>
        <v>0</v>
      </c>
      <c r="T1381" t="s">
        <v>198</v>
      </c>
      <c r="U1381" t="s">
        <v>199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Sheet9!D1127</f>
        <v>0</v>
      </c>
      <c r="O1382">
        <f>Sheet9!E1127</f>
        <v>0</v>
      </c>
      <c r="P1382" t="str">
        <f>IFERROR(VLOOKUP(O1382,Sheet6!A:B,2,0),"")</f>
        <v/>
      </c>
      <c r="Q1382">
        <f>Sheet9!A1127</f>
        <v>0</v>
      </c>
      <c r="R1382" t="str">
        <f t="shared" si="118"/>
        <v/>
      </c>
      <c r="S1382">
        <f>Sheet9!B1127</f>
        <v>0</v>
      </c>
      <c r="T1382" t="s">
        <v>198</v>
      </c>
      <c r="U1382" t="s">
        <v>199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Sheet9!D1128</f>
        <v>0</v>
      </c>
      <c r="O1383">
        <f>Sheet9!E1128</f>
        <v>0</v>
      </c>
      <c r="P1383" t="str">
        <f>IFERROR(VLOOKUP(O1383,Sheet6!A:B,2,0),"")</f>
        <v/>
      </c>
      <c r="Q1383">
        <f>Sheet9!A1128</f>
        <v>0</v>
      </c>
      <c r="R1383" t="str">
        <f t="shared" si="118"/>
        <v/>
      </c>
      <c r="S1383">
        <f>Sheet9!B1128</f>
        <v>0</v>
      </c>
      <c r="T1383" t="s">
        <v>198</v>
      </c>
      <c r="U1383" t="s">
        <v>199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Sheet9!D1129</f>
        <v>0</v>
      </c>
      <c r="O1384">
        <f>Sheet9!E1129</f>
        <v>0</v>
      </c>
      <c r="P1384" t="str">
        <f>IFERROR(VLOOKUP(O1384,Sheet6!A:B,2,0),"")</f>
        <v/>
      </c>
      <c r="Q1384">
        <f>Sheet9!A1129</f>
        <v>0</v>
      </c>
      <c r="R1384" t="str">
        <f t="shared" si="118"/>
        <v/>
      </c>
      <c r="S1384">
        <f>Sheet9!B1129</f>
        <v>0</v>
      </c>
      <c r="T1384" t="s">
        <v>198</v>
      </c>
      <c r="U1384" t="s">
        <v>199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Sheet9!D1130</f>
        <v>0</v>
      </c>
      <c r="O1385">
        <f>Sheet9!E1130</f>
        <v>0</v>
      </c>
      <c r="P1385" t="str">
        <f>IFERROR(VLOOKUP(O1385,Sheet6!A:B,2,0),"")</f>
        <v/>
      </c>
      <c r="Q1385">
        <f>Sheet9!A1130</f>
        <v>0</v>
      </c>
      <c r="R1385" t="str">
        <f t="shared" si="118"/>
        <v/>
      </c>
      <c r="S1385">
        <f>Sheet9!B1130</f>
        <v>0</v>
      </c>
      <c r="T1385" t="s">
        <v>198</v>
      </c>
      <c r="U1385" t="s">
        <v>199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Sheet9!D1131</f>
        <v>0</v>
      </c>
      <c r="O1386">
        <f>Sheet9!E1131</f>
        <v>0</v>
      </c>
      <c r="P1386" t="str">
        <f>IFERROR(VLOOKUP(O1386,Sheet6!A:B,2,0),"")</f>
        <v/>
      </c>
      <c r="Q1386">
        <f>Sheet9!A1131</f>
        <v>0</v>
      </c>
      <c r="R1386" t="str">
        <f t="shared" si="118"/>
        <v/>
      </c>
      <c r="S1386">
        <f>Sheet9!B1131</f>
        <v>0</v>
      </c>
      <c r="T1386" t="s">
        <v>198</v>
      </c>
      <c r="U1386" t="s">
        <v>199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Sheet9!D1132</f>
        <v>0</v>
      </c>
      <c r="O1387">
        <f>Sheet9!E1132</f>
        <v>0</v>
      </c>
      <c r="P1387" t="str">
        <f>IFERROR(VLOOKUP(O1387,Sheet6!A:B,2,0),"")</f>
        <v/>
      </c>
      <c r="Q1387">
        <f>Sheet9!A1132</f>
        <v>0</v>
      </c>
      <c r="R1387" t="str">
        <f t="shared" si="118"/>
        <v/>
      </c>
      <c r="S1387">
        <f>Sheet9!B1132</f>
        <v>0</v>
      </c>
      <c r="T1387" t="s">
        <v>198</v>
      </c>
      <c r="U1387" t="s">
        <v>199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Sheet9!D1133</f>
        <v>0</v>
      </c>
      <c r="O1388">
        <f>Sheet9!E1133</f>
        <v>0</v>
      </c>
      <c r="P1388" t="str">
        <f>IFERROR(VLOOKUP(O1388,Sheet6!A:B,2,0),"")</f>
        <v/>
      </c>
      <c r="Q1388">
        <f>Sheet9!A1133</f>
        <v>0</v>
      </c>
      <c r="R1388" t="str">
        <f t="shared" si="118"/>
        <v/>
      </c>
      <c r="S1388">
        <f>Sheet9!B1133</f>
        <v>0</v>
      </c>
      <c r="T1388" t="s">
        <v>198</v>
      </c>
      <c r="U1388" t="s">
        <v>199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Sheet9!D1134</f>
        <v>0</v>
      </c>
      <c r="O1389">
        <f>Sheet9!E1134</f>
        <v>0</v>
      </c>
      <c r="P1389" t="str">
        <f>IFERROR(VLOOKUP(O1389,Sheet6!A:B,2,0),"")</f>
        <v/>
      </c>
      <c r="Q1389">
        <f>Sheet9!A1134</f>
        <v>0</v>
      </c>
      <c r="R1389" t="str">
        <f t="shared" si="118"/>
        <v/>
      </c>
      <c r="S1389">
        <f>Sheet9!B1134</f>
        <v>0</v>
      </c>
      <c r="T1389" t="s">
        <v>198</v>
      </c>
      <c r="U1389" t="s">
        <v>199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Sheet9!D1135</f>
        <v>0</v>
      </c>
      <c r="O1390">
        <f>Sheet9!E1135</f>
        <v>0</v>
      </c>
      <c r="P1390" t="str">
        <f>IFERROR(VLOOKUP(O1390,Sheet6!A:B,2,0),"")</f>
        <v/>
      </c>
      <c r="Q1390">
        <f>Sheet9!A1135</f>
        <v>0</v>
      </c>
      <c r="R1390" t="str">
        <f t="shared" si="118"/>
        <v/>
      </c>
      <c r="S1390">
        <f>Sheet9!B1135</f>
        <v>0</v>
      </c>
      <c r="T1390" t="s">
        <v>198</v>
      </c>
      <c r="U1390" t="s">
        <v>199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Sheet9!D1136</f>
        <v>0</v>
      </c>
      <c r="O1391">
        <f>Sheet9!E1136</f>
        <v>0</v>
      </c>
      <c r="P1391" t="str">
        <f>IFERROR(VLOOKUP(O1391,Sheet6!A:B,2,0),"")</f>
        <v/>
      </c>
      <c r="Q1391">
        <f>Sheet9!A1136</f>
        <v>0</v>
      </c>
      <c r="R1391" t="str">
        <f t="shared" si="118"/>
        <v/>
      </c>
      <c r="S1391">
        <f>Sheet9!B1136</f>
        <v>0</v>
      </c>
      <c r="T1391" t="s">
        <v>198</v>
      </c>
      <c r="U1391" t="s">
        <v>199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Sheet9!D1137</f>
        <v>0</v>
      </c>
      <c r="O1392">
        <f>Sheet9!E1137</f>
        <v>0</v>
      </c>
      <c r="P1392" t="str">
        <f>IFERROR(VLOOKUP(O1392,Sheet6!A:B,2,0),"")</f>
        <v/>
      </c>
      <c r="Q1392">
        <f>Sheet9!A1137</f>
        <v>0</v>
      </c>
      <c r="R1392" t="str">
        <f t="shared" si="118"/>
        <v/>
      </c>
      <c r="S1392">
        <f>Sheet9!B1137</f>
        <v>0</v>
      </c>
      <c r="T1392" t="s">
        <v>198</v>
      </c>
      <c r="U1392" t="s">
        <v>199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Sheet9!D1138</f>
        <v>0</v>
      </c>
      <c r="O1393">
        <f>Sheet9!E1138</f>
        <v>0</v>
      </c>
      <c r="P1393" t="str">
        <f>IFERROR(VLOOKUP(O1393,Sheet6!A:B,2,0),"")</f>
        <v/>
      </c>
      <c r="Q1393">
        <f>Sheet9!A1138</f>
        <v>0</v>
      </c>
      <c r="R1393" t="str">
        <f t="shared" si="118"/>
        <v/>
      </c>
      <c r="S1393">
        <f>Sheet9!B1138</f>
        <v>0</v>
      </c>
      <c r="T1393" t="s">
        <v>198</v>
      </c>
      <c r="U1393" t="s">
        <v>199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Sheet9!D1139</f>
        <v>0</v>
      </c>
      <c r="O1394">
        <f>Sheet9!E1139</f>
        <v>0</v>
      </c>
      <c r="P1394" t="str">
        <f>IFERROR(VLOOKUP(O1394,Sheet6!A:B,2,0),"")</f>
        <v/>
      </c>
      <c r="Q1394">
        <f>Sheet9!A1139</f>
        <v>0</v>
      </c>
      <c r="R1394" t="str">
        <f t="shared" si="118"/>
        <v/>
      </c>
      <c r="S1394">
        <f>Sheet9!B1139</f>
        <v>0</v>
      </c>
      <c r="T1394" t="s">
        <v>198</v>
      </c>
      <c r="U1394" t="s">
        <v>199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Sheet9!D1140</f>
        <v>0</v>
      </c>
      <c r="O1395">
        <f>Sheet9!E1140</f>
        <v>0</v>
      </c>
      <c r="P1395" t="str">
        <f>IFERROR(VLOOKUP(O1395,Sheet6!A:B,2,0),"")</f>
        <v/>
      </c>
      <c r="Q1395">
        <f>Sheet9!A1140</f>
        <v>0</v>
      </c>
      <c r="R1395" t="str">
        <f t="shared" si="118"/>
        <v/>
      </c>
      <c r="S1395">
        <f>Sheet9!B1140</f>
        <v>0</v>
      </c>
      <c r="T1395" t="s">
        <v>198</v>
      </c>
      <c r="U1395" t="s">
        <v>199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Sheet9!D1141</f>
        <v>0</v>
      </c>
      <c r="O1396">
        <f>Sheet9!E1141</f>
        <v>0</v>
      </c>
      <c r="P1396" t="str">
        <f>IFERROR(VLOOKUP(O1396,Sheet6!A:B,2,0),"")</f>
        <v/>
      </c>
      <c r="Q1396">
        <f>Sheet9!A1141</f>
        <v>0</v>
      </c>
      <c r="R1396" t="str">
        <f t="shared" si="118"/>
        <v/>
      </c>
      <c r="S1396">
        <f>Sheet9!B1141</f>
        <v>0</v>
      </c>
      <c r="T1396" t="s">
        <v>198</v>
      </c>
      <c r="U1396" t="s">
        <v>199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Sheet9!D1142</f>
        <v>0</v>
      </c>
      <c r="O1397">
        <f>Sheet9!E1142</f>
        <v>0</v>
      </c>
      <c r="P1397" t="str">
        <f>IFERROR(VLOOKUP(O1397,Sheet6!A:B,2,0),"")</f>
        <v/>
      </c>
      <c r="Q1397">
        <f>Sheet9!A1142</f>
        <v>0</v>
      </c>
      <c r="R1397" t="str">
        <f t="shared" si="118"/>
        <v/>
      </c>
      <c r="S1397">
        <f>Sheet9!B1142</f>
        <v>0</v>
      </c>
      <c r="T1397" t="s">
        <v>198</v>
      </c>
      <c r="U1397" t="s">
        <v>199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Sheet9!D1143</f>
        <v>0</v>
      </c>
      <c r="O1398">
        <f>Sheet9!E1143</f>
        <v>0</v>
      </c>
      <c r="P1398" t="str">
        <f>IFERROR(VLOOKUP(O1398,Sheet6!A:B,2,0),"")</f>
        <v/>
      </c>
      <c r="Q1398">
        <f>Sheet9!A1143</f>
        <v>0</v>
      </c>
      <c r="R1398" t="str">
        <f t="shared" si="118"/>
        <v/>
      </c>
      <c r="S1398">
        <f>Sheet9!B1143</f>
        <v>0</v>
      </c>
      <c r="T1398" t="s">
        <v>198</v>
      </c>
      <c r="U1398" t="s">
        <v>199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Sheet9!D1144</f>
        <v>0</v>
      </c>
      <c r="O1399">
        <f>Sheet9!E1144</f>
        <v>0</v>
      </c>
      <c r="P1399" t="str">
        <f>IFERROR(VLOOKUP(O1399,Sheet6!A:B,2,0),"")</f>
        <v/>
      </c>
      <c r="Q1399">
        <f>Sheet9!A1144</f>
        <v>0</v>
      </c>
      <c r="R1399" t="str">
        <f t="shared" si="118"/>
        <v/>
      </c>
      <c r="S1399">
        <f>Sheet9!B1144</f>
        <v>0</v>
      </c>
      <c r="T1399" t="s">
        <v>198</v>
      </c>
      <c r="U1399" t="s">
        <v>199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Sheet9!D1145</f>
        <v>0</v>
      </c>
      <c r="O1400">
        <f>Sheet9!E1145</f>
        <v>0</v>
      </c>
      <c r="P1400" t="str">
        <f>IFERROR(VLOOKUP(O1400,Sheet6!A:B,2,0),"")</f>
        <v/>
      </c>
      <c r="Q1400">
        <f>Sheet9!A1145</f>
        <v>0</v>
      </c>
      <c r="R1400" t="str">
        <f t="shared" si="118"/>
        <v/>
      </c>
      <c r="S1400">
        <f>Sheet9!B1145</f>
        <v>0</v>
      </c>
      <c r="T1400" t="s">
        <v>198</v>
      </c>
      <c r="U1400" t="s">
        <v>199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Sheet9!D1146</f>
        <v>0</v>
      </c>
      <c r="O1401">
        <f>Sheet9!E1146</f>
        <v>0</v>
      </c>
      <c r="P1401" t="str">
        <f>IFERROR(VLOOKUP(O1401,Sheet6!A:B,2,0),"")</f>
        <v/>
      </c>
      <c r="Q1401">
        <f>Sheet9!A1146</f>
        <v>0</v>
      </c>
      <c r="R1401" t="str">
        <f t="shared" si="118"/>
        <v/>
      </c>
      <c r="S1401">
        <f>Sheet9!B1146</f>
        <v>0</v>
      </c>
      <c r="T1401" t="s">
        <v>198</v>
      </c>
      <c r="U1401" t="s">
        <v>199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Sheet9!D1147</f>
        <v>0</v>
      </c>
      <c r="O1402">
        <f>Sheet9!E1147</f>
        <v>0</v>
      </c>
      <c r="P1402" t="str">
        <f>IFERROR(VLOOKUP(O1402,Sheet6!A:B,2,0),"")</f>
        <v/>
      </c>
      <c r="Q1402">
        <f>Sheet9!A1147</f>
        <v>0</v>
      </c>
      <c r="R1402" t="str">
        <f t="shared" si="118"/>
        <v/>
      </c>
      <c r="S1402">
        <f>Sheet9!B1147</f>
        <v>0</v>
      </c>
      <c r="T1402" t="s">
        <v>198</v>
      </c>
      <c r="U1402" t="s">
        <v>199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Sheet9!D1148</f>
        <v>0</v>
      </c>
      <c r="O1403">
        <f>Sheet9!E1148</f>
        <v>0</v>
      </c>
      <c r="P1403" t="str">
        <f>IFERROR(VLOOKUP(O1403,Sheet6!A:B,2,0),"")</f>
        <v/>
      </c>
      <c r="Q1403">
        <f>Sheet9!A1148</f>
        <v>0</v>
      </c>
      <c r="R1403" t="str">
        <f t="shared" ref="R1403:R1466" si="123">IFERROR(VLOOKUP(Q1403,AG:AH,2,0),"")</f>
        <v/>
      </c>
      <c r="S1403">
        <f>Sheet9!B1148</f>
        <v>0</v>
      </c>
      <c r="T1403" t="s">
        <v>198</v>
      </c>
      <c r="U1403" t="s">
        <v>199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Sheet9!D1149</f>
        <v>0</v>
      </c>
      <c r="O1404">
        <f>Sheet9!E1149</f>
        <v>0</v>
      </c>
      <c r="P1404" t="str">
        <f>IFERROR(VLOOKUP(O1404,Sheet6!A:B,2,0),"")</f>
        <v/>
      </c>
      <c r="Q1404">
        <f>Sheet9!A1149</f>
        <v>0</v>
      </c>
      <c r="R1404" t="str">
        <f t="shared" si="123"/>
        <v/>
      </c>
      <c r="S1404">
        <f>Sheet9!B1149</f>
        <v>0</v>
      </c>
      <c r="T1404" t="s">
        <v>198</v>
      </c>
      <c r="U1404" t="s">
        <v>199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Sheet9!D1150</f>
        <v>0</v>
      </c>
      <c r="O1405">
        <f>Sheet9!E1150</f>
        <v>0</v>
      </c>
      <c r="P1405" t="str">
        <f>IFERROR(VLOOKUP(O1405,Sheet6!A:B,2,0),"")</f>
        <v/>
      </c>
      <c r="Q1405">
        <f>Sheet9!A1150</f>
        <v>0</v>
      </c>
      <c r="R1405" t="str">
        <f t="shared" si="123"/>
        <v/>
      </c>
      <c r="S1405">
        <f>Sheet9!B1150</f>
        <v>0</v>
      </c>
      <c r="T1405" t="s">
        <v>198</v>
      </c>
      <c r="U1405" t="s">
        <v>199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Sheet9!D1151</f>
        <v>0</v>
      </c>
      <c r="O1406">
        <f>Sheet9!E1151</f>
        <v>0</v>
      </c>
      <c r="P1406" t="str">
        <f>IFERROR(VLOOKUP(O1406,Sheet6!A:B,2,0),"")</f>
        <v/>
      </c>
      <c r="Q1406">
        <f>Sheet9!A1151</f>
        <v>0</v>
      </c>
      <c r="R1406" t="str">
        <f t="shared" si="123"/>
        <v/>
      </c>
      <c r="S1406">
        <f>Sheet9!B1151</f>
        <v>0</v>
      </c>
      <c r="T1406" t="s">
        <v>198</v>
      </c>
      <c r="U1406" t="s">
        <v>199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Sheet9!D1152</f>
        <v>0</v>
      </c>
      <c r="O1407">
        <f>Sheet9!E1152</f>
        <v>0</v>
      </c>
      <c r="P1407" t="str">
        <f>IFERROR(VLOOKUP(O1407,Sheet6!A:B,2,0),"")</f>
        <v/>
      </c>
      <c r="Q1407">
        <f>Sheet9!A1152</f>
        <v>0</v>
      </c>
      <c r="R1407" t="str">
        <f t="shared" si="123"/>
        <v/>
      </c>
      <c r="S1407">
        <f>Sheet9!B1152</f>
        <v>0</v>
      </c>
      <c r="T1407" t="s">
        <v>198</v>
      </c>
      <c r="U1407" t="s">
        <v>199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Sheet9!D1153</f>
        <v>0</v>
      </c>
      <c r="O1408">
        <f>Sheet9!E1153</f>
        <v>0</v>
      </c>
      <c r="P1408" t="str">
        <f>IFERROR(VLOOKUP(O1408,Sheet6!A:B,2,0),"")</f>
        <v/>
      </c>
      <c r="Q1408">
        <f>Sheet9!A1153</f>
        <v>0</v>
      </c>
      <c r="R1408" t="str">
        <f t="shared" si="123"/>
        <v/>
      </c>
      <c r="S1408">
        <f>Sheet9!B1153</f>
        <v>0</v>
      </c>
      <c r="T1408" t="s">
        <v>198</v>
      </c>
      <c r="U1408" t="s">
        <v>199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Sheet9!D1154</f>
        <v>0</v>
      </c>
      <c r="O1409">
        <f>Sheet9!E1154</f>
        <v>0</v>
      </c>
      <c r="P1409" t="str">
        <f>IFERROR(VLOOKUP(O1409,Sheet6!A:B,2,0),"")</f>
        <v/>
      </c>
      <c r="Q1409">
        <f>Sheet9!A1154</f>
        <v>0</v>
      </c>
      <c r="R1409" t="str">
        <f t="shared" si="123"/>
        <v/>
      </c>
      <c r="S1409">
        <f>Sheet9!B1154</f>
        <v>0</v>
      </c>
      <c r="T1409" t="s">
        <v>198</v>
      </c>
      <c r="U1409" t="s">
        <v>199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Sheet9!D1155</f>
        <v>0</v>
      </c>
      <c r="O1410">
        <f>Sheet9!E1155</f>
        <v>0</v>
      </c>
      <c r="P1410" t="str">
        <f>IFERROR(VLOOKUP(O1410,Sheet6!A:B,2,0),"")</f>
        <v/>
      </c>
      <c r="Q1410">
        <f>Sheet9!A1155</f>
        <v>0</v>
      </c>
      <c r="R1410" t="str">
        <f t="shared" si="123"/>
        <v/>
      </c>
      <c r="S1410">
        <f>Sheet9!B1155</f>
        <v>0</v>
      </c>
      <c r="T1410" t="s">
        <v>198</v>
      </c>
      <c r="U1410" t="s">
        <v>199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Sheet9!D1156</f>
        <v>0</v>
      </c>
      <c r="O1411">
        <f>Sheet9!E1156</f>
        <v>0</v>
      </c>
      <c r="P1411" t="str">
        <f>IFERROR(VLOOKUP(O1411,Sheet6!A:B,2,0),"")</f>
        <v/>
      </c>
      <c r="Q1411">
        <f>Sheet9!A1156</f>
        <v>0</v>
      </c>
      <c r="R1411" t="str">
        <f t="shared" si="123"/>
        <v/>
      </c>
      <c r="S1411">
        <f>Sheet9!B1156</f>
        <v>0</v>
      </c>
      <c r="T1411" t="s">
        <v>198</v>
      </c>
      <c r="U1411" t="s">
        <v>199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Sheet9!D1157</f>
        <v>0</v>
      </c>
      <c r="O1412">
        <f>Sheet9!E1157</f>
        <v>0</v>
      </c>
      <c r="P1412" t="str">
        <f>IFERROR(VLOOKUP(O1412,Sheet6!A:B,2,0),"")</f>
        <v/>
      </c>
      <c r="Q1412">
        <f>Sheet9!A1157</f>
        <v>0</v>
      </c>
      <c r="R1412" t="str">
        <f t="shared" si="123"/>
        <v/>
      </c>
      <c r="S1412">
        <f>Sheet9!B1157</f>
        <v>0</v>
      </c>
      <c r="T1412" t="s">
        <v>198</v>
      </c>
      <c r="U1412" t="s">
        <v>199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Sheet9!D1158</f>
        <v>0</v>
      </c>
      <c r="O1413">
        <f>Sheet9!E1158</f>
        <v>0</v>
      </c>
      <c r="P1413" t="str">
        <f>IFERROR(VLOOKUP(O1413,Sheet6!A:B,2,0),"")</f>
        <v/>
      </c>
      <c r="Q1413">
        <f>Sheet9!A1158</f>
        <v>0</v>
      </c>
      <c r="R1413" t="str">
        <f t="shared" si="123"/>
        <v/>
      </c>
      <c r="S1413">
        <f>Sheet9!B1158</f>
        <v>0</v>
      </c>
      <c r="T1413" t="s">
        <v>198</v>
      </c>
      <c r="U1413" t="s">
        <v>199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Sheet9!D1159</f>
        <v>0</v>
      </c>
      <c r="O1414">
        <f>Sheet9!E1159</f>
        <v>0</v>
      </c>
      <c r="P1414" t="str">
        <f>IFERROR(VLOOKUP(O1414,Sheet6!A:B,2,0),"")</f>
        <v/>
      </c>
      <c r="Q1414">
        <f>Sheet9!A1159</f>
        <v>0</v>
      </c>
      <c r="R1414" t="str">
        <f t="shared" si="123"/>
        <v/>
      </c>
      <c r="S1414">
        <f>Sheet9!B1159</f>
        <v>0</v>
      </c>
      <c r="T1414" t="s">
        <v>198</v>
      </c>
      <c r="U1414" t="s">
        <v>199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Sheet9!D1160</f>
        <v>0</v>
      </c>
      <c r="O1415">
        <f>Sheet9!E1160</f>
        <v>0</v>
      </c>
      <c r="P1415" t="str">
        <f>IFERROR(VLOOKUP(O1415,Sheet6!A:B,2,0),"")</f>
        <v/>
      </c>
      <c r="Q1415">
        <f>Sheet9!A1160</f>
        <v>0</v>
      </c>
      <c r="R1415" t="str">
        <f t="shared" si="123"/>
        <v/>
      </c>
      <c r="S1415">
        <f>Sheet9!B1160</f>
        <v>0</v>
      </c>
      <c r="T1415" t="s">
        <v>198</v>
      </c>
      <c r="U1415" t="s">
        <v>199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Sheet9!D1161</f>
        <v>0</v>
      </c>
      <c r="O1416">
        <f>Sheet9!E1161</f>
        <v>0</v>
      </c>
      <c r="P1416" t="str">
        <f>IFERROR(VLOOKUP(O1416,Sheet6!A:B,2,0),"")</f>
        <v/>
      </c>
      <c r="Q1416">
        <f>Sheet9!A1161</f>
        <v>0</v>
      </c>
      <c r="R1416" t="str">
        <f t="shared" si="123"/>
        <v/>
      </c>
      <c r="S1416">
        <f>Sheet9!B1161</f>
        <v>0</v>
      </c>
      <c r="T1416" t="s">
        <v>198</v>
      </c>
      <c r="U1416" t="s">
        <v>199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Sheet9!D1162</f>
        <v>0</v>
      </c>
      <c r="O1417">
        <f>Sheet9!E1162</f>
        <v>0</v>
      </c>
      <c r="P1417" t="str">
        <f>IFERROR(VLOOKUP(O1417,Sheet6!A:B,2,0),"")</f>
        <v/>
      </c>
      <c r="Q1417">
        <f>Sheet9!A1162</f>
        <v>0</v>
      </c>
      <c r="R1417" t="str">
        <f t="shared" si="123"/>
        <v/>
      </c>
      <c r="S1417">
        <f>Sheet9!B1162</f>
        <v>0</v>
      </c>
      <c r="T1417" t="s">
        <v>198</v>
      </c>
      <c r="U1417" t="s">
        <v>199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Sheet9!D1163</f>
        <v>0</v>
      </c>
      <c r="O1418">
        <f>Sheet9!E1163</f>
        <v>0</v>
      </c>
      <c r="P1418" t="str">
        <f>IFERROR(VLOOKUP(O1418,Sheet6!A:B,2,0),"")</f>
        <v/>
      </c>
      <c r="Q1418">
        <f>Sheet9!A1163</f>
        <v>0</v>
      </c>
      <c r="R1418" t="str">
        <f t="shared" si="123"/>
        <v/>
      </c>
      <c r="S1418">
        <f>Sheet9!B1163</f>
        <v>0</v>
      </c>
      <c r="T1418" t="s">
        <v>198</v>
      </c>
      <c r="U1418" t="s">
        <v>199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Sheet9!D1164</f>
        <v>0</v>
      </c>
      <c r="O1419">
        <f>Sheet9!E1164</f>
        <v>0</v>
      </c>
      <c r="P1419" t="str">
        <f>IFERROR(VLOOKUP(O1419,Sheet6!A:B,2,0),"")</f>
        <v/>
      </c>
      <c r="Q1419">
        <f>Sheet9!A1164</f>
        <v>0</v>
      </c>
      <c r="R1419" t="str">
        <f t="shared" si="123"/>
        <v/>
      </c>
      <c r="S1419">
        <f>Sheet9!B1164</f>
        <v>0</v>
      </c>
      <c r="T1419" t="s">
        <v>198</v>
      </c>
      <c r="U1419" t="s">
        <v>199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Sheet9!D1165</f>
        <v>0</v>
      </c>
      <c r="O1420">
        <f>Sheet9!E1165</f>
        <v>0</v>
      </c>
      <c r="P1420" t="str">
        <f>IFERROR(VLOOKUP(O1420,Sheet6!A:B,2,0),"")</f>
        <v/>
      </c>
      <c r="Q1420">
        <f>Sheet9!A1165</f>
        <v>0</v>
      </c>
      <c r="R1420" t="str">
        <f t="shared" si="123"/>
        <v/>
      </c>
      <c r="S1420">
        <f>Sheet9!B1165</f>
        <v>0</v>
      </c>
      <c r="T1420" t="s">
        <v>198</v>
      </c>
      <c r="U1420" t="s">
        <v>199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Sheet9!D1166</f>
        <v>0</v>
      </c>
      <c r="O1421">
        <f>Sheet9!E1166</f>
        <v>0</v>
      </c>
      <c r="P1421" t="str">
        <f>IFERROR(VLOOKUP(O1421,Sheet6!A:B,2,0),"")</f>
        <v/>
      </c>
      <c r="Q1421">
        <f>Sheet9!A1166</f>
        <v>0</v>
      </c>
      <c r="R1421" t="str">
        <f t="shared" si="123"/>
        <v/>
      </c>
      <c r="S1421">
        <f>Sheet9!B1166</f>
        <v>0</v>
      </c>
      <c r="T1421" t="s">
        <v>198</v>
      </c>
      <c r="U1421" t="s">
        <v>199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Sheet9!D1167</f>
        <v>0</v>
      </c>
      <c r="O1422">
        <f>Sheet9!E1167</f>
        <v>0</v>
      </c>
      <c r="P1422" t="str">
        <f>IFERROR(VLOOKUP(O1422,Sheet6!A:B,2,0),"")</f>
        <v/>
      </c>
      <c r="Q1422">
        <f>Sheet9!A1167</f>
        <v>0</v>
      </c>
      <c r="R1422" t="str">
        <f t="shared" si="123"/>
        <v/>
      </c>
      <c r="S1422">
        <f>Sheet9!B1167</f>
        <v>0</v>
      </c>
      <c r="T1422" t="s">
        <v>198</v>
      </c>
      <c r="U1422" t="s">
        <v>199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Sheet9!D1168</f>
        <v>0</v>
      </c>
      <c r="O1423">
        <f>Sheet9!E1168</f>
        <v>0</v>
      </c>
      <c r="P1423" t="str">
        <f>IFERROR(VLOOKUP(O1423,Sheet6!A:B,2,0),"")</f>
        <v/>
      </c>
      <c r="Q1423">
        <f>Sheet9!A1168</f>
        <v>0</v>
      </c>
      <c r="R1423" t="str">
        <f t="shared" si="123"/>
        <v/>
      </c>
      <c r="S1423">
        <f>Sheet9!B1168</f>
        <v>0</v>
      </c>
      <c r="T1423" t="s">
        <v>198</v>
      </c>
      <c r="U1423" t="s">
        <v>199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Sheet9!D1169</f>
        <v>0</v>
      </c>
      <c r="O1424">
        <f>Sheet9!E1169</f>
        <v>0</v>
      </c>
      <c r="P1424" t="str">
        <f>IFERROR(VLOOKUP(O1424,Sheet6!A:B,2,0),"")</f>
        <v/>
      </c>
      <c r="Q1424">
        <f>Sheet9!A1169</f>
        <v>0</v>
      </c>
      <c r="R1424" t="str">
        <f t="shared" si="123"/>
        <v/>
      </c>
      <c r="S1424">
        <f>Sheet9!B1169</f>
        <v>0</v>
      </c>
      <c r="T1424" t="s">
        <v>198</v>
      </c>
      <c r="U1424" t="s">
        <v>199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Sheet9!D1170</f>
        <v>0</v>
      </c>
      <c r="O1425">
        <f>Sheet9!E1170</f>
        <v>0</v>
      </c>
      <c r="P1425" t="str">
        <f>IFERROR(VLOOKUP(O1425,Sheet6!A:B,2,0),"")</f>
        <v/>
      </c>
      <c r="Q1425">
        <f>Sheet9!A1170</f>
        <v>0</v>
      </c>
      <c r="R1425" t="str">
        <f t="shared" si="123"/>
        <v/>
      </c>
      <c r="S1425">
        <f>Sheet9!B1170</f>
        <v>0</v>
      </c>
      <c r="T1425" t="s">
        <v>198</v>
      </c>
      <c r="U1425" t="s">
        <v>199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Sheet9!D1171</f>
        <v>0</v>
      </c>
      <c r="O1426">
        <f>Sheet9!E1171</f>
        <v>0</v>
      </c>
      <c r="P1426" t="str">
        <f>IFERROR(VLOOKUP(O1426,Sheet6!A:B,2,0),"")</f>
        <v/>
      </c>
      <c r="Q1426">
        <f>Sheet9!A1171</f>
        <v>0</v>
      </c>
      <c r="R1426" t="str">
        <f t="shared" si="123"/>
        <v/>
      </c>
      <c r="S1426">
        <f>Sheet9!B1171</f>
        <v>0</v>
      </c>
      <c r="T1426" t="s">
        <v>198</v>
      </c>
      <c r="U1426" t="s">
        <v>199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Sheet9!D1172</f>
        <v>0</v>
      </c>
      <c r="O1427">
        <f>Sheet9!E1172</f>
        <v>0</v>
      </c>
      <c r="P1427" t="str">
        <f>IFERROR(VLOOKUP(O1427,Sheet6!A:B,2,0),"")</f>
        <v/>
      </c>
      <c r="Q1427">
        <f>Sheet9!A1172</f>
        <v>0</v>
      </c>
      <c r="R1427" t="str">
        <f t="shared" si="123"/>
        <v/>
      </c>
      <c r="S1427">
        <f>Sheet9!B1172</f>
        <v>0</v>
      </c>
      <c r="T1427" t="s">
        <v>198</v>
      </c>
      <c r="U1427" t="s">
        <v>199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Sheet9!D1173</f>
        <v>0</v>
      </c>
      <c r="O1428">
        <f>Sheet9!E1173</f>
        <v>0</v>
      </c>
      <c r="P1428" t="str">
        <f>IFERROR(VLOOKUP(O1428,Sheet6!A:B,2,0),"")</f>
        <v/>
      </c>
      <c r="Q1428">
        <f>Sheet9!A1173</f>
        <v>0</v>
      </c>
      <c r="R1428" t="str">
        <f t="shared" si="123"/>
        <v/>
      </c>
      <c r="S1428">
        <f>Sheet9!B1173</f>
        <v>0</v>
      </c>
      <c r="T1428" t="s">
        <v>198</v>
      </c>
      <c r="U1428" t="s">
        <v>199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Sheet9!D1174</f>
        <v>0</v>
      </c>
      <c r="O1429">
        <f>Sheet9!E1174</f>
        <v>0</v>
      </c>
      <c r="P1429" t="str">
        <f>IFERROR(VLOOKUP(O1429,Sheet6!A:B,2,0),"")</f>
        <v/>
      </c>
      <c r="Q1429">
        <f>Sheet9!A1174</f>
        <v>0</v>
      </c>
      <c r="R1429" t="str">
        <f t="shared" si="123"/>
        <v/>
      </c>
      <c r="S1429">
        <f>Sheet9!B1174</f>
        <v>0</v>
      </c>
      <c r="T1429" t="s">
        <v>198</v>
      </c>
      <c r="U1429" t="s">
        <v>199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Sheet9!D1175</f>
        <v>0</v>
      </c>
      <c r="O1430">
        <f>Sheet9!E1175</f>
        <v>0</v>
      </c>
      <c r="P1430" t="str">
        <f>IFERROR(VLOOKUP(O1430,Sheet6!A:B,2,0),"")</f>
        <v/>
      </c>
      <c r="Q1430">
        <f>Sheet9!A1175</f>
        <v>0</v>
      </c>
      <c r="R1430" t="str">
        <f t="shared" si="123"/>
        <v/>
      </c>
      <c r="S1430">
        <f>Sheet9!B1175</f>
        <v>0</v>
      </c>
      <c r="T1430" t="s">
        <v>198</v>
      </c>
      <c r="U1430" t="s">
        <v>199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Sheet9!D1176</f>
        <v>0</v>
      </c>
      <c r="O1431">
        <f>Sheet9!E1176</f>
        <v>0</v>
      </c>
      <c r="P1431" t="str">
        <f>IFERROR(VLOOKUP(O1431,Sheet6!A:B,2,0),"")</f>
        <v/>
      </c>
      <c r="Q1431">
        <f>Sheet9!A1176</f>
        <v>0</v>
      </c>
      <c r="R1431" t="str">
        <f t="shared" si="123"/>
        <v/>
      </c>
      <c r="S1431">
        <f>Sheet9!B1176</f>
        <v>0</v>
      </c>
      <c r="T1431" t="s">
        <v>198</v>
      </c>
      <c r="U1431" t="s">
        <v>199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Sheet9!D1177</f>
        <v>0</v>
      </c>
      <c r="O1432">
        <f>Sheet9!E1177</f>
        <v>0</v>
      </c>
      <c r="P1432" t="str">
        <f>IFERROR(VLOOKUP(O1432,Sheet6!A:B,2,0),"")</f>
        <v/>
      </c>
      <c r="Q1432">
        <f>Sheet9!A1177</f>
        <v>0</v>
      </c>
      <c r="R1432" t="str">
        <f t="shared" si="123"/>
        <v/>
      </c>
      <c r="S1432">
        <f>Sheet9!B1177</f>
        <v>0</v>
      </c>
      <c r="T1432" t="s">
        <v>198</v>
      </c>
      <c r="U1432" t="s">
        <v>199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Sheet9!D1178</f>
        <v>0</v>
      </c>
      <c r="O1433">
        <f>Sheet9!E1178</f>
        <v>0</v>
      </c>
      <c r="P1433" t="str">
        <f>IFERROR(VLOOKUP(O1433,Sheet6!A:B,2,0),"")</f>
        <v/>
      </c>
      <c r="Q1433">
        <f>Sheet9!A1178</f>
        <v>0</v>
      </c>
      <c r="R1433" t="str">
        <f t="shared" si="123"/>
        <v/>
      </c>
      <c r="S1433">
        <f>Sheet9!B1178</f>
        <v>0</v>
      </c>
      <c r="T1433" t="s">
        <v>198</v>
      </c>
      <c r="U1433" t="s">
        <v>199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Sheet9!D1179</f>
        <v>0</v>
      </c>
      <c r="O1434">
        <f>Sheet9!E1179</f>
        <v>0</v>
      </c>
      <c r="P1434" t="str">
        <f>IFERROR(VLOOKUP(O1434,Sheet6!A:B,2,0),"")</f>
        <v/>
      </c>
      <c r="Q1434">
        <f>Sheet9!A1179</f>
        <v>0</v>
      </c>
      <c r="R1434" t="str">
        <f t="shared" si="123"/>
        <v/>
      </c>
      <c r="S1434">
        <f>Sheet9!B1179</f>
        <v>0</v>
      </c>
      <c r="T1434" t="s">
        <v>198</v>
      </c>
      <c r="U1434" t="s">
        <v>199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Sheet9!D1180</f>
        <v>0</v>
      </c>
      <c r="O1435">
        <f>Sheet9!E1180</f>
        <v>0</v>
      </c>
      <c r="P1435" t="str">
        <f>IFERROR(VLOOKUP(O1435,Sheet6!A:B,2,0),"")</f>
        <v/>
      </c>
      <c r="Q1435">
        <f>Sheet9!A1180</f>
        <v>0</v>
      </c>
      <c r="R1435" t="str">
        <f t="shared" si="123"/>
        <v/>
      </c>
      <c r="S1435">
        <f>Sheet9!B1180</f>
        <v>0</v>
      </c>
      <c r="T1435" t="s">
        <v>198</v>
      </c>
      <c r="U1435" t="s">
        <v>199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Sheet9!D1181</f>
        <v>0</v>
      </c>
      <c r="O1436">
        <f>Sheet9!E1181</f>
        <v>0</v>
      </c>
      <c r="P1436" t="str">
        <f>IFERROR(VLOOKUP(O1436,Sheet6!A:B,2,0),"")</f>
        <v/>
      </c>
      <c r="Q1436">
        <f>Sheet9!A1181</f>
        <v>0</v>
      </c>
      <c r="R1436" t="str">
        <f t="shared" si="123"/>
        <v/>
      </c>
      <c r="S1436">
        <f>Sheet9!B1181</f>
        <v>0</v>
      </c>
      <c r="T1436" t="s">
        <v>198</v>
      </c>
      <c r="U1436" t="s">
        <v>199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Sheet9!D1182</f>
        <v>0</v>
      </c>
      <c r="O1437">
        <f>Sheet9!E1182</f>
        <v>0</v>
      </c>
      <c r="P1437" t="str">
        <f>IFERROR(VLOOKUP(O1437,Sheet6!A:B,2,0),"")</f>
        <v/>
      </c>
      <c r="Q1437">
        <f>Sheet9!A1182</f>
        <v>0</v>
      </c>
      <c r="R1437" t="str">
        <f t="shared" si="123"/>
        <v/>
      </c>
      <c r="S1437">
        <f>Sheet9!B1182</f>
        <v>0</v>
      </c>
      <c r="T1437" t="s">
        <v>198</v>
      </c>
      <c r="U1437" t="s">
        <v>199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Sheet9!D1183</f>
        <v>0</v>
      </c>
      <c r="O1438">
        <f>Sheet9!E1183</f>
        <v>0</v>
      </c>
      <c r="P1438" t="str">
        <f>IFERROR(VLOOKUP(O1438,Sheet6!A:B,2,0),"")</f>
        <v/>
      </c>
      <c r="Q1438">
        <f>Sheet9!A1183</f>
        <v>0</v>
      </c>
      <c r="R1438" t="str">
        <f t="shared" si="123"/>
        <v/>
      </c>
      <c r="S1438">
        <f>Sheet9!B1183</f>
        <v>0</v>
      </c>
      <c r="T1438" t="s">
        <v>198</v>
      </c>
      <c r="U1438" t="s">
        <v>199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Sheet9!D1184</f>
        <v>0</v>
      </c>
      <c r="O1439">
        <f>Sheet9!E1184</f>
        <v>0</v>
      </c>
      <c r="P1439" t="str">
        <f>IFERROR(VLOOKUP(O1439,Sheet6!A:B,2,0),"")</f>
        <v/>
      </c>
      <c r="Q1439">
        <f>Sheet9!A1184</f>
        <v>0</v>
      </c>
      <c r="R1439" t="str">
        <f t="shared" si="123"/>
        <v/>
      </c>
      <c r="S1439">
        <f>Sheet9!B1184</f>
        <v>0</v>
      </c>
      <c r="T1439" t="s">
        <v>198</v>
      </c>
      <c r="U1439" t="s">
        <v>199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Sheet9!D1185</f>
        <v>0</v>
      </c>
      <c r="O1440">
        <f>Sheet9!E1185</f>
        <v>0</v>
      </c>
      <c r="P1440" t="str">
        <f>IFERROR(VLOOKUP(O1440,Sheet6!A:B,2,0),"")</f>
        <v/>
      </c>
      <c r="Q1440">
        <f>Sheet9!A1185</f>
        <v>0</v>
      </c>
      <c r="R1440" t="str">
        <f t="shared" si="123"/>
        <v/>
      </c>
      <c r="S1440">
        <f>Sheet9!B1185</f>
        <v>0</v>
      </c>
      <c r="T1440" t="s">
        <v>198</v>
      </c>
      <c r="U1440" t="s">
        <v>199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Sheet9!D1186</f>
        <v>0</v>
      </c>
      <c r="O1441">
        <f>Sheet9!E1186</f>
        <v>0</v>
      </c>
      <c r="P1441" t="str">
        <f>IFERROR(VLOOKUP(O1441,Sheet6!A:B,2,0),"")</f>
        <v/>
      </c>
      <c r="Q1441">
        <f>Sheet9!A1186</f>
        <v>0</v>
      </c>
      <c r="R1441" t="str">
        <f t="shared" si="123"/>
        <v/>
      </c>
      <c r="S1441">
        <f>Sheet9!B1186</f>
        <v>0</v>
      </c>
      <c r="T1441" t="s">
        <v>198</v>
      </c>
      <c r="U1441" t="s">
        <v>199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Sheet9!D1187</f>
        <v>0</v>
      </c>
      <c r="O1442">
        <f>Sheet9!E1187</f>
        <v>0</v>
      </c>
      <c r="P1442" t="str">
        <f>IFERROR(VLOOKUP(O1442,Sheet6!A:B,2,0),"")</f>
        <v/>
      </c>
      <c r="Q1442">
        <f>Sheet9!A1187</f>
        <v>0</v>
      </c>
      <c r="R1442" t="str">
        <f t="shared" si="123"/>
        <v/>
      </c>
      <c r="S1442">
        <f>Sheet9!B1187</f>
        <v>0</v>
      </c>
      <c r="T1442" t="s">
        <v>198</v>
      </c>
      <c r="U1442" t="s">
        <v>199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Sheet9!D1188</f>
        <v>0</v>
      </c>
      <c r="O1443">
        <f>Sheet9!E1188</f>
        <v>0</v>
      </c>
      <c r="P1443" t="str">
        <f>IFERROR(VLOOKUP(O1443,Sheet6!A:B,2,0),"")</f>
        <v/>
      </c>
      <c r="Q1443">
        <f>Sheet9!A1188</f>
        <v>0</v>
      </c>
      <c r="R1443" t="str">
        <f t="shared" si="123"/>
        <v/>
      </c>
      <c r="S1443">
        <f>Sheet9!B1188</f>
        <v>0</v>
      </c>
      <c r="T1443" t="s">
        <v>198</v>
      </c>
      <c r="U1443" t="s">
        <v>199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Sheet9!D1189</f>
        <v>0</v>
      </c>
      <c r="O1444">
        <f>Sheet9!E1189</f>
        <v>0</v>
      </c>
      <c r="P1444" t="str">
        <f>IFERROR(VLOOKUP(O1444,Sheet6!A:B,2,0),"")</f>
        <v/>
      </c>
      <c r="Q1444">
        <f>Sheet9!A1189</f>
        <v>0</v>
      </c>
      <c r="R1444" t="str">
        <f t="shared" si="123"/>
        <v/>
      </c>
      <c r="S1444">
        <f>Sheet9!B1189</f>
        <v>0</v>
      </c>
      <c r="T1444" t="s">
        <v>198</v>
      </c>
      <c r="U1444" t="s">
        <v>199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Sheet9!D1190</f>
        <v>0</v>
      </c>
      <c r="O1445">
        <f>Sheet9!E1190</f>
        <v>0</v>
      </c>
      <c r="P1445" t="str">
        <f>IFERROR(VLOOKUP(O1445,Sheet6!A:B,2,0),"")</f>
        <v/>
      </c>
      <c r="Q1445">
        <f>Sheet9!A1190</f>
        <v>0</v>
      </c>
      <c r="R1445" t="str">
        <f t="shared" si="123"/>
        <v/>
      </c>
      <c r="S1445">
        <f>Sheet9!B1190</f>
        <v>0</v>
      </c>
      <c r="T1445" t="s">
        <v>198</v>
      </c>
      <c r="U1445" t="s">
        <v>199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Sheet9!D1191</f>
        <v>0</v>
      </c>
      <c r="O1446">
        <f>Sheet9!E1191</f>
        <v>0</v>
      </c>
      <c r="P1446" t="str">
        <f>IFERROR(VLOOKUP(O1446,Sheet6!A:B,2,0),"")</f>
        <v/>
      </c>
      <c r="Q1446">
        <f>Sheet9!A1191</f>
        <v>0</v>
      </c>
      <c r="R1446" t="str">
        <f t="shared" si="123"/>
        <v/>
      </c>
      <c r="S1446">
        <f>Sheet9!B1191</f>
        <v>0</v>
      </c>
      <c r="T1446" t="s">
        <v>198</v>
      </c>
      <c r="U1446" t="s">
        <v>199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Sheet9!D1192</f>
        <v>0</v>
      </c>
      <c r="O1447">
        <f>Sheet9!E1192</f>
        <v>0</v>
      </c>
      <c r="P1447" t="str">
        <f>IFERROR(VLOOKUP(O1447,Sheet6!A:B,2,0),"")</f>
        <v/>
      </c>
      <c r="Q1447">
        <f>Sheet9!A1192</f>
        <v>0</v>
      </c>
      <c r="R1447" t="str">
        <f t="shared" si="123"/>
        <v/>
      </c>
      <c r="S1447">
        <f>Sheet9!B1192</f>
        <v>0</v>
      </c>
      <c r="T1447" t="s">
        <v>198</v>
      </c>
      <c r="U1447" t="s">
        <v>199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Sheet9!D1193</f>
        <v>0</v>
      </c>
      <c r="O1448">
        <f>Sheet9!E1193</f>
        <v>0</v>
      </c>
      <c r="P1448" t="str">
        <f>IFERROR(VLOOKUP(O1448,Sheet6!A:B,2,0),"")</f>
        <v/>
      </c>
      <c r="Q1448">
        <f>Sheet9!A1193</f>
        <v>0</v>
      </c>
      <c r="R1448" t="str">
        <f t="shared" si="123"/>
        <v/>
      </c>
      <c r="S1448">
        <f>Sheet9!B1193</f>
        <v>0</v>
      </c>
      <c r="T1448" t="s">
        <v>198</v>
      </c>
      <c r="U1448" t="s">
        <v>199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Sheet9!D1194</f>
        <v>0</v>
      </c>
      <c r="O1449">
        <f>Sheet9!E1194</f>
        <v>0</v>
      </c>
      <c r="P1449" t="str">
        <f>IFERROR(VLOOKUP(O1449,Sheet6!A:B,2,0),"")</f>
        <v/>
      </c>
      <c r="Q1449">
        <f>Sheet9!A1194</f>
        <v>0</v>
      </c>
      <c r="R1449" t="str">
        <f t="shared" si="123"/>
        <v/>
      </c>
      <c r="S1449">
        <f>Sheet9!B1194</f>
        <v>0</v>
      </c>
      <c r="T1449" t="s">
        <v>198</v>
      </c>
      <c r="U1449" t="s">
        <v>199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Sheet9!D1195</f>
        <v>0</v>
      </c>
      <c r="O1450">
        <f>Sheet9!E1195</f>
        <v>0</v>
      </c>
      <c r="P1450" t="str">
        <f>IFERROR(VLOOKUP(O1450,Sheet6!A:B,2,0),"")</f>
        <v/>
      </c>
      <c r="Q1450">
        <f>Sheet9!A1195</f>
        <v>0</v>
      </c>
      <c r="R1450" t="str">
        <f t="shared" si="123"/>
        <v/>
      </c>
      <c r="S1450">
        <f>Sheet9!B1195</f>
        <v>0</v>
      </c>
      <c r="T1450" t="s">
        <v>198</v>
      </c>
      <c r="U1450" t="s">
        <v>199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Sheet9!D1196</f>
        <v>0</v>
      </c>
      <c r="O1451">
        <f>Sheet9!E1196</f>
        <v>0</v>
      </c>
      <c r="P1451" t="str">
        <f>IFERROR(VLOOKUP(O1451,Sheet6!A:B,2,0),"")</f>
        <v/>
      </c>
      <c r="Q1451">
        <f>Sheet9!A1196</f>
        <v>0</v>
      </c>
      <c r="R1451" t="str">
        <f t="shared" si="123"/>
        <v/>
      </c>
      <c r="S1451">
        <f>Sheet9!B1196</f>
        <v>0</v>
      </c>
      <c r="T1451" t="s">
        <v>198</v>
      </c>
      <c r="U1451" t="s">
        <v>199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Sheet9!D1197</f>
        <v>0</v>
      </c>
      <c r="O1452">
        <f>Sheet9!E1197</f>
        <v>0</v>
      </c>
      <c r="P1452" t="str">
        <f>IFERROR(VLOOKUP(O1452,Sheet6!A:B,2,0),"")</f>
        <v/>
      </c>
      <c r="Q1452">
        <f>Sheet9!A1197</f>
        <v>0</v>
      </c>
      <c r="R1452" t="str">
        <f t="shared" si="123"/>
        <v/>
      </c>
      <c r="S1452">
        <f>Sheet9!B1197</f>
        <v>0</v>
      </c>
      <c r="T1452" t="s">
        <v>198</v>
      </c>
      <c r="U1452" t="s">
        <v>199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Sheet9!D1198</f>
        <v>0</v>
      </c>
      <c r="O1453">
        <f>Sheet9!E1198</f>
        <v>0</v>
      </c>
      <c r="P1453" t="str">
        <f>IFERROR(VLOOKUP(O1453,Sheet6!A:B,2,0),"")</f>
        <v/>
      </c>
      <c r="Q1453">
        <f>Sheet9!A1198</f>
        <v>0</v>
      </c>
      <c r="R1453" t="str">
        <f t="shared" si="123"/>
        <v/>
      </c>
      <c r="S1453">
        <f>Sheet9!B1198</f>
        <v>0</v>
      </c>
      <c r="T1453" t="s">
        <v>198</v>
      </c>
      <c r="U1453" t="s">
        <v>199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Sheet9!D1199</f>
        <v>0</v>
      </c>
      <c r="O1454">
        <f>Sheet9!E1199</f>
        <v>0</v>
      </c>
      <c r="P1454" t="str">
        <f>IFERROR(VLOOKUP(O1454,Sheet6!A:B,2,0),"")</f>
        <v/>
      </c>
      <c r="Q1454">
        <f>Sheet9!A1199</f>
        <v>0</v>
      </c>
      <c r="R1454" t="str">
        <f t="shared" si="123"/>
        <v/>
      </c>
      <c r="S1454">
        <f>Sheet9!B1199</f>
        <v>0</v>
      </c>
      <c r="T1454" t="s">
        <v>198</v>
      </c>
      <c r="U1454" t="s">
        <v>199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Sheet9!D1200</f>
        <v>0</v>
      </c>
      <c r="O1455">
        <f>Sheet9!E1200</f>
        <v>0</v>
      </c>
      <c r="P1455" t="str">
        <f>IFERROR(VLOOKUP(O1455,Sheet6!A:B,2,0),"")</f>
        <v/>
      </c>
      <c r="Q1455">
        <f>Sheet9!A1200</f>
        <v>0</v>
      </c>
      <c r="R1455" t="str">
        <f t="shared" si="123"/>
        <v/>
      </c>
      <c r="S1455">
        <f>Sheet9!B1200</f>
        <v>0</v>
      </c>
      <c r="T1455" t="s">
        <v>198</v>
      </c>
      <c r="U1455" t="s">
        <v>199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Sheet9!D1201</f>
        <v>0</v>
      </c>
      <c r="O1456">
        <f>Sheet9!E1201</f>
        <v>0</v>
      </c>
      <c r="P1456" t="str">
        <f>IFERROR(VLOOKUP(O1456,Sheet6!A:B,2,0),"")</f>
        <v/>
      </c>
      <c r="Q1456">
        <f>Sheet9!A1201</f>
        <v>0</v>
      </c>
      <c r="R1456" t="str">
        <f t="shared" si="123"/>
        <v/>
      </c>
      <c r="S1456">
        <f>Sheet9!B1201</f>
        <v>0</v>
      </c>
      <c r="T1456" t="s">
        <v>198</v>
      </c>
      <c r="U1456" t="s">
        <v>199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Sheet9!D1202</f>
        <v>0</v>
      </c>
      <c r="O1457">
        <f>Sheet9!E1202</f>
        <v>0</v>
      </c>
      <c r="P1457" t="str">
        <f>IFERROR(VLOOKUP(O1457,Sheet6!A:B,2,0),"")</f>
        <v/>
      </c>
      <c r="Q1457">
        <f>Sheet9!A1202</f>
        <v>0</v>
      </c>
      <c r="R1457" t="str">
        <f t="shared" si="123"/>
        <v/>
      </c>
      <c r="S1457">
        <f>Sheet9!B1202</f>
        <v>0</v>
      </c>
      <c r="T1457" t="s">
        <v>198</v>
      </c>
      <c r="U1457" t="s">
        <v>199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Sheet9!D1203</f>
        <v>0</v>
      </c>
      <c r="O1458">
        <f>Sheet9!E1203</f>
        <v>0</v>
      </c>
      <c r="P1458" t="str">
        <f>IFERROR(VLOOKUP(O1458,Sheet6!A:B,2,0),"")</f>
        <v/>
      </c>
      <c r="Q1458">
        <f>Sheet9!A1203</f>
        <v>0</v>
      </c>
      <c r="R1458" t="str">
        <f t="shared" si="123"/>
        <v/>
      </c>
      <c r="S1458">
        <f>Sheet9!B1203</f>
        <v>0</v>
      </c>
      <c r="T1458" t="s">
        <v>198</v>
      </c>
      <c r="U1458" t="s">
        <v>199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Sheet9!D1204</f>
        <v>0</v>
      </c>
      <c r="O1459">
        <f>Sheet9!E1204</f>
        <v>0</v>
      </c>
      <c r="P1459" t="str">
        <f>IFERROR(VLOOKUP(O1459,Sheet6!A:B,2,0),"")</f>
        <v/>
      </c>
      <c r="Q1459">
        <f>Sheet9!A1204</f>
        <v>0</v>
      </c>
      <c r="R1459" t="str">
        <f t="shared" si="123"/>
        <v/>
      </c>
      <c r="S1459">
        <f>Sheet9!B1204</f>
        <v>0</v>
      </c>
      <c r="T1459" t="s">
        <v>198</v>
      </c>
      <c r="U1459" t="s">
        <v>199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Sheet9!D1205</f>
        <v>0</v>
      </c>
      <c r="O1460">
        <f>Sheet9!E1205</f>
        <v>0</v>
      </c>
      <c r="P1460" t="str">
        <f>IFERROR(VLOOKUP(O1460,Sheet6!A:B,2,0),"")</f>
        <v/>
      </c>
      <c r="Q1460">
        <f>Sheet9!A1205</f>
        <v>0</v>
      </c>
      <c r="R1460" t="str">
        <f t="shared" si="123"/>
        <v/>
      </c>
      <c r="S1460">
        <f>Sheet9!B1205</f>
        <v>0</v>
      </c>
      <c r="T1460" t="s">
        <v>198</v>
      </c>
      <c r="U1460" t="s">
        <v>199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Sheet9!D1206</f>
        <v>0</v>
      </c>
      <c r="O1461">
        <f>Sheet9!E1206</f>
        <v>0</v>
      </c>
      <c r="P1461" t="str">
        <f>IFERROR(VLOOKUP(O1461,Sheet6!A:B,2,0),"")</f>
        <v/>
      </c>
      <c r="Q1461">
        <f>Sheet9!A1206</f>
        <v>0</v>
      </c>
      <c r="R1461" t="str">
        <f t="shared" si="123"/>
        <v/>
      </c>
      <c r="S1461">
        <f>Sheet9!B1206</f>
        <v>0</v>
      </c>
      <c r="T1461" t="s">
        <v>198</v>
      </c>
      <c r="U1461" t="s">
        <v>199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Sheet9!D1207</f>
        <v>0</v>
      </c>
      <c r="O1462">
        <f>Sheet9!E1207</f>
        <v>0</v>
      </c>
      <c r="P1462" t="str">
        <f>IFERROR(VLOOKUP(O1462,Sheet6!A:B,2,0),"")</f>
        <v/>
      </c>
      <c r="Q1462">
        <f>Sheet9!A1207</f>
        <v>0</v>
      </c>
      <c r="R1462" t="str">
        <f t="shared" si="123"/>
        <v/>
      </c>
      <c r="S1462">
        <f>Sheet9!B1207</f>
        <v>0</v>
      </c>
      <c r="T1462" t="s">
        <v>198</v>
      </c>
      <c r="U1462" t="s">
        <v>199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Sheet9!D1208</f>
        <v>0</v>
      </c>
      <c r="O1463">
        <f>Sheet9!E1208</f>
        <v>0</v>
      </c>
      <c r="P1463" t="str">
        <f>IFERROR(VLOOKUP(O1463,Sheet6!A:B,2,0),"")</f>
        <v/>
      </c>
      <c r="Q1463">
        <f>Sheet9!A1208</f>
        <v>0</v>
      </c>
      <c r="R1463" t="str">
        <f t="shared" si="123"/>
        <v/>
      </c>
      <c r="S1463">
        <f>Sheet9!B1208</f>
        <v>0</v>
      </c>
      <c r="T1463" t="s">
        <v>198</v>
      </c>
      <c r="U1463" t="s">
        <v>199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Sheet9!D1209</f>
        <v>0</v>
      </c>
      <c r="O1464">
        <f>Sheet9!E1209</f>
        <v>0</v>
      </c>
      <c r="P1464" t="str">
        <f>IFERROR(VLOOKUP(O1464,Sheet6!A:B,2,0),"")</f>
        <v/>
      </c>
      <c r="Q1464">
        <f>Sheet9!A1209</f>
        <v>0</v>
      </c>
      <c r="R1464" t="str">
        <f t="shared" si="123"/>
        <v/>
      </c>
      <c r="S1464">
        <f>Sheet9!B1209</f>
        <v>0</v>
      </c>
      <c r="T1464" t="s">
        <v>198</v>
      </c>
      <c r="U1464" t="s">
        <v>199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Sheet9!D1210</f>
        <v>0</v>
      </c>
      <c r="O1465">
        <f>Sheet9!E1210</f>
        <v>0</v>
      </c>
      <c r="P1465" t="str">
        <f>IFERROR(VLOOKUP(O1465,Sheet6!A:B,2,0),"")</f>
        <v/>
      </c>
      <c r="Q1465">
        <f>Sheet9!A1210</f>
        <v>0</v>
      </c>
      <c r="R1465" t="str">
        <f t="shared" si="123"/>
        <v/>
      </c>
      <c r="S1465">
        <f>Sheet9!B1210</f>
        <v>0</v>
      </c>
      <c r="T1465" t="s">
        <v>198</v>
      </c>
      <c r="U1465" t="s">
        <v>199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Sheet9!D1211</f>
        <v>0</v>
      </c>
      <c r="O1466">
        <f>Sheet9!E1211</f>
        <v>0</v>
      </c>
      <c r="P1466" t="str">
        <f>IFERROR(VLOOKUP(O1466,Sheet6!A:B,2,0),"")</f>
        <v/>
      </c>
      <c r="Q1466">
        <f>Sheet9!A1211</f>
        <v>0</v>
      </c>
      <c r="R1466" t="str">
        <f t="shared" si="123"/>
        <v/>
      </c>
      <c r="S1466">
        <f>Sheet9!B1211</f>
        <v>0</v>
      </c>
      <c r="T1466" t="s">
        <v>198</v>
      </c>
      <c r="U1466" t="s">
        <v>199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Sheet9!D1212</f>
        <v>0</v>
      </c>
      <c r="O1467">
        <f>Sheet9!E1212</f>
        <v>0</v>
      </c>
      <c r="P1467" t="str">
        <f>IFERROR(VLOOKUP(O1467,Sheet6!A:B,2,0),"")</f>
        <v/>
      </c>
      <c r="Q1467">
        <f>Sheet9!A1212</f>
        <v>0</v>
      </c>
      <c r="R1467" t="str">
        <f t="shared" ref="R1467:R1530" si="128">IFERROR(VLOOKUP(Q1467,AG:AH,2,0),"")</f>
        <v/>
      </c>
      <c r="S1467">
        <f>Sheet9!B1212</f>
        <v>0</v>
      </c>
      <c r="T1467" t="s">
        <v>198</v>
      </c>
      <c r="U1467" t="s">
        <v>199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Sheet9!D1213</f>
        <v>0</v>
      </c>
      <c r="O1468">
        <f>Sheet9!E1213</f>
        <v>0</v>
      </c>
      <c r="P1468" t="str">
        <f>IFERROR(VLOOKUP(O1468,Sheet6!A:B,2,0),"")</f>
        <v/>
      </c>
      <c r="Q1468">
        <f>Sheet9!A1213</f>
        <v>0</v>
      </c>
      <c r="R1468" t="str">
        <f t="shared" si="128"/>
        <v/>
      </c>
      <c r="S1468">
        <f>Sheet9!B1213</f>
        <v>0</v>
      </c>
      <c r="T1468" t="s">
        <v>198</v>
      </c>
      <c r="U1468" t="s">
        <v>199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Sheet9!D1214</f>
        <v>0</v>
      </c>
      <c r="O1469">
        <f>Sheet9!E1214</f>
        <v>0</v>
      </c>
      <c r="P1469" t="str">
        <f>IFERROR(VLOOKUP(O1469,Sheet6!A:B,2,0),"")</f>
        <v/>
      </c>
      <c r="Q1469">
        <f>Sheet9!A1214</f>
        <v>0</v>
      </c>
      <c r="R1469" t="str">
        <f t="shared" si="128"/>
        <v/>
      </c>
      <c r="S1469">
        <f>Sheet9!B1214</f>
        <v>0</v>
      </c>
      <c r="T1469" t="s">
        <v>198</v>
      </c>
      <c r="U1469" t="s">
        <v>199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Sheet9!D1215</f>
        <v>0</v>
      </c>
      <c r="O1470">
        <f>Sheet9!E1215</f>
        <v>0</v>
      </c>
      <c r="P1470" t="str">
        <f>IFERROR(VLOOKUP(O1470,Sheet6!A:B,2,0),"")</f>
        <v/>
      </c>
      <c r="Q1470">
        <f>Sheet9!A1215</f>
        <v>0</v>
      </c>
      <c r="R1470" t="str">
        <f t="shared" si="128"/>
        <v/>
      </c>
      <c r="S1470">
        <f>Sheet9!B1215</f>
        <v>0</v>
      </c>
      <c r="T1470" t="s">
        <v>198</v>
      </c>
      <c r="U1470" t="s">
        <v>199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Sheet9!D1216</f>
        <v>0</v>
      </c>
      <c r="O1471">
        <f>Sheet9!E1216</f>
        <v>0</v>
      </c>
      <c r="P1471" t="str">
        <f>IFERROR(VLOOKUP(O1471,Sheet6!A:B,2,0),"")</f>
        <v/>
      </c>
      <c r="Q1471">
        <f>Sheet9!A1216</f>
        <v>0</v>
      </c>
      <c r="R1471" t="str">
        <f t="shared" si="128"/>
        <v/>
      </c>
      <c r="S1471">
        <f>Sheet9!B1216</f>
        <v>0</v>
      </c>
      <c r="T1471" t="s">
        <v>198</v>
      </c>
      <c r="U1471" t="s">
        <v>199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Sheet9!D1217</f>
        <v>0</v>
      </c>
      <c r="O1472">
        <f>Sheet9!E1217</f>
        <v>0</v>
      </c>
      <c r="P1472" t="str">
        <f>IFERROR(VLOOKUP(O1472,Sheet6!A:B,2,0),"")</f>
        <v/>
      </c>
      <c r="Q1472">
        <f>Sheet9!A1217</f>
        <v>0</v>
      </c>
      <c r="R1472" t="str">
        <f t="shared" si="128"/>
        <v/>
      </c>
      <c r="S1472">
        <f>Sheet9!B1217</f>
        <v>0</v>
      </c>
      <c r="T1472" t="s">
        <v>198</v>
      </c>
      <c r="U1472" t="s">
        <v>199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Sheet9!D1218</f>
        <v>0</v>
      </c>
      <c r="O1473">
        <f>Sheet9!E1218</f>
        <v>0</v>
      </c>
      <c r="P1473" t="str">
        <f>IFERROR(VLOOKUP(O1473,Sheet6!A:B,2,0),"")</f>
        <v/>
      </c>
      <c r="Q1473">
        <f>Sheet9!A1218</f>
        <v>0</v>
      </c>
      <c r="R1473" t="str">
        <f t="shared" si="128"/>
        <v/>
      </c>
      <c r="S1473">
        <f>Sheet9!B1218</f>
        <v>0</v>
      </c>
      <c r="T1473" t="s">
        <v>198</v>
      </c>
      <c r="U1473" t="s">
        <v>199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Sheet9!D1219</f>
        <v>0</v>
      </c>
      <c r="O1474">
        <f>Sheet9!E1219</f>
        <v>0</v>
      </c>
      <c r="P1474" t="str">
        <f>IFERROR(VLOOKUP(O1474,Sheet6!A:B,2,0),"")</f>
        <v/>
      </c>
      <c r="Q1474">
        <f>Sheet9!A1219</f>
        <v>0</v>
      </c>
      <c r="R1474" t="str">
        <f t="shared" si="128"/>
        <v/>
      </c>
      <c r="S1474">
        <f>Sheet9!B1219</f>
        <v>0</v>
      </c>
      <c r="T1474" t="s">
        <v>198</v>
      </c>
      <c r="U1474" t="s">
        <v>199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Sheet9!D1220</f>
        <v>0</v>
      </c>
      <c r="O1475">
        <f>Sheet9!E1220</f>
        <v>0</v>
      </c>
      <c r="P1475" t="str">
        <f>IFERROR(VLOOKUP(O1475,Sheet6!A:B,2,0),"")</f>
        <v/>
      </c>
      <c r="Q1475">
        <f>Sheet9!A1220</f>
        <v>0</v>
      </c>
      <c r="R1475" t="str">
        <f t="shared" si="128"/>
        <v/>
      </c>
      <c r="S1475">
        <f>Sheet9!B1220</f>
        <v>0</v>
      </c>
      <c r="T1475" t="s">
        <v>198</v>
      </c>
      <c r="U1475" t="s">
        <v>199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Sheet9!D1221</f>
        <v>0</v>
      </c>
      <c r="O1476">
        <f>Sheet9!E1221</f>
        <v>0</v>
      </c>
      <c r="P1476" t="str">
        <f>IFERROR(VLOOKUP(O1476,Sheet6!A:B,2,0),"")</f>
        <v/>
      </c>
      <c r="Q1476">
        <f>Sheet9!A1221</f>
        <v>0</v>
      </c>
      <c r="R1476" t="str">
        <f t="shared" si="128"/>
        <v/>
      </c>
      <c r="S1476">
        <f>Sheet9!B1221</f>
        <v>0</v>
      </c>
      <c r="T1476" t="s">
        <v>198</v>
      </c>
      <c r="U1476" t="s">
        <v>199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Sheet9!D1222</f>
        <v>0</v>
      </c>
      <c r="O1477">
        <f>Sheet9!E1222</f>
        <v>0</v>
      </c>
      <c r="P1477" t="str">
        <f>IFERROR(VLOOKUP(O1477,Sheet6!A:B,2,0),"")</f>
        <v/>
      </c>
      <c r="Q1477">
        <f>Sheet9!A1222</f>
        <v>0</v>
      </c>
      <c r="R1477" t="str">
        <f t="shared" si="128"/>
        <v/>
      </c>
      <c r="S1477">
        <f>Sheet9!B1222</f>
        <v>0</v>
      </c>
      <c r="T1477" t="s">
        <v>198</v>
      </c>
      <c r="U1477" t="s">
        <v>199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Sheet9!D1223</f>
        <v>0</v>
      </c>
      <c r="O1478">
        <f>Sheet9!E1223</f>
        <v>0</v>
      </c>
      <c r="P1478" t="str">
        <f>IFERROR(VLOOKUP(O1478,Sheet6!A:B,2,0),"")</f>
        <v/>
      </c>
      <c r="Q1478">
        <f>Sheet9!A1223</f>
        <v>0</v>
      </c>
      <c r="R1478" t="str">
        <f t="shared" si="128"/>
        <v/>
      </c>
      <c r="S1478">
        <f>Sheet9!B1223</f>
        <v>0</v>
      </c>
      <c r="T1478" t="s">
        <v>198</v>
      </c>
      <c r="U1478" t="s">
        <v>199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Sheet9!D1224</f>
        <v>0</v>
      </c>
      <c r="O1479">
        <f>Sheet9!E1224</f>
        <v>0</v>
      </c>
      <c r="P1479" t="str">
        <f>IFERROR(VLOOKUP(O1479,Sheet6!A:B,2,0),"")</f>
        <v/>
      </c>
      <c r="Q1479">
        <f>Sheet9!A1224</f>
        <v>0</v>
      </c>
      <c r="R1479" t="str">
        <f t="shared" si="128"/>
        <v/>
      </c>
      <c r="S1479">
        <f>Sheet9!B1224</f>
        <v>0</v>
      </c>
      <c r="T1479" t="s">
        <v>198</v>
      </c>
      <c r="U1479" t="s">
        <v>199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Sheet9!D1225</f>
        <v>0</v>
      </c>
      <c r="O1480">
        <f>Sheet9!E1225</f>
        <v>0</v>
      </c>
      <c r="P1480" t="str">
        <f>IFERROR(VLOOKUP(O1480,Sheet6!A:B,2,0),"")</f>
        <v/>
      </c>
      <c r="Q1480">
        <f>Sheet9!A1225</f>
        <v>0</v>
      </c>
      <c r="R1480" t="str">
        <f t="shared" si="128"/>
        <v/>
      </c>
      <c r="S1480">
        <f>Sheet9!B1225</f>
        <v>0</v>
      </c>
      <c r="T1480" t="s">
        <v>198</v>
      </c>
      <c r="U1480" t="s">
        <v>199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Sheet9!D1226</f>
        <v>0</v>
      </c>
      <c r="O1481">
        <f>Sheet9!E1226</f>
        <v>0</v>
      </c>
      <c r="P1481" t="str">
        <f>IFERROR(VLOOKUP(O1481,Sheet6!A:B,2,0),"")</f>
        <v/>
      </c>
      <c r="Q1481">
        <f>Sheet9!A1226</f>
        <v>0</v>
      </c>
      <c r="R1481" t="str">
        <f t="shared" si="128"/>
        <v/>
      </c>
      <c r="S1481">
        <f>Sheet9!B1226</f>
        <v>0</v>
      </c>
      <c r="T1481" t="s">
        <v>198</v>
      </c>
      <c r="U1481" t="s">
        <v>199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Sheet9!D1227</f>
        <v>0</v>
      </c>
      <c r="O1482">
        <f>Sheet9!E1227</f>
        <v>0</v>
      </c>
      <c r="P1482" t="str">
        <f>IFERROR(VLOOKUP(O1482,Sheet6!A:B,2,0),"")</f>
        <v/>
      </c>
      <c r="Q1482">
        <f>Sheet9!A1227</f>
        <v>0</v>
      </c>
      <c r="R1482" t="str">
        <f t="shared" si="128"/>
        <v/>
      </c>
      <c r="S1482">
        <f>Sheet9!B1227</f>
        <v>0</v>
      </c>
      <c r="T1482" t="s">
        <v>198</v>
      </c>
      <c r="U1482" t="s">
        <v>199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Sheet9!D1228</f>
        <v>0</v>
      </c>
      <c r="O1483">
        <f>Sheet9!E1228</f>
        <v>0</v>
      </c>
      <c r="P1483" t="str">
        <f>IFERROR(VLOOKUP(O1483,Sheet6!A:B,2,0),"")</f>
        <v/>
      </c>
      <c r="Q1483">
        <f>Sheet9!A1228</f>
        <v>0</v>
      </c>
      <c r="R1483" t="str">
        <f t="shared" si="128"/>
        <v/>
      </c>
      <c r="S1483">
        <f>Sheet9!B1228</f>
        <v>0</v>
      </c>
      <c r="T1483" t="s">
        <v>198</v>
      </c>
      <c r="U1483" t="s">
        <v>199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Sheet9!D1229</f>
        <v>0</v>
      </c>
      <c r="O1484">
        <f>Sheet9!E1229</f>
        <v>0</v>
      </c>
      <c r="P1484" t="str">
        <f>IFERROR(VLOOKUP(O1484,Sheet6!A:B,2,0),"")</f>
        <v/>
      </c>
      <c r="Q1484">
        <f>Sheet9!A1229</f>
        <v>0</v>
      </c>
      <c r="R1484" t="str">
        <f t="shared" si="128"/>
        <v/>
      </c>
      <c r="S1484">
        <f>Sheet9!B1229</f>
        <v>0</v>
      </c>
      <c r="T1484" t="s">
        <v>198</v>
      </c>
      <c r="U1484" t="s">
        <v>199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Sheet9!D1230</f>
        <v>0</v>
      </c>
      <c r="O1485">
        <f>Sheet9!E1230</f>
        <v>0</v>
      </c>
      <c r="P1485" t="str">
        <f>IFERROR(VLOOKUP(O1485,Sheet6!A:B,2,0),"")</f>
        <v/>
      </c>
      <c r="Q1485">
        <f>Sheet9!A1230</f>
        <v>0</v>
      </c>
      <c r="R1485" t="str">
        <f t="shared" si="128"/>
        <v/>
      </c>
      <c r="S1485">
        <f>Sheet9!B1230</f>
        <v>0</v>
      </c>
      <c r="T1485" t="s">
        <v>198</v>
      </c>
      <c r="U1485" t="s">
        <v>199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Sheet9!D1231</f>
        <v>0</v>
      </c>
      <c r="O1486">
        <f>Sheet9!E1231</f>
        <v>0</v>
      </c>
      <c r="P1486" t="str">
        <f>IFERROR(VLOOKUP(O1486,Sheet6!A:B,2,0),"")</f>
        <v/>
      </c>
      <c r="Q1486">
        <f>Sheet9!A1231</f>
        <v>0</v>
      </c>
      <c r="R1486" t="str">
        <f t="shared" si="128"/>
        <v/>
      </c>
      <c r="S1486">
        <f>Sheet9!B1231</f>
        <v>0</v>
      </c>
      <c r="T1486" t="s">
        <v>198</v>
      </c>
      <c r="U1486" t="s">
        <v>199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Sheet9!D1232</f>
        <v>0</v>
      </c>
      <c r="O1487">
        <f>Sheet9!E1232</f>
        <v>0</v>
      </c>
      <c r="P1487" t="str">
        <f>IFERROR(VLOOKUP(O1487,Sheet6!A:B,2,0),"")</f>
        <v/>
      </c>
      <c r="Q1487">
        <f>Sheet9!A1232</f>
        <v>0</v>
      </c>
      <c r="R1487" t="str">
        <f t="shared" si="128"/>
        <v/>
      </c>
      <c r="S1487">
        <f>Sheet9!B1232</f>
        <v>0</v>
      </c>
      <c r="T1487" t="s">
        <v>198</v>
      </c>
      <c r="U1487" t="s">
        <v>199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Sheet9!D1233</f>
        <v>0</v>
      </c>
      <c r="O1488">
        <f>Sheet9!E1233</f>
        <v>0</v>
      </c>
      <c r="P1488" t="str">
        <f>IFERROR(VLOOKUP(O1488,Sheet6!A:B,2,0),"")</f>
        <v/>
      </c>
      <c r="Q1488">
        <f>Sheet9!A1233</f>
        <v>0</v>
      </c>
      <c r="R1488" t="str">
        <f t="shared" si="128"/>
        <v/>
      </c>
      <c r="S1488">
        <f>Sheet9!B1233</f>
        <v>0</v>
      </c>
      <c r="T1488" t="s">
        <v>198</v>
      </c>
      <c r="U1488" t="s">
        <v>199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Sheet9!D1234</f>
        <v>0</v>
      </c>
      <c r="O1489">
        <f>Sheet9!E1234</f>
        <v>0</v>
      </c>
      <c r="P1489" t="str">
        <f>IFERROR(VLOOKUP(O1489,Sheet6!A:B,2,0),"")</f>
        <v/>
      </c>
      <c r="Q1489">
        <f>Sheet9!A1234</f>
        <v>0</v>
      </c>
      <c r="R1489" t="str">
        <f t="shared" si="128"/>
        <v/>
      </c>
      <c r="S1489">
        <f>Sheet9!B1234</f>
        <v>0</v>
      </c>
      <c r="T1489" t="s">
        <v>198</v>
      </c>
      <c r="U1489" t="s">
        <v>199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Sheet9!D1235</f>
        <v>0</v>
      </c>
      <c r="O1490">
        <f>Sheet9!E1235</f>
        <v>0</v>
      </c>
      <c r="P1490" t="str">
        <f>IFERROR(VLOOKUP(O1490,Sheet6!A:B,2,0),"")</f>
        <v/>
      </c>
      <c r="Q1490">
        <f>Sheet9!A1235</f>
        <v>0</v>
      </c>
      <c r="R1490" t="str">
        <f t="shared" si="128"/>
        <v/>
      </c>
      <c r="S1490">
        <f>Sheet9!B1235</f>
        <v>0</v>
      </c>
      <c r="T1490" t="s">
        <v>198</v>
      </c>
      <c r="U1490" t="s">
        <v>199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Sheet9!D1236</f>
        <v>0</v>
      </c>
      <c r="O1491">
        <f>Sheet9!E1236</f>
        <v>0</v>
      </c>
      <c r="P1491" t="str">
        <f>IFERROR(VLOOKUP(O1491,Sheet6!A:B,2,0),"")</f>
        <v/>
      </c>
      <c r="Q1491">
        <f>Sheet9!A1236</f>
        <v>0</v>
      </c>
      <c r="R1491" t="str">
        <f t="shared" si="128"/>
        <v/>
      </c>
      <c r="S1491">
        <f>Sheet9!B1236</f>
        <v>0</v>
      </c>
      <c r="T1491" t="s">
        <v>198</v>
      </c>
      <c r="U1491" t="s">
        <v>199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Sheet9!D1237</f>
        <v>0</v>
      </c>
      <c r="O1492">
        <f>Sheet9!E1237</f>
        <v>0</v>
      </c>
      <c r="P1492" t="str">
        <f>IFERROR(VLOOKUP(O1492,Sheet6!A:B,2,0),"")</f>
        <v/>
      </c>
      <c r="Q1492">
        <f>Sheet9!A1237</f>
        <v>0</v>
      </c>
      <c r="R1492" t="str">
        <f t="shared" si="128"/>
        <v/>
      </c>
      <c r="S1492">
        <f>Sheet9!B1237</f>
        <v>0</v>
      </c>
      <c r="T1492" t="s">
        <v>198</v>
      </c>
      <c r="U1492" t="s">
        <v>199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Sheet9!D1238</f>
        <v>0</v>
      </c>
      <c r="O1493">
        <f>Sheet9!E1238</f>
        <v>0</v>
      </c>
      <c r="P1493" t="str">
        <f>IFERROR(VLOOKUP(O1493,Sheet6!A:B,2,0),"")</f>
        <v/>
      </c>
      <c r="Q1493">
        <f>Sheet9!A1238</f>
        <v>0</v>
      </c>
      <c r="R1493" t="str">
        <f t="shared" si="128"/>
        <v/>
      </c>
      <c r="S1493">
        <f>Sheet9!B1238</f>
        <v>0</v>
      </c>
      <c r="T1493" t="s">
        <v>198</v>
      </c>
      <c r="U1493" t="s">
        <v>199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Sheet9!D1239</f>
        <v>0</v>
      </c>
      <c r="O1494">
        <f>Sheet9!E1239</f>
        <v>0</v>
      </c>
      <c r="P1494" t="str">
        <f>IFERROR(VLOOKUP(O1494,Sheet6!A:B,2,0),"")</f>
        <v/>
      </c>
      <c r="Q1494">
        <f>Sheet9!A1239</f>
        <v>0</v>
      </c>
      <c r="R1494" t="str">
        <f t="shared" si="128"/>
        <v/>
      </c>
      <c r="S1494">
        <f>Sheet9!B1239</f>
        <v>0</v>
      </c>
      <c r="T1494" t="s">
        <v>198</v>
      </c>
      <c r="U1494" t="s">
        <v>199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Sheet9!D1240</f>
        <v>0</v>
      </c>
      <c r="O1495">
        <f>Sheet9!E1240</f>
        <v>0</v>
      </c>
      <c r="P1495" t="str">
        <f>IFERROR(VLOOKUP(O1495,Sheet6!A:B,2,0),"")</f>
        <v/>
      </c>
      <c r="Q1495">
        <f>Sheet9!A1240</f>
        <v>0</v>
      </c>
      <c r="R1495" t="str">
        <f t="shared" si="128"/>
        <v/>
      </c>
      <c r="S1495">
        <f>Sheet9!B1240</f>
        <v>0</v>
      </c>
      <c r="T1495" t="s">
        <v>198</v>
      </c>
      <c r="U1495" t="s">
        <v>199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Sheet9!D1241</f>
        <v>0</v>
      </c>
      <c r="O1496">
        <f>Sheet9!E1241</f>
        <v>0</v>
      </c>
      <c r="P1496" t="str">
        <f>IFERROR(VLOOKUP(O1496,Sheet6!A:B,2,0),"")</f>
        <v/>
      </c>
      <c r="Q1496">
        <f>Sheet9!A1241</f>
        <v>0</v>
      </c>
      <c r="R1496" t="str">
        <f t="shared" si="128"/>
        <v/>
      </c>
      <c r="S1496">
        <f>Sheet9!B1241</f>
        <v>0</v>
      </c>
      <c r="T1496" t="s">
        <v>198</v>
      </c>
      <c r="U1496" t="s">
        <v>199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Sheet9!D1242</f>
        <v>0</v>
      </c>
      <c r="O1497">
        <f>Sheet9!E1242</f>
        <v>0</v>
      </c>
      <c r="P1497" t="str">
        <f>IFERROR(VLOOKUP(O1497,Sheet6!A:B,2,0),"")</f>
        <v/>
      </c>
      <c r="Q1497">
        <f>Sheet9!A1242</f>
        <v>0</v>
      </c>
      <c r="R1497" t="str">
        <f t="shared" si="128"/>
        <v/>
      </c>
      <c r="S1497">
        <f>Sheet9!B1242</f>
        <v>0</v>
      </c>
      <c r="T1497" t="s">
        <v>198</v>
      </c>
      <c r="U1497" t="s">
        <v>199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Sheet9!D1243</f>
        <v>0</v>
      </c>
      <c r="O1498">
        <f>Sheet9!E1243</f>
        <v>0</v>
      </c>
      <c r="P1498" t="str">
        <f>IFERROR(VLOOKUP(O1498,Sheet6!A:B,2,0),"")</f>
        <v/>
      </c>
      <c r="Q1498">
        <f>Sheet9!A1243</f>
        <v>0</v>
      </c>
      <c r="R1498" t="str">
        <f t="shared" si="128"/>
        <v/>
      </c>
      <c r="S1498">
        <f>Sheet9!B1243</f>
        <v>0</v>
      </c>
      <c r="T1498" t="s">
        <v>198</v>
      </c>
      <c r="U1498" t="s">
        <v>199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Sheet9!D1244</f>
        <v>0</v>
      </c>
      <c r="O1499">
        <f>Sheet9!E1244</f>
        <v>0</v>
      </c>
      <c r="P1499" t="str">
        <f>IFERROR(VLOOKUP(O1499,Sheet6!A:B,2,0),"")</f>
        <v/>
      </c>
      <c r="Q1499">
        <f>Sheet9!A1244</f>
        <v>0</v>
      </c>
      <c r="R1499" t="str">
        <f t="shared" si="128"/>
        <v/>
      </c>
      <c r="S1499">
        <f>Sheet9!B1244</f>
        <v>0</v>
      </c>
      <c r="T1499" t="s">
        <v>198</v>
      </c>
      <c r="U1499" t="s">
        <v>199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Sheet9!D1245</f>
        <v>0</v>
      </c>
      <c r="O1500">
        <f>Sheet9!E1245</f>
        <v>0</v>
      </c>
      <c r="P1500" t="str">
        <f>IFERROR(VLOOKUP(O1500,Sheet6!A:B,2,0),"")</f>
        <v/>
      </c>
      <c r="Q1500">
        <f>Sheet9!A1245</f>
        <v>0</v>
      </c>
      <c r="R1500" t="str">
        <f t="shared" si="128"/>
        <v/>
      </c>
      <c r="S1500">
        <f>Sheet9!B1245</f>
        <v>0</v>
      </c>
      <c r="T1500" t="s">
        <v>198</v>
      </c>
      <c r="U1500" t="s">
        <v>199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Sheet9!D1246</f>
        <v>0</v>
      </c>
      <c r="O1501">
        <f>Sheet9!E1246</f>
        <v>0</v>
      </c>
      <c r="P1501" t="str">
        <f>IFERROR(VLOOKUP(O1501,Sheet6!A:B,2,0),"")</f>
        <v/>
      </c>
      <c r="Q1501">
        <f>Sheet9!A1246</f>
        <v>0</v>
      </c>
      <c r="R1501" t="str">
        <f t="shared" si="128"/>
        <v/>
      </c>
      <c r="S1501">
        <f>Sheet9!B1246</f>
        <v>0</v>
      </c>
      <c r="T1501" t="s">
        <v>198</v>
      </c>
      <c r="U1501" t="s">
        <v>199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Sheet9!D1247</f>
        <v>0</v>
      </c>
      <c r="O1502">
        <f>Sheet9!E1247</f>
        <v>0</v>
      </c>
      <c r="P1502" t="str">
        <f>IFERROR(VLOOKUP(O1502,Sheet6!A:B,2,0),"")</f>
        <v/>
      </c>
      <c r="Q1502">
        <f>Sheet9!A1247</f>
        <v>0</v>
      </c>
      <c r="R1502" t="str">
        <f t="shared" si="128"/>
        <v/>
      </c>
      <c r="S1502">
        <f>Sheet9!B1247</f>
        <v>0</v>
      </c>
      <c r="T1502" t="s">
        <v>198</v>
      </c>
      <c r="U1502" t="s">
        <v>199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Sheet9!D1248</f>
        <v>0</v>
      </c>
      <c r="O1503">
        <f>Sheet9!E1248</f>
        <v>0</v>
      </c>
      <c r="P1503" t="str">
        <f>IFERROR(VLOOKUP(O1503,Sheet6!A:B,2,0),"")</f>
        <v/>
      </c>
      <c r="Q1503">
        <f>Sheet9!A1248</f>
        <v>0</v>
      </c>
      <c r="R1503" t="str">
        <f t="shared" si="128"/>
        <v/>
      </c>
      <c r="S1503">
        <f>Sheet9!B1248</f>
        <v>0</v>
      </c>
      <c r="T1503" t="s">
        <v>198</v>
      </c>
      <c r="U1503" t="s">
        <v>199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Sheet9!D1249</f>
        <v>0</v>
      </c>
      <c r="O1504">
        <f>Sheet9!E1249</f>
        <v>0</v>
      </c>
      <c r="P1504" t="str">
        <f>IFERROR(VLOOKUP(O1504,Sheet6!A:B,2,0),"")</f>
        <v/>
      </c>
      <c r="Q1504">
        <f>Sheet9!A1249</f>
        <v>0</v>
      </c>
      <c r="R1504" t="str">
        <f t="shared" si="128"/>
        <v/>
      </c>
      <c r="S1504">
        <f>Sheet9!B1249</f>
        <v>0</v>
      </c>
      <c r="T1504" t="s">
        <v>198</v>
      </c>
      <c r="U1504" t="s">
        <v>199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Sheet9!D1250</f>
        <v>0</v>
      </c>
      <c r="O1505">
        <f>Sheet9!E1250</f>
        <v>0</v>
      </c>
      <c r="P1505" t="str">
        <f>IFERROR(VLOOKUP(O1505,Sheet6!A:B,2,0),"")</f>
        <v/>
      </c>
      <c r="Q1505">
        <f>Sheet9!A1250</f>
        <v>0</v>
      </c>
      <c r="R1505" t="str">
        <f t="shared" si="128"/>
        <v/>
      </c>
      <c r="S1505">
        <f>Sheet9!B1250</f>
        <v>0</v>
      </c>
      <c r="T1505" t="s">
        <v>198</v>
      </c>
      <c r="U1505" t="s">
        <v>199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Sheet9!D1251</f>
        <v>0</v>
      </c>
      <c r="O1506">
        <f>Sheet9!E1251</f>
        <v>0</v>
      </c>
      <c r="P1506" t="str">
        <f>IFERROR(VLOOKUP(O1506,Sheet6!A:B,2,0),"")</f>
        <v/>
      </c>
      <c r="Q1506">
        <f>Sheet9!A1251</f>
        <v>0</v>
      </c>
      <c r="R1506" t="str">
        <f t="shared" si="128"/>
        <v/>
      </c>
      <c r="S1506">
        <f>Sheet9!B1251</f>
        <v>0</v>
      </c>
      <c r="T1506" t="s">
        <v>198</v>
      </c>
      <c r="U1506" t="s">
        <v>199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Sheet9!D1252</f>
        <v>0</v>
      </c>
      <c r="O1507">
        <f>Sheet9!E1252</f>
        <v>0</v>
      </c>
      <c r="P1507" t="str">
        <f>IFERROR(VLOOKUP(O1507,Sheet6!A:B,2,0),"")</f>
        <v/>
      </c>
      <c r="Q1507">
        <f>Sheet9!A1252</f>
        <v>0</v>
      </c>
      <c r="R1507" t="str">
        <f t="shared" si="128"/>
        <v/>
      </c>
      <c r="S1507">
        <f>Sheet9!B1252</f>
        <v>0</v>
      </c>
      <c r="T1507" t="s">
        <v>198</v>
      </c>
      <c r="U1507" t="s">
        <v>199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Sheet9!D1253</f>
        <v>0</v>
      </c>
      <c r="O1508">
        <f>Sheet9!E1253</f>
        <v>0</v>
      </c>
      <c r="P1508" t="str">
        <f>IFERROR(VLOOKUP(O1508,Sheet6!A:B,2,0),"")</f>
        <v/>
      </c>
      <c r="Q1508">
        <f>Sheet9!A1253</f>
        <v>0</v>
      </c>
      <c r="R1508" t="str">
        <f t="shared" si="128"/>
        <v/>
      </c>
      <c r="S1508">
        <f>Sheet9!B1253</f>
        <v>0</v>
      </c>
      <c r="T1508" t="s">
        <v>198</v>
      </c>
      <c r="U1508" t="s">
        <v>199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Sheet9!D1254</f>
        <v>0</v>
      </c>
      <c r="O1509">
        <f>Sheet9!E1254</f>
        <v>0</v>
      </c>
      <c r="P1509" t="str">
        <f>IFERROR(VLOOKUP(O1509,Sheet6!A:B,2,0),"")</f>
        <v/>
      </c>
      <c r="Q1509">
        <f>Sheet9!A1254</f>
        <v>0</v>
      </c>
      <c r="R1509" t="str">
        <f t="shared" si="128"/>
        <v/>
      </c>
      <c r="S1509">
        <f>Sheet9!B1254</f>
        <v>0</v>
      </c>
      <c r="T1509" t="s">
        <v>198</v>
      </c>
      <c r="U1509" t="s">
        <v>199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Sheet9!D1255</f>
        <v>0</v>
      </c>
      <c r="O1510">
        <f>Sheet9!E1255</f>
        <v>0</v>
      </c>
      <c r="P1510" t="str">
        <f>IFERROR(VLOOKUP(O1510,Sheet6!A:B,2,0),"")</f>
        <v/>
      </c>
      <c r="Q1510">
        <f>Sheet9!A1255</f>
        <v>0</v>
      </c>
      <c r="R1510" t="str">
        <f t="shared" si="128"/>
        <v/>
      </c>
      <c r="S1510">
        <f>Sheet9!B1255</f>
        <v>0</v>
      </c>
      <c r="T1510" t="s">
        <v>198</v>
      </c>
      <c r="U1510" t="s">
        <v>199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Sheet9!D1256</f>
        <v>0</v>
      </c>
      <c r="O1511">
        <f>Sheet9!E1256</f>
        <v>0</v>
      </c>
      <c r="P1511" t="str">
        <f>IFERROR(VLOOKUP(O1511,Sheet6!A:B,2,0),"")</f>
        <v/>
      </c>
      <c r="Q1511">
        <f>Sheet9!A1256</f>
        <v>0</v>
      </c>
      <c r="R1511" t="str">
        <f t="shared" si="128"/>
        <v/>
      </c>
      <c r="S1511">
        <f>Sheet9!B1256</f>
        <v>0</v>
      </c>
      <c r="T1511" t="s">
        <v>198</v>
      </c>
      <c r="U1511" t="s">
        <v>199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Sheet9!D1257</f>
        <v>0</v>
      </c>
      <c r="O1512">
        <f>Sheet9!E1257</f>
        <v>0</v>
      </c>
      <c r="P1512" t="str">
        <f>IFERROR(VLOOKUP(O1512,Sheet6!A:B,2,0),"")</f>
        <v/>
      </c>
      <c r="Q1512">
        <f>Sheet9!A1257</f>
        <v>0</v>
      </c>
      <c r="R1512" t="str">
        <f t="shared" si="128"/>
        <v/>
      </c>
      <c r="S1512">
        <f>Sheet9!B1257</f>
        <v>0</v>
      </c>
      <c r="T1512" t="s">
        <v>198</v>
      </c>
      <c r="U1512" t="s">
        <v>199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Sheet9!D1258</f>
        <v>0</v>
      </c>
      <c r="O1513">
        <f>Sheet9!E1258</f>
        <v>0</v>
      </c>
      <c r="P1513" t="str">
        <f>IFERROR(VLOOKUP(O1513,Sheet6!A:B,2,0),"")</f>
        <v/>
      </c>
      <c r="Q1513">
        <f>Sheet9!A1258</f>
        <v>0</v>
      </c>
      <c r="R1513" t="str">
        <f t="shared" si="128"/>
        <v/>
      </c>
      <c r="S1513">
        <f>Sheet9!B1258</f>
        <v>0</v>
      </c>
      <c r="T1513" t="s">
        <v>198</v>
      </c>
      <c r="U1513" t="s">
        <v>199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Sheet9!D1259</f>
        <v>0</v>
      </c>
      <c r="O1514">
        <f>Sheet9!E1259</f>
        <v>0</v>
      </c>
      <c r="P1514" t="str">
        <f>IFERROR(VLOOKUP(O1514,Sheet6!A:B,2,0),"")</f>
        <v/>
      </c>
      <c r="Q1514">
        <f>Sheet9!A1259</f>
        <v>0</v>
      </c>
      <c r="R1514" t="str">
        <f t="shared" si="128"/>
        <v/>
      </c>
      <c r="S1514">
        <f>Sheet9!B1259</f>
        <v>0</v>
      </c>
      <c r="T1514" t="s">
        <v>198</v>
      </c>
      <c r="U1514" t="s">
        <v>199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Sheet9!D1260</f>
        <v>0</v>
      </c>
      <c r="O1515">
        <f>Sheet9!E1260</f>
        <v>0</v>
      </c>
      <c r="P1515" t="str">
        <f>IFERROR(VLOOKUP(O1515,Sheet6!A:B,2,0),"")</f>
        <v/>
      </c>
      <c r="Q1515">
        <f>Sheet9!A1260</f>
        <v>0</v>
      </c>
      <c r="R1515" t="str">
        <f t="shared" si="128"/>
        <v/>
      </c>
      <c r="S1515">
        <f>Sheet9!B1260</f>
        <v>0</v>
      </c>
      <c r="T1515" t="s">
        <v>198</v>
      </c>
      <c r="U1515" t="s">
        <v>199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Sheet9!D1261</f>
        <v>0</v>
      </c>
      <c r="O1516">
        <f>Sheet9!E1261</f>
        <v>0</v>
      </c>
      <c r="P1516" t="str">
        <f>IFERROR(VLOOKUP(O1516,Sheet6!A:B,2,0),"")</f>
        <v/>
      </c>
      <c r="Q1516">
        <f>Sheet9!A1261</f>
        <v>0</v>
      </c>
      <c r="R1516" t="str">
        <f t="shared" si="128"/>
        <v/>
      </c>
      <c r="S1516">
        <f>Sheet9!B1261</f>
        <v>0</v>
      </c>
      <c r="T1516" t="s">
        <v>198</v>
      </c>
      <c r="U1516" t="s">
        <v>199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Sheet9!D1262</f>
        <v>0</v>
      </c>
      <c r="O1517">
        <f>Sheet9!E1262</f>
        <v>0</v>
      </c>
      <c r="P1517" t="str">
        <f>IFERROR(VLOOKUP(O1517,Sheet6!A:B,2,0),"")</f>
        <v/>
      </c>
      <c r="Q1517">
        <f>Sheet9!A1262</f>
        <v>0</v>
      </c>
      <c r="R1517" t="str">
        <f t="shared" si="128"/>
        <v/>
      </c>
      <c r="S1517">
        <f>Sheet9!B1262</f>
        <v>0</v>
      </c>
      <c r="T1517" t="s">
        <v>198</v>
      </c>
      <c r="U1517" t="s">
        <v>199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Sheet9!D1263</f>
        <v>0</v>
      </c>
      <c r="O1518">
        <f>Sheet9!E1263</f>
        <v>0</v>
      </c>
      <c r="P1518" t="str">
        <f>IFERROR(VLOOKUP(O1518,Sheet6!A:B,2,0),"")</f>
        <v/>
      </c>
      <c r="Q1518">
        <f>Sheet9!A1263</f>
        <v>0</v>
      </c>
      <c r="R1518" t="str">
        <f t="shared" si="128"/>
        <v/>
      </c>
      <c r="S1518">
        <f>Sheet9!B1263</f>
        <v>0</v>
      </c>
      <c r="T1518" t="s">
        <v>198</v>
      </c>
      <c r="U1518" t="s">
        <v>199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Sheet9!D1264</f>
        <v>0</v>
      </c>
      <c r="O1519">
        <f>Sheet9!E1264</f>
        <v>0</v>
      </c>
      <c r="P1519" t="str">
        <f>IFERROR(VLOOKUP(O1519,Sheet6!A:B,2,0),"")</f>
        <v/>
      </c>
      <c r="Q1519">
        <f>Sheet9!A1264</f>
        <v>0</v>
      </c>
      <c r="R1519" t="str">
        <f t="shared" si="128"/>
        <v/>
      </c>
      <c r="S1519">
        <f>Sheet9!B1264</f>
        <v>0</v>
      </c>
      <c r="T1519" t="s">
        <v>198</v>
      </c>
      <c r="U1519" t="s">
        <v>199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Sheet9!D1265</f>
        <v>0</v>
      </c>
      <c r="O1520">
        <f>Sheet9!E1265</f>
        <v>0</v>
      </c>
      <c r="P1520" t="str">
        <f>IFERROR(VLOOKUP(O1520,Sheet6!A:B,2,0),"")</f>
        <v/>
      </c>
      <c r="Q1520">
        <f>Sheet9!A1265</f>
        <v>0</v>
      </c>
      <c r="R1520" t="str">
        <f t="shared" si="128"/>
        <v/>
      </c>
      <c r="S1520">
        <f>Sheet9!B1265</f>
        <v>0</v>
      </c>
      <c r="T1520" t="s">
        <v>198</v>
      </c>
      <c r="U1520" t="s">
        <v>199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Sheet9!D1266</f>
        <v>0</v>
      </c>
      <c r="O1521">
        <f>Sheet9!E1266</f>
        <v>0</v>
      </c>
      <c r="P1521" t="str">
        <f>IFERROR(VLOOKUP(O1521,Sheet6!A:B,2,0),"")</f>
        <v/>
      </c>
      <c r="Q1521">
        <f>Sheet9!A1266</f>
        <v>0</v>
      </c>
      <c r="R1521" t="str">
        <f t="shared" si="128"/>
        <v/>
      </c>
      <c r="S1521">
        <f>Sheet9!B1266</f>
        <v>0</v>
      </c>
      <c r="T1521" t="s">
        <v>198</v>
      </c>
      <c r="U1521" t="s">
        <v>199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Sheet9!D1267</f>
        <v>0</v>
      </c>
      <c r="O1522">
        <f>Sheet9!E1267</f>
        <v>0</v>
      </c>
      <c r="P1522" t="str">
        <f>IFERROR(VLOOKUP(O1522,Sheet6!A:B,2,0),"")</f>
        <v/>
      </c>
      <c r="Q1522">
        <f>Sheet9!A1267</f>
        <v>0</v>
      </c>
      <c r="R1522" t="str">
        <f t="shared" si="128"/>
        <v/>
      </c>
      <c r="S1522">
        <f>Sheet9!B1267</f>
        <v>0</v>
      </c>
      <c r="T1522" t="s">
        <v>198</v>
      </c>
      <c r="U1522" t="s">
        <v>199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Sheet9!D1268</f>
        <v>0</v>
      </c>
      <c r="O1523">
        <f>Sheet9!E1268</f>
        <v>0</v>
      </c>
      <c r="P1523" t="str">
        <f>IFERROR(VLOOKUP(O1523,Sheet6!A:B,2,0),"")</f>
        <v/>
      </c>
      <c r="Q1523">
        <f>Sheet9!A1268</f>
        <v>0</v>
      </c>
      <c r="R1523" t="str">
        <f t="shared" si="128"/>
        <v/>
      </c>
      <c r="S1523">
        <f>Sheet9!B1268</f>
        <v>0</v>
      </c>
      <c r="T1523" t="s">
        <v>198</v>
      </c>
      <c r="U1523" t="s">
        <v>199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Sheet9!D1269</f>
        <v>0</v>
      </c>
      <c r="O1524">
        <f>Sheet9!E1269</f>
        <v>0</v>
      </c>
      <c r="P1524" t="str">
        <f>IFERROR(VLOOKUP(O1524,Sheet6!A:B,2,0),"")</f>
        <v/>
      </c>
      <c r="Q1524">
        <f>Sheet9!A1269</f>
        <v>0</v>
      </c>
      <c r="R1524" t="str">
        <f t="shared" si="128"/>
        <v/>
      </c>
      <c r="S1524">
        <f>Sheet9!B1269</f>
        <v>0</v>
      </c>
      <c r="T1524" t="s">
        <v>198</v>
      </c>
      <c r="U1524" t="s">
        <v>199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Sheet9!D1270</f>
        <v>0</v>
      </c>
      <c r="O1525">
        <f>Sheet9!E1270</f>
        <v>0</v>
      </c>
      <c r="P1525" t="str">
        <f>IFERROR(VLOOKUP(O1525,Sheet6!A:B,2,0),"")</f>
        <v/>
      </c>
      <c r="Q1525">
        <f>Sheet9!A1270</f>
        <v>0</v>
      </c>
      <c r="R1525" t="str">
        <f t="shared" si="128"/>
        <v/>
      </c>
      <c r="S1525">
        <f>Sheet9!B1270</f>
        <v>0</v>
      </c>
      <c r="T1525" t="s">
        <v>198</v>
      </c>
      <c r="U1525" t="s">
        <v>199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Sheet9!D1271</f>
        <v>0</v>
      </c>
      <c r="O1526">
        <f>Sheet9!E1271</f>
        <v>0</v>
      </c>
      <c r="P1526" t="str">
        <f>IFERROR(VLOOKUP(O1526,Sheet6!A:B,2,0),"")</f>
        <v/>
      </c>
      <c r="Q1526">
        <f>Sheet9!A1271</f>
        <v>0</v>
      </c>
      <c r="R1526" t="str">
        <f t="shared" si="128"/>
        <v/>
      </c>
      <c r="S1526">
        <f>Sheet9!B1271</f>
        <v>0</v>
      </c>
      <c r="T1526" t="s">
        <v>198</v>
      </c>
      <c r="U1526" t="s">
        <v>199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Sheet9!D1272</f>
        <v>0</v>
      </c>
      <c r="O1527">
        <f>Sheet9!E1272</f>
        <v>0</v>
      </c>
      <c r="P1527" t="str">
        <f>IFERROR(VLOOKUP(O1527,Sheet6!A:B,2,0),"")</f>
        <v/>
      </c>
      <c r="Q1527">
        <f>Sheet9!A1272</f>
        <v>0</v>
      </c>
      <c r="R1527" t="str">
        <f t="shared" si="128"/>
        <v/>
      </c>
      <c r="S1527">
        <f>Sheet9!B1272</f>
        <v>0</v>
      </c>
      <c r="T1527" t="s">
        <v>198</v>
      </c>
      <c r="U1527" t="s">
        <v>199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Sheet9!D1273</f>
        <v>0</v>
      </c>
      <c r="O1528">
        <f>Sheet9!E1273</f>
        <v>0</v>
      </c>
      <c r="P1528" t="str">
        <f>IFERROR(VLOOKUP(O1528,Sheet6!A:B,2,0),"")</f>
        <v/>
      </c>
      <c r="Q1528">
        <f>Sheet9!A1273</f>
        <v>0</v>
      </c>
      <c r="R1528" t="str">
        <f t="shared" si="128"/>
        <v/>
      </c>
      <c r="S1528">
        <f>Sheet9!B1273</f>
        <v>0</v>
      </c>
      <c r="T1528" t="s">
        <v>198</v>
      </c>
      <c r="U1528" t="s">
        <v>199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Sheet9!D1274</f>
        <v>0</v>
      </c>
      <c r="O1529">
        <f>Sheet9!E1274</f>
        <v>0</v>
      </c>
      <c r="P1529" t="str">
        <f>IFERROR(VLOOKUP(O1529,Sheet6!A:B,2,0),"")</f>
        <v/>
      </c>
      <c r="Q1529">
        <f>Sheet9!A1274</f>
        <v>0</v>
      </c>
      <c r="R1529" t="str">
        <f t="shared" si="128"/>
        <v/>
      </c>
      <c r="S1529">
        <f>Sheet9!B1274</f>
        <v>0</v>
      </c>
      <c r="T1529" t="s">
        <v>198</v>
      </c>
      <c r="U1529" t="s">
        <v>199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Sheet9!D1275</f>
        <v>0</v>
      </c>
      <c r="O1530">
        <f>Sheet9!E1275</f>
        <v>0</v>
      </c>
      <c r="P1530" t="str">
        <f>IFERROR(VLOOKUP(O1530,Sheet6!A:B,2,0),"")</f>
        <v/>
      </c>
      <c r="Q1530">
        <f>Sheet9!A1275</f>
        <v>0</v>
      </c>
      <c r="R1530" t="str">
        <f t="shared" si="128"/>
        <v/>
      </c>
      <c r="S1530">
        <f>Sheet9!B1275</f>
        <v>0</v>
      </c>
      <c r="T1530" t="s">
        <v>198</v>
      </c>
      <c r="U1530" t="s">
        <v>199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Sheet9!D1276</f>
        <v>0</v>
      </c>
      <c r="O1531">
        <f>Sheet9!E1276</f>
        <v>0</v>
      </c>
      <c r="P1531" t="str">
        <f>IFERROR(VLOOKUP(O1531,Sheet6!A:B,2,0),"")</f>
        <v/>
      </c>
      <c r="Q1531">
        <f>Sheet9!A1276</f>
        <v>0</v>
      </c>
      <c r="R1531" t="str">
        <f t="shared" ref="R1531:R1594" si="133">IFERROR(VLOOKUP(Q1531,AG:AH,2,0),"")</f>
        <v/>
      </c>
      <c r="S1531">
        <f>Sheet9!B1276</f>
        <v>0</v>
      </c>
      <c r="T1531" t="s">
        <v>198</v>
      </c>
      <c r="U1531" t="s">
        <v>199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Sheet9!D1277</f>
        <v>0</v>
      </c>
      <c r="O1532">
        <f>Sheet9!E1277</f>
        <v>0</v>
      </c>
      <c r="P1532" t="str">
        <f>IFERROR(VLOOKUP(O1532,Sheet6!A:B,2,0),"")</f>
        <v/>
      </c>
      <c r="Q1532">
        <f>Sheet9!A1277</f>
        <v>0</v>
      </c>
      <c r="R1532" t="str">
        <f t="shared" si="133"/>
        <v/>
      </c>
      <c r="S1532">
        <f>Sheet9!B1277</f>
        <v>0</v>
      </c>
      <c r="T1532" t="s">
        <v>198</v>
      </c>
      <c r="U1532" t="s">
        <v>199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Sheet9!D1278</f>
        <v>0</v>
      </c>
      <c r="O1533">
        <f>Sheet9!E1278</f>
        <v>0</v>
      </c>
      <c r="P1533" t="str">
        <f>IFERROR(VLOOKUP(O1533,Sheet6!A:B,2,0),"")</f>
        <v/>
      </c>
      <c r="Q1533">
        <f>Sheet9!A1278</f>
        <v>0</v>
      </c>
      <c r="R1533" t="str">
        <f t="shared" si="133"/>
        <v/>
      </c>
      <c r="S1533">
        <f>Sheet9!B1278</f>
        <v>0</v>
      </c>
      <c r="T1533" t="s">
        <v>198</v>
      </c>
      <c r="U1533" t="s">
        <v>199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Sheet9!D1279</f>
        <v>0</v>
      </c>
      <c r="O1534">
        <f>Sheet9!E1279</f>
        <v>0</v>
      </c>
      <c r="P1534" t="str">
        <f>IFERROR(VLOOKUP(O1534,Sheet6!A:B,2,0),"")</f>
        <v/>
      </c>
      <c r="Q1534">
        <f>Sheet9!A1279</f>
        <v>0</v>
      </c>
      <c r="R1534" t="str">
        <f t="shared" si="133"/>
        <v/>
      </c>
      <c r="S1534">
        <f>Sheet9!B1279</f>
        <v>0</v>
      </c>
      <c r="T1534" t="s">
        <v>198</v>
      </c>
      <c r="U1534" t="s">
        <v>199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Sheet9!D1280</f>
        <v>0</v>
      </c>
      <c r="O1535">
        <f>Sheet9!E1280</f>
        <v>0</v>
      </c>
      <c r="P1535" t="str">
        <f>IFERROR(VLOOKUP(O1535,Sheet6!A:B,2,0),"")</f>
        <v/>
      </c>
      <c r="Q1535">
        <f>Sheet9!A1280</f>
        <v>0</v>
      </c>
      <c r="R1535" t="str">
        <f t="shared" si="133"/>
        <v/>
      </c>
      <c r="S1535">
        <f>Sheet9!B1280</f>
        <v>0</v>
      </c>
      <c r="T1535" t="s">
        <v>198</v>
      </c>
      <c r="U1535" t="s">
        <v>199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Sheet9!D1281</f>
        <v>0</v>
      </c>
      <c r="O1536">
        <f>Sheet9!E1281</f>
        <v>0</v>
      </c>
      <c r="P1536" t="str">
        <f>IFERROR(VLOOKUP(O1536,Sheet6!A:B,2,0),"")</f>
        <v/>
      </c>
      <c r="Q1536">
        <f>Sheet9!A1281</f>
        <v>0</v>
      </c>
      <c r="R1536" t="str">
        <f t="shared" si="133"/>
        <v/>
      </c>
      <c r="S1536">
        <f>Sheet9!B1281</f>
        <v>0</v>
      </c>
      <c r="T1536" t="s">
        <v>198</v>
      </c>
      <c r="U1536" t="s">
        <v>199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Sheet9!D1282</f>
        <v>0</v>
      </c>
      <c r="O1537">
        <f>Sheet9!E1282</f>
        <v>0</v>
      </c>
      <c r="P1537" t="str">
        <f>IFERROR(VLOOKUP(O1537,Sheet6!A:B,2,0),"")</f>
        <v/>
      </c>
      <c r="Q1537">
        <f>Sheet9!A1282</f>
        <v>0</v>
      </c>
      <c r="R1537" t="str">
        <f t="shared" si="133"/>
        <v/>
      </c>
      <c r="S1537">
        <f>Sheet9!B1282</f>
        <v>0</v>
      </c>
      <c r="T1537" t="s">
        <v>198</v>
      </c>
      <c r="U1537" t="s">
        <v>199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Sheet9!D1283</f>
        <v>0</v>
      </c>
      <c r="O1538">
        <f>Sheet9!E1283</f>
        <v>0</v>
      </c>
      <c r="P1538" t="str">
        <f>IFERROR(VLOOKUP(O1538,Sheet6!A:B,2,0),"")</f>
        <v/>
      </c>
      <c r="Q1538">
        <f>Sheet9!A1283</f>
        <v>0</v>
      </c>
      <c r="R1538" t="str">
        <f t="shared" si="133"/>
        <v/>
      </c>
      <c r="S1538">
        <f>Sheet9!B1283</f>
        <v>0</v>
      </c>
      <c r="T1538" t="s">
        <v>198</v>
      </c>
      <c r="U1538" t="s">
        <v>199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Sheet9!D1284</f>
        <v>0</v>
      </c>
      <c r="O1539">
        <f>Sheet9!E1284</f>
        <v>0</v>
      </c>
      <c r="P1539" t="str">
        <f>IFERROR(VLOOKUP(O1539,Sheet6!A:B,2,0),"")</f>
        <v/>
      </c>
      <c r="Q1539">
        <f>Sheet9!A1284</f>
        <v>0</v>
      </c>
      <c r="R1539" t="str">
        <f t="shared" si="133"/>
        <v/>
      </c>
      <c r="S1539">
        <f>Sheet9!B1284</f>
        <v>0</v>
      </c>
      <c r="T1539" t="s">
        <v>198</v>
      </c>
      <c r="U1539" t="s">
        <v>199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Sheet9!D1285</f>
        <v>0</v>
      </c>
      <c r="O1540">
        <f>Sheet9!E1285</f>
        <v>0</v>
      </c>
      <c r="P1540" t="str">
        <f>IFERROR(VLOOKUP(O1540,Sheet6!A:B,2,0),"")</f>
        <v/>
      </c>
      <c r="Q1540">
        <f>Sheet9!A1285</f>
        <v>0</v>
      </c>
      <c r="R1540" t="str">
        <f t="shared" si="133"/>
        <v/>
      </c>
      <c r="S1540">
        <f>Sheet9!B1285</f>
        <v>0</v>
      </c>
      <c r="T1540" t="s">
        <v>198</v>
      </c>
      <c r="U1540" t="s">
        <v>199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Sheet9!D1286</f>
        <v>0</v>
      </c>
      <c r="O1541">
        <f>Sheet9!E1286</f>
        <v>0</v>
      </c>
      <c r="P1541" t="str">
        <f>IFERROR(VLOOKUP(O1541,Sheet6!A:B,2,0),"")</f>
        <v/>
      </c>
      <c r="Q1541">
        <f>Sheet9!A1286</f>
        <v>0</v>
      </c>
      <c r="R1541" t="str">
        <f t="shared" si="133"/>
        <v/>
      </c>
      <c r="S1541">
        <f>Sheet9!B1286</f>
        <v>0</v>
      </c>
      <c r="T1541" t="s">
        <v>198</v>
      </c>
      <c r="U1541" t="s">
        <v>199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Sheet9!D1287</f>
        <v>0</v>
      </c>
      <c r="O1542">
        <f>Sheet9!E1287</f>
        <v>0</v>
      </c>
      <c r="P1542" t="str">
        <f>IFERROR(VLOOKUP(O1542,Sheet6!A:B,2,0),"")</f>
        <v/>
      </c>
      <c r="Q1542">
        <f>Sheet9!A1287</f>
        <v>0</v>
      </c>
      <c r="R1542" t="str">
        <f t="shared" si="133"/>
        <v/>
      </c>
      <c r="S1542">
        <f>Sheet9!B1287</f>
        <v>0</v>
      </c>
      <c r="T1542" t="s">
        <v>198</v>
      </c>
      <c r="U1542" t="s">
        <v>199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Sheet9!D1288</f>
        <v>0</v>
      </c>
      <c r="O1543">
        <f>Sheet9!E1288</f>
        <v>0</v>
      </c>
      <c r="P1543" t="str">
        <f>IFERROR(VLOOKUP(O1543,Sheet6!A:B,2,0),"")</f>
        <v/>
      </c>
      <c r="Q1543">
        <f>Sheet9!A1288</f>
        <v>0</v>
      </c>
      <c r="R1543" t="str">
        <f t="shared" si="133"/>
        <v/>
      </c>
      <c r="S1543">
        <f>Sheet9!B1288</f>
        <v>0</v>
      </c>
      <c r="T1543" t="s">
        <v>198</v>
      </c>
      <c r="U1543" t="s">
        <v>199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Sheet9!D1289</f>
        <v>0</v>
      </c>
      <c r="O1544">
        <f>Sheet9!E1289</f>
        <v>0</v>
      </c>
      <c r="P1544" t="str">
        <f>IFERROR(VLOOKUP(O1544,Sheet6!A:B,2,0),"")</f>
        <v/>
      </c>
      <c r="Q1544">
        <f>Sheet9!A1289</f>
        <v>0</v>
      </c>
      <c r="R1544" t="str">
        <f t="shared" si="133"/>
        <v/>
      </c>
      <c r="S1544">
        <f>Sheet9!B1289</f>
        <v>0</v>
      </c>
      <c r="T1544" t="s">
        <v>198</v>
      </c>
      <c r="U1544" t="s">
        <v>199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Sheet9!D1290</f>
        <v>0</v>
      </c>
      <c r="O1545">
        <f>Sheet9!E1290</f>
        <v>0</v>
      </c>
      <c r="P1545" t="str">
        <f>IFERROR(VLOOKUP(O1545,Sheet6!A:B,2,0),"")</f>
        <v/>
      </c>
      <c r="Q1545">
        <f>Sheet9!A1290</f>
        <v>0</v>
      </c>
      <c r="R1545" t="str">
        <f t="shared" si="133"/>
        <v/>
      </c>
      <c r="S1545">
        <f>Sheet9!B1290</f>
        <v>0</v>
      </c>
      <c r="T1545" t="s">
        <v>198</v>
      </c>
      <c r="U1545" t="s">
        <v>199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Sheet9!D1291</f>
        <v>0</v>
      </c>
      <c r="O1546">
        <f>Sheet9!E1291</f>
        <v>0</v>
      </c>
      <c r="P1546" t="str">
        <f>IFERROR(VLOOKUP(O1546,Sheet6!A:B,2,0),"")</f>
        <v/>
      </c>
      <c r="Q1546">
        <f>Sheet9!A1291</f>
        <v>0</v>
      </c>
      <c r="R1546" t="str">
        <f t="shared" si="133"/>
        <v/>
      </c>
      <c r="S1546">
        <f>Sheet9!B1291</f>
        <v>0</v>
      </c>
      <c r="T1546" t="s">
        <v>198</v>
      </c>
      <c r="U1546" t="s">
        <v>199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Sheet9!D1292</f>
        <v>0</v>
      </c>
      <c r="O1547">
        <f>Sheet9!E1292</f>
        <v>0</v>
      </c>
      <c r="P1547" t="str">
        <f>IFERROR(VLOOKUP(O1547,Sheet6!A:B,2,0),"")</f>
        <v/>
      </c>
      <c r="Q1547">
        <f>Sheet9!A1292</f>
        <v>0</v>
      </c>
      <c r="R1547" t="str">
        <f t="shared" si="133"/>
        <v/>
      </c>
      <c r="S1547">
        <f>Sheet9!B1292</f>
        <v>0</v>
      </c>
      <c r="T1547" t="s">
        <v>198</v>
      </c>
      <c r="U1547" t="s">
        <v>199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Sheet9!D1293</f>
        <v>0</v>
      </c>
      <c r="O1548">
        <f>Sheet9!E1293</f>
        <v>0</v>
      </c>
      <c r="P1548" t="str">
        <f>IFERROR(VLOOKUP(O1548,Sheet6!A:B,2,0),"")</f>
        <v/>
      </c>
      <c r="Q1548">
        <f>Sheet9!A1293</f>
        <v>0</v>
      </c>
      <c r="R1548" t="str">
        <f t="shared" si="133"/>
        <v/>
      </c>
      <c r="S1548">
        <f>Sheet9!B1293</f>
        <v>0</v>
      </c>
      <c r="T1548" t="s">
        <v>198</v>
      </c>
      <c r="U1548" t="s">
        <v>199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Sheet9!D1294</f>
        <v>0</v>
      </c>
      <c r="O1549">
        <f>Sheet9!E1294</f>
        <v>0</v>
      </c>
      <c r="P1549" t="str">
        <f>IFERROR(VLOOKUP(O1549,Sheet6!A:B,2,0),"")</f>
        <v/>
      </c>
      <c r="Q1549">
        <f>Sheet9!A1294</f>
        <v>0</v>
      </c>
      <c r="R1549" t="str">
        <f t="shared" si="133"/>
        <v/>
      </c>
      <c r="S1549">
        <f>Sheet9!B1294</f>
        <v>0</v>
      </c>
      <c r="T1549" t="s">
        <v>198</v>
      </c>
      <c r="U1549" t="s">
        <v>199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Sheet9!D1295</f>
        <v>0</v>
      </c>
      <c r="O1550">
        <f>Sheet9!E1295</f>
        <v>0</v>
      </c>
      <c r="P1550" t="str">
        <f>IFERROR(VLOOKUP(O1550,Sheet6!A:B,2,0),"")</f>
        <v/>
      </c>
      <c r="Q1550">
        <f>Sheet9!A1295</f>
        <v>0</v>
      </c>
      <c r="R1550" t="str">
        <f t="shared" si="133"/>
        <v/>
      </c>
      <c r="S1550">
        <f>Sheet9!B1295</f>
        <v>0</v>
      </c>
      <c r="T1550" t="s">
        <v>198</v>
      </c>
      <c r="U1550" t="s">
        <v>199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Sheet9!D1296</f>
        <v>0</v>
      </c>
      <c r="O1551">
        <f>Sheet9!E1296</f>
        <v>0</v>
      </c>
      <c r="P1551" t="str">
        <f>IFERROR(VLOOKUP(O1551,Sheet6!A:B,2,0),"")</f>
        <v/>
      </c>
      <c r="Q1551">
        <f>Sheet9!A1296</f>
        <v>0</v>
      </c>
      <c r="R1551" t="str">
        <f t="shared" si="133"/>
        <v/>
      </c>
      <c r="S1551">
        <f>Sheet9!B1296</f>
        <v>0</v>
      </c>
      <c r="T1551" t="s">
        <v>198</v>
      </c>
      <c r="U1551" t="s">
        <v>199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Sheet9!D1297</f>
        <v>0</v>
      </c>
      <c r="O1552">
        <f>Sheet9!E1297</f>
        <v>0</v>
      </c>
      <c r="P1552" t="str">
        <f>IFERROR(VLOOKUP(O1552,Sheet6!A:B,2,0),"")</f>
        <v/>
      </c>
      <c r="Q1552">
        <f>Sheet9!A1297</f>
        <v>0</v>
      </c>
      <c r="R1552" t="str">
        <f t="shared" si="133"/>
        <v/>
      </c>
      <c r="S1552">
        <f>Sheet9!B1297</f>
        <v>0</v>
      </c>
      <c r="T1552" t="s">
        <v>198</v>
      </c>
      <c r="U1552" t="s">
        <v>199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Sheet9!D1298</f>
        <v>0</v>
      </c>
      <c r="O1553">
        <f>Sheet9!E1298</f>
        <v>0</v>
      </c>
      <c r="P1553" t="str">
        <f>IFERROR(VLOOKUP(O1553,Sheet6!A:B,2,0),"")</f>
        <v/>
      </c>
      <c r="Q1553">
        <f>Sheet9!A1298</f>
        <v>0</v>
      </c>
      <c r="R1553" t="str">
        <f t="shared" si="133"/>
        <v/>
      </c>
      <c r="S1553">
        <f>Sheet9!B1298</f>
        <v>0</v>
      </c>
      <c r="T1553" t="s">
        <v>198</v>
      </c>
      <c r="U1553" t="s">
        <v>199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Sheet9!D1299</f>
        <v>0</v>
      </c>
      <c r="O1554">
        <f>Sheet9!E1299</f>
        <v>0</v>
      </c>
      <c r="P1554" t="str">
        <f>IFERROR(VLOOKUP(O1554,Sheet6!A:B,2,0),"")</f>
        <v/>
      </c>
      <c r="Q1554">
        <f>Sheet9!A1299</f>
        <v>0</v>
      </c>
      <c r="R1554" t="str">
        <f t="shared" si="133"/>
        <v/>
      </c>
      <c r="S1554">
        <f>Sheet9!B1299</f>
        <v>0</v>
      </c>
      <c r="T1554" t="s">
        <v>198</v>
      </c>
      <c r="U1554" t="s">
        <v>199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Sheet9!D1300</f>
        <v>0</v>
      </c>
      <c r="O1555">
        <f>Sheet9!E1300</f>
        <v>0</v>
      </c>
      <c r="P1555" t="str">
        <f>IFERROR(VLOOKUP(O1555,Sheet6!A:B,2,0),"")</f>
        <v/>
      </c>
      <c r="Q1555">
        <f>Sheet9!A1300</f>
        <v>0</v>
      </c>
      <c r="R1555" t="str">
        <f t="shared" si="133"/>
        <v/>
      </c>
      <c r="S1555">
        <f>Sheet9!B1300</f>
        <v>0</v>
      </c>
      <c r="T1555" t="s">
        <v>198</v>
      </c>
      <c r="U1555" t="s">
        <v>199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Sheet9!D1301</f>
        <v>0</v>
      </c>
      <c r="O1556">
        <f>Sheet9!E1301</f>
        <v>0</v>
      </c>
      <c r="P1556" t="str">
        <f>IFERROR(VLOOKUP(O1556,Sheet6!A:B,2,0),"")</f>
        <v/>
      </c>
      <c r="Q1556">
        <f>Sheet9!A1301</f>
        <v>0</v>
      </c>
      <c r="R1556" t="str">
        <f t="shared" si="133"/>
        <v/>
      </c>
      <c r="S1556">
        <f>Sheet9!B1301</f>
        <v>0</v>
      </c>
      <c r="T1556" t="s">
        <v>198</v>
      </c>
      <c r="U1556" t="s">
        <v>199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Sheet9!D1302</f>
        <v>0</v>
      </c>
      <c r="O1557">
        <f>Sheet9!E1302</f>
        <v>0</v>
      </c>
      <c r="P1557" t="str">
        <f>IFERROR(VLOOKUP(O1557,Sheet6!A:B,2,0),"")</f>
        <v/>
      </c>
      <c r="Q1557">
        <f>Sheet9!A1302</f>
        <v>0</v>
      </c>
      <c r="R1557" t="str">
        <f t="shared" si="133"/>
        <v/>
      </c>
      <c r="S1557">
        <f>Sheet9!B1302</f>
        <v>0</v>
      </c>
      <c r="T1557" t="s">
        <v>198</v>
      </c>
      <c r="U1557" t="s">
        <v>199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Sheet9!D1303</f>
        <v>0</v>
      </c>
      <c r="O1558">
        <f>Sheet9!E1303</f>
        <v>0</v>
      </c>
      <c r="P1558" t="str">
        <f>IFERROR(VLOOKUP(O1558,Sheet6!A:B,2,0),"")</f>
        <v/>
      </c>
      <c r="Q1558">
        <f>Sheet9!A1303</f>
        <v>0</v>
      </c>
      <c r="R1558" t="str">
        <f t="shared" si="133"/>
        <v/>
      </c>
      <c r="S1558">
        <f>Sheet9!B1303</f>
        <v>0</v>
      </c>
      <c r="T1558" t="s">
        <v>198</v>
      </c>
      <c r="U1558" t="s">
        <v>199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Sheet9!D1304</f>
        <v>0</v>
      </c>
      <c r="O1559">
        <f>Sheet9!E1304</f>
        <v>0</v>
      </c>
      <c r="P1559" t="str">
        <f>IFERROR(VLOOKUP(O1559,Sheet6!A:B,2,0),"")</f>
        <v/>
      </c>
      <c r="Q1559">
        <f>Sheet9!A1304</f>
        <v>0</v>
      </c>
      <c r="R1559" t="str">
        <f t="shared" si="133"/>
        <v/>
      </c>
      <c r="S1559">
        <f>Sheet9!B1304</f>
        <v>0</v>
      </c>
      <c r="T1559" t="s">
        <v>198</v>
      </c>
      <c r="U1559" t="s">
        <v>199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Sheet9!D1305</f>
        <v>0</v>
      </c>
      <c r="O1560">
        <f>Sheet9!E1305</f>
        <v>0</v>
      </c>
      <c r="P1560" t="str">
        <f>IFERROR(VLOOKUP(O1560,Sheet6!A:B,2,0),"")</f>
        <v/>
      </c>
      <c r="Q1560">
        <f>Sheet9!A1305</f>
        <v>0</v>
      </c>
      <c r="R1560" t="str">
        <f t="shared" si="133"/>
        <v/>
      </c>
      <c r="S1560">
        <f>Sheet9!B1305</f>
        <v>0</v>
      </c>
      <c r="T1560" t="s">
        <v>198</v>
      </c>
      <c r="U1560" t="s">
        <v>199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Sheet9!D1306</f>
        <v>0</v>
      </c>
      <c r="O1561">
        <f>Sheet9!E1306</f>
        <v>0</v>
      </c>
      <c r="P1561" t="str">
        <f>IFERROR(VLOOKUP(O1561,Sheet6!A:B,2,0),"")</f>
        <v/>
      </c>
      <c r="Q1561">
        <f>Sheet9!A1306</f>
        <v>0</v>
      </c>
      <c r="R1561" t="str">
        <f t="shared" si="133"/>
        <v/>
      </c>
      <c r="S1561">
        <f>Sheet9!B1306</f>
        <v>0</v>
      </c>
      <c r="T1561" t="s">
        <v>198</v>
      </c>
      <c r="U1561" t="s">
        <v>199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Sheet9!D1307</f>
        <v>0</v>
      </c>
      <c r="O1562">
        <f>Sheet9!E1307</f>
        <v>0</v>
      </c>
      <c r="P1562" t="str">
        <f>IFERROR(VLOOKUP(O1562,Sheet6!A:B,2,0),"")</f>
        <v/>
      </c>
      <c r="Q1562">
        <f>Sheet9!A1307</f>
        <v>0</v>
      </c>
      <c r="R1562" t="str">
        <f t="shared" si="133"/>
        <v/>
      </c>
      <c r="S1562">
        <f>Sheet9!B1307</f>
        <v>0</v>
      </c>
      <c r="T1562" t="s">
        <v>198</v>
      </c>
      <c r="U1562" t="s">
        <v>199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Sheet9!D1308</f>
        <v>0</v>
      </c>
      <c r="O1563">
        <f>Sheet9!E1308</f>
        <v>0</v>
      </c>
      <c r="P1563" t="str">
        <f>IFERROR(VLOOKUP(O1563,Sheet6!A:B,2,0),"")</f>
        <v/>
      </c>
      <c r="Q1563">
        <f>Sheet9!A1308</f>
        <v>0</v>
      </c>
      <c r="R1563" t="str">
        <f t="shared" si="133"/>
        <v/>
      </c>
      <c r="S1563">
        <f>Sheet9!B1308</f>
        <v>0</v>
      </c>
      <c r="T1563" t="s">
        <v>198</v>
      </c>
      <c r="U1563" t="s">
        <v>199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Sheet9!D1309</f>
        <v>0</v>
      </c>
      <c r="O1564">
        <f>Sheet9!E1309</f>
        <v>0</v>
      </c>
      <c r="P1564" t="str">
        <f>IFERROR(VLOOKUP(O1564,Sheet6!A:B,2,0),"")</f>
        <v/>
      </c>
      <c r="Q1564">
        <f>Sheet9!A1309</f>
        <v>0</v>
      </c>
      <c r="R1564" t="str">
        <f t="shared" si="133"/>
        <v/>
      </c>
      <c r="S1564">
        <f>Sheet9!B1309</f>
        <v>0</v>
      </c>
      <c r="T1564" t="s">
        <v>198</v>
      </c>
      <c r="U1564" t="s">
        <v>199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Sheet9!D1310</f>
        <v>0</v>
      </c>
      <c r="O1565">
        <f>Sheet9!E1310</f>
        <v>0</v>
      </c>
      <c r="P1565" t="str">
        <f>IFERROR(VLOOKUP(O1565,Sheet6!A:B,2,0),"")</f>
        <v/>
      </c>
      <c r="Q1565">
        <f>Sheet9!A1310</f>
        <v>0</v>
      </c>
      <c r="R1565" t="str">
        <f t="shared" si="133"/>
        <v/>
      </c>
      <c r="S1565">
        <f>Sheet9!B1310</f>
        <v>0</v>
      </c>
      <c r="T1565" t="s">
        <v>198</v>
      </c>
      <c r="U1565" t="s">
        <v>199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Sheet9!D1311</f>
        <v>0</v>
      </c>
      <c r="O1566">
        <f>Sheet9!E1311</f>
        <v>0</v>
      </c>
      <c r="P1566" t="str">
        <f>IFERROR(VLOOKUP(O1566,Sheet6!A:B,2,0),"")</f>
        <v/>
      </c>
      <c r="Q1566">
        <f>Sheet9!A1311</f>
        <v>0</v>
      </c>
      <c r="R1566" t="str">
        <f t="shared" si="133"/>
        <v/>
      </c>
      <c r="S1566">
        <f>Sheet9!B1311</f>
        <v>0</v>
      </c>
      <c r="T1566" t="s">
        <v>198</v>
      </c>
      <c r="U1566" t="s">
        <v>199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Sheet9!D1312</f>
        <v>0</v>
      </c>
      <c r="O1567">
        <f>Sheet9!E1312</f>
        <v>0</v>
      </c>
      <c r="P1567" t="str">
        <f>IFERROR(VLOOKUP(O1567,Sheet6!A:B,2,0),"")</f>
        <v/>
      </c>
      <c r="Q1567">
        <f>Sheet9!A1312</f>
        <v>0</v>
      </c>
      <c r="R1567" t="str">
        <f t="shared" si="133"/>
        <v/>
      </c>
      <c r="S1567">
        <f>Sheet9!B1312</f>
        <v>0</v>
      </c>
      <c r="T1567" t="s">
        <v>198</v>
      </c>
      <c r="U1567" t="s">
        <v>199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Sheet9!D1313</f>
        <v>0</v>
      </c>
      <c r="O1568">
        <f>Sheet9!E1313</f>
        <v>0</v>
      </c>
      <c r="P1568" t="str">
        <f>IFERROR(VLOOKUP(O1568,Sheet6!A:B,2,0),"")</f>
        <v/>
      </c>
      <c r="Q1568">
        <f>Sheet9!A1313</f>
        <v>0</v>
      </c>
      <c r="R1568" t="str">
        <f t="shared" si="133"/>
        <v/>
      </c>
      <c r="S1568">
        <f>Sheet9!B1313</f>
        <v>0</v>
      </c>
      <c r="T1568" t="s">
        <v>198</v>
      </c>
      <c r="U1568" t="s">
        <v>199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Sheet9!D1314</f>
        <v>0</v>
      </c>
      <c r="O1569">
        <f>Sheet9!E1314</f>
        <v>0</v>
      </c>
      <c r="P1569" t="str">
        <f>IFERROR(VLOOKUP(O1569,Sheet6!A:B,2,0),"")</f>
        <v/>
      </c>
      <c r="Q1569">
        <f>Sheet9!A1314</f>
        <v>0</v>
      </c>
      <c r="R1569" t="str">
        <f t="shared" si="133"/>
        <v/>
      </c>
      <c r="S1569">
        <f>Sheet9!B1314</f>
        <v>0</v>
      </c>
      <c r="T1569" t="s">
        <v>198</v>
      </c>
      <c r="U1569" t="s">
        <v>199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Sheet9!D1315</f>
        <v>0</v>
      </c>
      <c r="O1570">
        <f>Sheet9!E1315</f>
        <v>0</v>
      </c>
      <c r="P1570" t="str">
        <f>IFERROR(VLOOKUP(O1570,Sheet6!A:B,2,0),"")</f>
        <v/>
      </c>
      <c r="Q1570">
        <f>Sheet9!A1315</f>
        <v>0</v>
      </c>
      <c r="R1570" t="str">
        <f t="shared" si="133"/>
        <v/>
      </c>
      <c r="S1570">
        <f>Sheet9!B1315</f>
        <v>0</v>
      </c>
      <c r="T1570" t="s">
        <v>198</v>
      </c>
      <c r="U1570" t="s">
        <v>199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Sheet9!D1316</f>
        <v>0</v>
      </c>
      <c r="O1571">
        <f>Sheet9!E1316</f>
        <v>0</v>
      </c>
      <c r="P1571" t="str">
        <f>IFERROR(VLOOKUP(O1571,Sheet6!A:B,2,0),"")</f>
        <v/>
      </c>
      <c r="Q1571">
        <f>Sheet9!A1316</f>
        <v>0</v>
      </c>
      <c r="R1571" t="str">
        <f t="shared" si="133"/>
        <v/>
      </c>
      <c r="S1571">
        <f>Sheet9!B1316</f>
        <v>0</v>
      </c>
      <c r="T1571" t="s">
        <v>198</v>
      </c>
      <c r="U1571" t="s">
        <v>199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Sheet9!D1317</f>
        <v>0</v>
      </c>
      <c r="O1572">
        <f>Sheet9!E1317</f>
        <v>0</v>
      </c>
      <c r="P1572" t="str">
        <f>IFERROR(VLOOKUP(O1572,Sheet6!A:B,2,0),"")</f>
        <v/>
      </c>
      <c r="Q1572">
        <f>Sheet9!A1317</f>
        <v>0</v>
      </c>
      <c r="R1572" t="str">
        <f t="shared" si="133"/>
        <v/>
      </c>
      <c r="S1572">
        <f>Sheet9!B1317</f>
        <v>0</v>
      </c>
      <c r="T1572" t="s">
        <v>198</v>
      </c>
      <c r="U1572" t="s">
        <v>199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Sheet9!D1318</f>
        <v>0</v>
      </c>
      <c r="O1573">
        <f>Sheet9!E1318</f>
        <v>0</v>
      </c>
      <c r="P1573" t="str">
        <f>IFERROR(VLOOKUP(O1573,Sheet6!A:B,2,0),"")</f>
        <v/>
      </c>
      <c r="Q1573">
        <f>Sheet9!A1318</f>
        <v>0</v>
      </c>
      <c r="R1573" t="str">
        <f t="shared" si="133"/>
        <v/>
      </c>
      <c r="S1573">
        <f>Sheet9!B1318</f>
        <v>0</v>
      </c>
      <c r="T1573" t="s">
        <v>198</v>
      </c>
      <c r="U1573" t="s">
        <v>199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Sheet9!D1319</f>
        <v>0</v>
      </c>
      <c r="O1574">
        <f>Sheet9!E1319</f>
        <v>0</v>
      </c>
      <c r="P1574" t="str">
        <f>IFERROR(VLOOKUP(O1574,Sheet6!A:B,2,0),"")</f>
        <v/>
      </c>
      <c r="Q1574">
        <f>Sheet9!A1319</f>
        <v>0</v>
      </c>
      <c r="R1574" t="str">
        <f t="shared" si="133"/>
        <v/>
      </c>
      <c r="S1574">
        <f>Sheet9!B1319</f>
        <v>0</v>
      </c>
      <c r="T1574" t="s">
        <v>198</v>
      </c>
      <c r="U1574" t="s">
        <v>199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Sheet9!D1320</f>
        <v>0</v>
      </c>
      <c r="O1575">
        <f>Sheet9!E1320</f>
        <v>0</v>
      </c>
      <c r="P1575" t="str">
        <f>IFERROR(VLOOKUP(O1575,Sheet6!A:B,2,0),"")</f>
        <v/>
      </c>
      <c r="Q1575">
        <f>Sheet9!A1320</f>
        <v>0</v>
      </c>
      <c r="R1575" t="str">
        <f t="shared" si="133"/>
        <v/>
      </c>
      <c r="S1575">
        <f>Sheet9!B1320</f>
        <v>0</v>
      </c>
      <c r="T1575" t="s">
        <v>198</v>
      </c>
      <c r="U1575" t="s">
        <v>199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Sheet9!D1321</f>
        <v>0</v>
      </c>
      <c r="O1576">
        <f>Sheet9!E1321</f>
        <v>0</v>
      </c>
      <c r="P1576" t="str">
        <f>IFERROR(VLOOKUP(O1576,Sheet6!A:B,2,0),"")</f>
        <v/>
      </c>
      <c r="Q1576">
        <f>Sheet9!A1321</f>
        <v>0</v>
      </c>
      <c r="R1576" t="str">
        <f t="shared" si="133"/>
        <v/>
      </c>
      <c r="S1576">
        <f>Sheet9!B1321</f>
        <v>0</v>
      </c>
      <c r="T1576" t="s">
        <v>198</v>
      </c>
      <c r="U1576" t="s">
        <v>199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Sheet9!D1322</f>
        <v>0</v>
      </c>
      <c r="O1577">
        <f>Sheet9!E1322</f>
        <v>0</v>
      </c>
      <c r="P1577" t="str">
        <f>IFERROR(VLOOKUP(O1577,Sheet6!A:B,2,0),"")</f>
        <v/>
      </c>
      <c r="Q1577">
        <f>Sheet9!A1322</f>
        <v>0</v>
      </c>
      <c r="R1577" t="str">
        <f t="shared" si="133"/>
        <v/>
      </c>
      <c r="S1577">
        <f>Sheet9!B1322</f>
        <v>0</v>
      </c>
      <c r="T1577" t="s">
        <v>198</v>
      </c>
      <c r="U1577" t="s">
        <v>199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Sheet9!D1323</f>
        <v>0</v>
      </c>
      <c r="O1578">
        <f>Sheet9!E1323</f>
        <v>0</v>
      </c>
      <c r="P1578" t="str">
        <f>IFERROR(VLOOKUP(O1578,Sheet6!A:B,2,0),"")</f>
        <v/>
      </c>
      <c r="Q1578">
        <f>Sheet9!A1323</f>
        <v>0</v>
      </c>
      <c r="R1578" t="str">
        <f t="shared" si="133"/>
        <v/>
      </c>
      <c r="S1578">
        <f>Sheet9!B1323</f>
        <v>0</v>
      </c>
      <c r="T1578" t="s">
        <v>198</v>
      </c>
      <c r="U1578" t="s">
        <v>199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Sheet9!D1324</f>
        <v>0</v>
      </c>
      <c r="O1579">
        <f>Sheet9!E1324</f>
        <v>0</v>
      </c>
      <c r="P1579" t="str">
        <f>IFERROR(VLOOKUP(O1579,Sheet6!A:B,2,0),"")</f>
        <v/>
      </c>
      <c r="Q1579">
        <f>Sheet9!A1324</f>
        <v>0</v>
      </c>
      <c r="R1579" t="str">
        <f t="shared" si="133"/>
        <v/>
      </c>
      <c r="S1579">
        <f>Sheet9!B1324</f>
        <v>0</v>
      </c>
      <c r="T1579" t="s">
        <v>198</v>
      </c>
      <c r="U1579" t="s">
        <v>199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Sheet9!D1325</f>
        <v>0</v>
      </c>
      <c r="O1580">
        <f>Sheet9!E1325</f>
        <v>0</v>
      </c>
      <c r="P1580" t="str">
        <f>IFERROR(VLOOKUP(O1580,Sheet6!A:B,2,0),"")</f>
        <v/>
      </c>
      <c r="Q1580">
        <f>Sheet9!A1325</f>
        <v>0</v>
      </c>
      <c r="R1580" t="str">
        <f t="shared" si="133"/>
        <v/>
      </c>
      <c r="S1580">
        <f>Sheet9!B1325</f>
        <v>0</v>
      </c>
      <c r="T1580" t="s">
        <v>198</v>
      </c>
      <c r="U1580" t="s">
        <v>199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Sheet9!D1326</f>
        <v>0</v>
      </c>
      <c r="O1581">
        <f>Sheet9!E1326</f>
        <v>0</v>
      </c>
      <c r="P1581" t="str">
        <f>IFERROR(VLOOKUP(O1581,Sheet6!A:B,2,0),"")</f>
        <v/>
      </c>
      <c r="Q1581">
        <f>Sheet9!A1326</f>
        <v>0</v>
      </c>
      <c r="R1581" t="str">
        <f t="shared" si="133"/>
        <v/>
      </c>
      <c r="S1581">
        <f>Sheet9!B1326</f>
        <v>0</v>
      </c>
      <c r="T1581" t="s">
        <v>198</v>
      </c>
      <c r="U1581" t="s">
        <v>199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Sheet9!D1327</f>
        <v>0</v>
      </c>
      <c r="O1582">
        <f>Sheet9!E1327</f>
        <v>0</v>
      </c>
      <c r="P1582" t="str">
        <f>IFERROR(VLOOKUP(O1582,Sheet6!A:B,2,0),"")</f>
        <v/>
      </c>
      <c r="Q1582">
        <f>Sheet9!A1327</f>
        <v>0</v>
      </c>
      <c r="R1582" t="str">
        <f t="shared" si="133"/>
        <v/>
      </c>
      <c r="S1582">
        <f>Sheet9!B1327</f>
        <v>0</v>
      </c>
      <c r="T1582" t="s">
        <v>198</v>
      </c>
      <c r="U1582" t="s">
        <v>199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Sheet9!D1328</f>
        <v>0</v>
      </c>
      <c r="O1583">
        <f>Sheet9!E1328</f>
        <v>0</v>
      </c>
      <c r="P1583" t="str">
        <f>IFERROR(VLOOKUP(O1583,Sheet6!A:B,2,0),"")</f>
        <v/>
      </c>
      <c r="Q1583">
        <f>Sheet9!A1328</f>
        <v>0</v>
      </c>
      <c r="R1583" t="str">
        <f t="shared" si="133"/>
        <v/>
      </c>
      <c r="S1583">
        <f>Sheet9!B1328</f>
        <v>0</v>
      </c>
      <c r="T1583" t="s">
        <v>198</v>
      </c>
      <c r="U1583" t="s">
        <v>199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Sheet9!D1329</f>
        <v>0</v>
      </c>
      <c r="O1584">
        <f>Sheet9!E1329</f>
        <v>0</v>
      </c>
      <c r="P1584" t="str">
        <f>IFERROR(VLOOKUP(O1584,Sheet6!A:B,2,0),"")</f>
        <v/>
      </c>
      <c r="Q1584">
        <f>Sheet9!A1329</f>
        <v>0</v>
      </c>
      <c r="R1584" t="str">
        <f t="shared" si="133"/>
        <v/>
      </c>
      <c r="S1584">
        <f>Sheet9!B1329</f>
        <v>0</v>
      </c>
      <c r="T1584" t="s">
        <v>198</v>
      </c>
      <c r="U1584" t="s">
        <v>199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Sheet9!D1330</f>
        <v>0</v>
      </c>
      <c r="O1585">
        <f>Sheet9!E1330</f>
        <v>0</v>
      </c>
      <c r="P1585" t="str">
        <f>IFERROR(VLOOKUP(O1585,Sheet6!A:B,2,0),"")</f>
        <v/>
      </c>
      <c r="Q1585">
        <f>Sheet9!A1330</f>
        <v>0</v>
      </c>
      <c r="R1585" t="str">
        <f t="shared" si="133"/>
        <v/>
      </c>
      <c r="S1585">
        <f>Sheet9!B1330</f>
        <v>0</v>
      </c>
      <c r="T1585" t="s">
        <v>198</v>
      </c>
      <c r="U1585" t="s">
        <v>199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Sheet9!D1331</f>
        <v>0</v>
      </c>
      <c r="O1586">
        <f>Sheet9!E1331</f>
        <v>0</v>
      </c>
      <c r="P1586" t="str">
        <f>IFERROR(VLOOKUP(O1586,Sheet6!A:B,2,0),"")</f>
        <v/>
      </c>
      <c r="Q1586">
        <f>Sheet9!A1331</f>
        <v>0</v>
      </c>
      <c r="R1586" t="str">
        <f t="shared" si="133"/>
        <v/>
      </c>
      <c r="S1586">
        <f>Sheet9!B1331</f>
        <v>0</v>
      </c>
      <c r="T1586" t="s">
        <v>198</v>
      </c>
      <c r="U1586" t="s">
        <v>199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Sheet9!D1332</f>
        <v>0</v>
      </c>
      <c r="O1587">
        <f>Sheet9!E1332</f>
        <v>0</v>
      </c>
      <c r="P1587" t="str">
        <f>IFERROR(VLOOKUP(O1587,Sheet6!A:B,2,0),"")</f>
        <v/>
      </c>
      <c r="Q1587">
        <f>Sheet9!A1332</f>
        <v>0</v>
      </c>
      <c r="R1587" t="str">
        <f t="shared" si="133"/>
        <v/>
      </c>
      <c r="S1587">
        <f>Sheet9!B1332</f>
        <v>0</v>
      </c>
      <c r="T1587" t="s">
        <v>198</v>
      </c>
      <c r="U1587" t="s">
        <v>199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Sheet9!D1333</f>
        <v>0</v>
      </c>
      <c r="O1588">
        <f>Sheet9!E1333</f>
        <v>0</v>
      </c>
      <c r="P1588" t="str">
        <f>IFERROR(VLOOKUP(O1588,Sheet6!A:B,2,0),"")</f>
        <v/>
      </c>
      <c r="Q1588">
        <f>Sheet9!A1333</f>
        <v>0</v>
      </c>
      <c r="R1588" t="str">
        <f t="shared" si="133"/>
        <v/>
      </c>
      <c r="S1588">
        <f>Sheet9!B1333</f>
        <v>0</v>
      </c>
      <c r="T1588" t="s">
        <v>198</v>
      </c>
      <c r="U1588" t="s">
        <v>199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Sheet9!D1334</f>
        <v>0</v>
      </c>
      <c r="O1589">
        <f>Sheet9!E1334</f>
        <v>0</v>
      </c>
      <c r="P1589" t="str">
        <f>IFERROR(VLOOKUP(O1589,Sheet6!A:B,2,0),"")</f>
        <v/>
      </c>
      <c r="Q1589">
        <f>Sheet9!A1334</f>
        <v>0</v>
      </c>
      <c r="R1589" t="str">
        <f t="shared" si="133"/>
        <v/>
      </c>
      <c r="S1589">
        <f>Sheet9!B1334</f>
        <v>0</v>
      </c>
      <c r="T1589" t="s">
        <v>198</v>
      </c>
      <c r="U1589" t="s">
        <v>199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Sheet9!D1335</f>
        <v>0</v>
      </c>
      <c r="O1590">
        <f>Sheet9!E1335</f>
        <v>0</v>
      </c>
      <c r="P1590" t="str">
        <f>IFERROR(VLOOKUP(O1590,Sheet6!A:B,2,0),"")</f>
        <v/>
      </c>
      <c r="Q1590">
        <f>Sheet9!A1335</f>
        <v>0</v>
      </c>
      <c r="R1590" t="str">
        <f t="shared" si="133"/>
        <v/>
      </c>
      <c r="S1590">
        <f>Sheet9!B1335</f>
        <v>0</v>
      </c>
      <c r="T1590" t="s">
        <v>198</v>
      </c>
      <c r="U1590" t="s">
        <v>199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Sheet9!D1336</f>
        <v>0</v>
      </c>
      <c r="O1591">
        <f>Sheet9!E1336</f>
        <v>0</v>
      </c>
      <c r="P1591" t="str">
        <f>IFERROR(VLOOKUP(O1591,Sheet6!A:B,2,0),"")</f>
        <v/>
      </c>
      <c r="Q1591">
        <f>Sheet9!A1336</f>
        <v>0</v>
      </c>
      <c r="R1591" t="str">
        <f t="shared" si="133"/>
        <v/>
      </c>
      <c r="S1591">
        <f>Sheet9!B1336</f>
        <v>0</v>
      </c>
      <c r="T1591" t="s">
        <v>198</v>
      </c>
      <c r="U1591" t="s">
        <v>199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Sheet9!D1337</f>
        <v>0</v>
      </c>
      <c r="O1592">
        <f>Sheet9!E1337</f>
        <v>0</v>
      </c>
      <c r="P1592" t="str">
        <f>IFERROR(VLOOKUP(O1592,Sheet6!A:B,2,0),"")</f>
        <v/>
      </c>
      <c r="Q1592">
        <f>Sheet9!A1337</f>
        <v>0</v>
      </c>
      <c r="R1592" t="str">
        <f t="shared" si="133"/>
        <v/>
      </c>
      <c r="S1592">
        <f>Sheet9!B1337</f>
        <v>0</v>
      </c>
      <c r="T1592" t="s">
        <v>198</v>
      </c>
      <c r="U1592" t="s">
        <v>199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Sheet9!D1338</f>
        <v>0</v>
      </c>
      <c r="O1593">
        <f>Sheet9!E1338</f>
        <v>0</v>
      </c>
      <c r="P1593" t="str">
        <f>IFERROR(VLOOKUP(O1593,Sheet6!A:B,2,0),"")</f>
        <v/>
      </c>
      <c r="Q1593">
        <f>Sheet9!A1338</f>
        <v>0</v>
      </c>
      <c r="R1593" t="str">
        <f t="shared" si="133"/>
        <v/>
      </c>
      <c r="S1593">
        <f>Sheet9!B1338</f>
        <v>0</v>
      </c>
      <c r="T1593" t="s">
        <v>198</v>
      </c>
      <c r="U1593" t="s">
        <v>199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Sheet9!D1339</f>
        <v>0</v>
      </c>
      <c r="O1594">
        <f>Sheet9!E1339</f>
        <v>0</v>
      </c>
      <c r="P1594" t="str">
        <f>IFERROR(VLOOKUP(O1594,Sheet6!A:B,2,0),"")</f>
        <v/>
      </c>
      <c r="Q1594">
        <f>Sheet9!A1339</f>
        <v>0</v>
      </c>
      <c r="R1594" t="str">
        <f t="shared" si="133"/>
        <v/>
      </c>
      <c r="S1594">
        <f>Sheet9!B1339</f>
        <v>0</v>
      </c>
      <c r="T1594" t="s">
        <v>198</v>
      </c>
      <c r="U1594" t="s">
        <v>199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Sheet9!D1340</f>
        <v>0</v>
      </c>
      <c r="O1595">
        <f>Sheet9!E1340</f>
        <v>0</v>
      </c>
      <c r="P1595" t="str">
        <f>IFERROR(VLOOKUP(O1595,Sheet6!A:B,2,0),"")</f>
        <v/>
      </c>
      <c r="Q1595">
        <f>Sheet9!A1340</f>
        <v>0</v>
      </c>
      <c r="R1595" t="str">
        <f t="shared" ref="R1595:R1658" si="138">IFERROR(VLOOKUP(Q1595,AG:AH,2,0),"")</f>
        <v/>
      </c>
      <c r="S1595">
        <f>Sheet9!B1340</f>
        <v>0</v>
      </c>
      <c r="T1595" t="s">
        <v>198</v>
      </c>
      <c r="U1595" t="s">
        <v>199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Sheet9!D1341</f>
        <v>0</v>
      </c>
      <c r="O1596">
        <f>Sheet9!E1341</f>
        <v>0</v>
      </c>
      <c r="P1596" t="str">
        <f>IFERROR(VLOOKUP(O1596,Sheet6!A:B,2,0),"")</f>
        <v/>
      </c>
      <c r="Q1596">
        <f>Sheet9!A1341</f>
        <v>0</v>
      </c>
      <c r="R1596" t="str">
        <f t="shared" si="138"/>
        <v/>
      </c>
      <c r="S1596">
        <f>Sheet9!B1341</f>
        <v>0</v>
      </c>
      <c r="T1596" t="s">
        <v>198</v>
      </c>
      <c r="U1596" t="s">
        <v>199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Sheet9!D1342</f>
        <v>0</v>
      </c>
      <c r="O1597">
        <f>Sheet9!E1342</f>
        <v>0</v>
      </c>
      <c r="P1597" t="str">
        <f>IFERROR(VLOOKUP(O1597,Sheet6!A:B,2,0),"")</f>
        <v/>
      </c>
      <c r="Q1597">
        <f>Sheet9!A1342</f>
        <v>0</v>
      </c>
      <c r="R1597" t="str">
        <f t="shared" si="138"/>
        <v/>
      </c>
      <c r="S1597">
        <f>Sheet9!B1342</f>
        <v>0</v>
      </c>
      <c r="T1597" t="s">
        <v>198</v>
      </c>
      <c r="U1597" t="s">
        <v>199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Sheet9!D1343</f>
        <v>0</v>
      </c>
      <c r="O1598">
        <f>Sheet9!E1343</f>
        <v>0</v>
      </c>
      <c r="P1598" t="str">
        <f>IFERROR(VLOOKUP(O1598,Sheet6!A:B,2,0),"")</f>
        <v/>
      </c>
      <c r="Q1598">
        <f>Sheet9!A1343</f>
        <v>0</v>
      </c>
      <c r="R1598" t="str">
        <f t="shared" si="138"/>
        <v/>
      </c>
      <c r="S1598">
        <f>Sheet9!B1343</f>
        <v>0</v>
      </c>
      <c r="T1598" t="s">
        <v>198</v>
      </c>
      <c r="U1598" t="s">
        <v>199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Sheet9!D1344</f>
        <v>0</v>
      </c>
      <c r="O1599">
        <f>Sheet9!E1344</f>
        <v>0</v>
      </c>
      <c r="P1599" t="str">
        <f>IFERROR(VLOOKUP(O1599,Sheet6!A:B,2,0),"")</f>
        <v/>
      </c>
      <c r="Q1599">
        <f>Sheet9!A1344</f>
        <v>0</v>
      </c>
      <c r="R1599" t="str">
        <f t="shared" si="138"/>
        <v/>
      </c>
      <c r="S1599">
        <f>Sheet9!B1344</f>
        <v>0</v>
      </c>
      <c r="T1599" t="s">
        <v>198</v>
      </c>
      <c r="U1599" t="s">
        <v>199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Sheet9!D1345</f>
        <v>0</v>
      </c>
      <c r="O1600">
        <f>Sheet9!E1345</f>
        <v>0</v>
      </c>
      <c r="P1600" t="str">
        <f>IFERROR(VLOOKUP(O1600,Sheet6!A:B,2,0),"")</f>
        <v/>
      </c>
      <c r="Q1600">
        <f>Sheet9!A1345</f>
        <v>0</v>
      </c>
      <c r="R1600" t="str">
        <f t="shared" si="138"/>
        <v/>
      </c>
      <c r="S1600">
        <f>Sheet9!B1345</f>
        <v>0</v>
      </c>
      <c r="T1600" t="s">
        <v>198</v>
      </c>
      <c r="U1600" t="s">
        <v>199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Sheet9!D1346</f>
        <v>0</v>
      </c>
      <c r="O1601">
        <f>Sheet9!E1346</f>
        <v>0</v>
      </c>
      <c r="P1601" t="str">
        <f>IFERROR(VLOOKUP(O1601,Sheet6!A:B,2,0),"")</f>
        <v/>
      </c>
      <c r="Q1601">
        <f>Sheet9!A1346</f>
        <v>0</v>
      </c>
      <c r="R1601" t="str">
        <f t="shared" si="138"/>
        <v/>
      </c>
      <c r="S1601">
        <f>Sheet9!B1346</f>
        <v>0</v>
      </c>
      <c r="T1601" t="s">
        <v>198</v>
      </c>
      <c r="U1601" t="s">
        <v>199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Sheet9!D1347</f>
        <v>0</v>
      </c>
      <c r="O1602">
        <f>Sheet9!E1347</f>
        <v>0</v>
      </c>
      <c r="P1602" t="str">
        <f>IFERROR(VLOOKUP(O1602,Sheet6!A:B,2,0),"")</f>
        <v/>
      </c>
      <c r="Q1602">
        <f>Sheet9!A1347</f>
        <v>0</v>
      </c>
      <c r="R1602" t="str">
        <f t="shared" si="138"/>
        <v/>
      </c>
      <c r="S1602">
        <f>Sheet9!B1347</f>
        <v>0</v>
      </c>
      <c r="T1602" t="s">
        <v>198</v>
      </c>
      <c r="U1602" t="s">
        <v>199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Sheet9!D1348</f>
        <v>0</v>
      </c>
      <c r="O1603">
        <f>Sheet9!E1348</f>
        <v>0</v>
      </c>
      <c r="P1603" t="str">
        <f>IFERROR(VLOOKUP(O1603,Sheet6!A:B,2,0),"")</f>
        <v/>
      </c>
      <c r="Q1603">
        <f>Sheet9!A1348</f>
        <v>0</v>
      </c>
      <c r="R1603" t="str">
        <f t="shared" si="138"/>
        <v/>
      </c>
      <c r="S1603">
        <f>Sheet9!B1348</f>
        <v>0</v>
      </c>
      <c r="T1603" t="s">
        <v>198</v>
      </c>
      <c r="U1603" t="s">
        <v>199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Sheet9!D1349</f>
        <v>0</v>
      </c>
      <c r="O1604">
        <f>Sheet9!E1349</f>
        <v>0</v>
      </c>
      <c r="P1604" t="str">
        <f>IFERROR(VLOOKUP(O1604,Sheet6!A:B,2,0),"")</f>
        <v/>
      </c>
      <c r="Q1604">
        <f>Sheet9!A1349</f>
        <v>0</v>
      </c>
      <c r="R1604" t="str">
        <f t="shared" si="138"/>
        <v/>
      </c>
      <c r="S1604">
        <f>Sheet9!B1349</f>
        <v>0</v>
      </c>
      <c r="T1604" t="s">
        <v>198</v>
      </c>
      <c r="U1604" t="s">
        <v>199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Sheet9!D1350</f>
        <v>0</v>
      </c>
      <c r="O1605">
        <f>Sheet9!E1350</f>
        <v>0</v>
      </c>
      <c r="P1605" t="str">
        <f>IFERROR(VLOOKUP(O1605,Sheet6!A:B,2,0),"")</f>
        <v/>
      </c>
      <c r="Q1605">
        <f>Sheet9!A1350</f>
        <v>0</v>
      </c>
      <c r="R1605" t="str">
        <f t="shared" si="138"/>
        <v/>
      </c>
      <c r="S1605">
        <f>Sheet9!B1350</f>
        <v>0</v>
      </c>
      <c r="T1605" t="s">
        <v>198</v>
      </c>
      <c r="U1605" t="s">
        <v>199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Sheet9!D1351</f>
        <v>0</v>
      </c>
      <c r="O1606">
        <f>Sheet9!E1351</f>
        <v>0</v>
      </c>
      <c r="P1606" t="str">
        <f>IFERROR(VLOOKUP(O1606,Sheet6!A:B,2,0),"")</f>
        <v/>
      </c>
      <c r="Q1606">
        <f>Sheet9!A1351</f>
        <v>0</v>
      </c>
      <c r="R1606" t="str">
        <f t="shared" si="138"/>
        <v/>
      </c>
      <c r="S1606">
        <f>Sheet9!B1351</f>
        <v>0</v>
      </c>
      <c r="T1606" t="s">
        <v>198</v>
      </c>
      <c r="U1606" t="s">
        <v>199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Sheet9!D1352</f>
        <v>0</v>
      </c>
      <c r="O1607">
        <f>Sheet9!E1352</f>
        <v>0</v>
      </c>
      <c r="P1607" t="str">
        <f>IFERROR(VLOOKUP(O1607,Sheet6!A:B,2,0),"")</f>
        <v/>
      </c>
      <c r="Q1607">
        <f>Sheet9!A1352</f>
        <v>0</v>
      </c>
      <c r="R1607" t="str">
        <f t="shared" si="138"/>
        <v/>
      </c>
      <c r="S1607">
        <f>Sheet9!B1352</f>
        <v>0</v>
      </c>
      <c r="T1607" t="s">
        <v>198</v>
      </c>
      <c r="U1607" t="s">
        <v>199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Sheet9!D1353</f>
        <v>0</v>
      </c>
      <c r="O1608">
        <f>Sheet9!E1353</f>
        <v>0</v>
      </c>
      <c r="P1608" t="str">
        <f>IFERROR(VLOOKUP(O1608,Sheet6!A:B,2,0),"")</f>
        <v/>
      </c>
      <c r="Q1608">
        <f>Sheet9!A1353</f>
        <v>0</v>
      </c>
      <c r="R1608" t="str">
        <f t="shared" si="138"/>
        <v/>
      </c>
      <c r="S1608">
        <f>Sheet9!B1353</f>
        <v>0</v>
      </c>
      <c r="T1608" t="s">
        <v>198</v>
      </c>
      <c r="U1608" t="s">
        <v>199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Sheet9!D1354</f>
        <v>0</v>
      </c>
      <c r="O1609">
        <f>Sheet9!E1354</f>
        <v>0</v>
      </c>
      <c r="P1609" t="str">
        <f>IFERROR(VLOOKUP(O1609,Sheet6!A:B,2,0),"")</f>
        <v/>
      </c>
      <c r="Q1609">
        <f>Sheet9!A1354</f>
        <v>0</v>
      </c>
      <c r="R1609" t="str">
        <f t="shared" si="138"/>
        <v/>
      </c>
      <c r="S1609">
        <f>Sheet9!B1354</f>
        <v>0</v>
      </c>
      <c r="T1609" t="s">
        <v>198</v>
      </c>
      <c r="U1609" t="s">
        <v>199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Sheet9!D1355</f>
        <v>0</v>
      </c>
      <c r="O1610">
        <f>Sheet9!E1355</f>
        <v>0</v>
      </c>
      <c r="P1610" t="str">
        <f>IFERROR(VLOOKUP(O1610,Sheet6!A:B,2,0),"")</f>
        <v/>
      </c>
      <c r="Q1610">
        <f>Sheet9!A1355</f>
        <v>0</v>
      </c>
      <c r="R1610" t="str">
        <f t="shared" si="138"/>
        <v/>
      </c>
      <c r="S1610">
        <f>Sheet9!B1355</f>
        <v>0</v>
      </c>
      <c r="T1610" t="s">
        <v>198</v>
      </c>
      <c r="U1610" t="s">
        <v>199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Sheet9!D1356</f>
        <v>0</v>
      </c>
      <c r="O1611">
        <f>Sheet9!E1356</f>
        <v>0</v>
      </c>
      <c r="P1611" t="str">
        <f>IFERROR(VLOOKUP(O1611,Sheet6!A:B,2,0),"")</f>
        <v/>
      </c>
      <c r="Q1611">
        <f>Sheet9!A1356</f>
        <v>0</v>
      </c>
      <c r="R1611" t="str">
        <f t="shared" si="138"/>
        <v/>
      </c>
      <c r="S1611">
        <f>Sheet9!B1356</f>
        <v>0</v>
      </c>
      <c r="T1611" t="s">
        <v>198</v>
      </c>
      <c r="U1611" t="s">
        <v>199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Sheet9!D1357</f>
        <v>0</v>
      </c>
      <c r="O1612">
        <f>Sheet9!E1357</f>
        <v>0</v>
      </c>
      <c r="P1612" t="str">
        <f>IFERROR(VLOOKUP(O1612,Sheet6!A:B,2,0),"")</f>
        <v/>
      </c>
      <c r="Q1612">
        <f>Sheet9!A1357</f>
        <v>0</v>
      </c>
      <c r="R1612" t="str">
        <f t="shared" si="138"/>
        <v/>
      </c>
      <c r="S1612">
        <f>Sheet9!B1357</f>
        <v>0</v>
      </c>
      <c r="T1612" t="s">
        <v>198</v>
      </c>
      <c r="U1612" t="s">
        <v>199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Sheet9!D1358</f>
        <v>0</v>
      </c>
      <c r="O1613">
        <f>Sheet9!E1358</f>
        <v>0</v>
      </c>
      <c r="P1613" t="str">
        <f>IFERROR(VLOOKUP(O1613,Sheet6!A:B,2,0),"")</f>
        <v/>
      </c>
      <c r="Q1613">
        <f>Sheet9!A1358</f>
        <v>0</v>
      </c>
      <c r="R1613" t="str">
        <f t="shared" si="138"/>
        <v/>
      </c>
      <c r="S1613">
        <f>Sheet9!B1358</f>
        <v>0</v>
      </c>
      <c r="T1613" t="s">
        <v>198</v>
      </c>
      <c r="U1613" t="s">
        <v>199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Sheet9!D1359</f>
        <v>0</v>
      </c>
      <c r="O1614">
        <f>Sheet9!E1359</f>
        <v>0</v>
      </c>
      <c r="P1614" t="str">
        <f>IFERROR(VLOOKUP(O1614,Sheet6!A:B,2,0),"")</f>
        <v/>
      </c>
      <c r="Q1614">
        <f>Sheet9!A1359</f>
        <v>0</v>
      </c>
      <c r="R1614" t="str">
        <f t="shared" si="138"/>
        <v/>
      </c>
      <c r="S1614">
        <f>Sheet9!B1359</f>
        <v>0</v>
      </c>
      <c r="T1614" t="s">
        <v>198</v>
      </c>
      <c r="U1614" t="s">
        <v>199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Sheet9!D1360</f>
        <v>0</v>
      </c>
      <c r="O1615">
        <f>Sheet9!E1360</f>
        <v>0</v>
      </c>
      <c r="P1615" t="str">
        <f>IFERROR(VLOOKUP(O1615,Sheet6!A:B,2,0),"")</f>
        <v/>
      </c>
      <c r="Q1615">
        <f>Sheet9!A1360</f>
        <v>0</v>
      </c>
      <c r="R1615" t="str">
        <f t="shared" si="138"/>
        <v/>
      </c>
      <c r="S1615">
        <f>Sheet9!B1360</f>
        <v>0</v>
      </c>
      <c r="T1615" t="s">
        <v>198</v>
      </c>
      <c r="U1615" t="s">
        <v>199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Sheet9!D1361</f>
        <v>0</v>
      </c>
      <c r="O1616">
        <f>Sheet9!E1361</f>
        <v>0</v>
      </c>
      <c r="P1616" t="str">
        <f>IFERROR(VLOOKUP(O1616,Sheet6!A:B,2,0),"")</f>
        <v/>
      </c>
      <c r="Q1616">
        <f>Sheet9!A1361</f>
        <v>0</v>
      </c>
      <c r="R1616" t="str">
        <f t="shared" si="138"/>
        <v/>
      </c>
      <c r="S1616">
        <f>Sheet9!B1361</f>
        <v>0</v>
      </c>
      <c r="T1616" t="s">
        <v>198</v>
      </c>
      <c r="U1616" t="s">
        <v>199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Sheet9!D1362</f>
        <v>0</v>
      </c>
      <c r="O1617">
        <f>Sheet9!E1362</f>
        <v>0</v>
      </c>
      <c r="P1617" t="str">
        <f>IFERROR(VLOOKUP(O1617,Sheet6!A:B,2,0),"")</f>
        <v/>
      </c>
      <c r="Q1617">
        <f>Sheet9!A1362</f>
        <v>0</v>
      </c>
      <c r="R1617" t="str">
        <f t="shared" si="138"/>
        <v/>
      </c>
      <c r="S1617">
        <f>Sheet9!B1362</f>
        <v>0</v>
      </c>
      <c r="T1617" t="s">
        <v>198</v>
      </c>
      <c r="U1617" t="s">
        <v>199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Sheet9!D1363</f>
        <v>0</v>
      </c>
      <c r="O1618">
        <f>Sheet9!E1363</f>
        <v>0</v>
      </c>
      <c r="P1618" t="str">
        <f>IFERROR(VLOOKUP(O1618,Sheet6!A:B,2,0),"")</f>
        <v/>
      </c>
      <c r="Q1618">
        <f>Sheet9!A1363</f>
        <v>0</v>
      </c>
      <c r="R1618" t="str">
        <f t="shared" si="138"/>
        <v/>
      </c>
      <c r="S1618">
        <f>Sheet9!B1363</f>
        <v>0</v>
      </c>
      <c r="T1618" t="s">
        <v>198</v>
      </c>
      <c r="U1618" t="s">
        <v>199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Sheet9!D1364</f>
        <v>0</v>
      </c>
      <c r="O1619">
        <f>Sheet9!E1364</f>
        <v>0</v>
      </c>
      <c r="P1619" t="str">
        <f>IFERROR(VLOOKUP(O1619,Sheet6!A:B,2,0),"")</f>
        <v/>
      </c>
      <c r="Q1619">
        <f>Sheet9!A1364</f>
        <v>0</v>
      </c>
      <c r="R1619" t="str">
        <f t="shared" si="138"/>
        <v/>
      </c>
      <c r="S1619">
        <f>Sheet9!B1364</f>
        <v>0</v>
      </c>
      <c r="T1619" t="s">
        <v>198</v>
      </c>
      <c r="U1619" t="s">
        <v>199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Sheet9!D1365</f>
        <v>0</v>
      </c>
      <c r="O1620">
        <f>Sheet9!E1365</f>
        <v>0</v>
      </c>
      <c r="P1620" t="str">
        <f>IFERROR(VLOOKUP(O1620,Sheet6!A:B,2,0),"")</f>
        <v/>
      </c>
      <c r="Q1620">
        <f>Sheet9!A1365</f>
        <v>0</v>
      </c>
      <c r="R1620" t="str">
        <f t="shared" si="138"/>
        <v/>
      </c>
      <c r="S1620">
        <f>Sheet9!B1365</f>
        <v>0</v>
      </c>
      <c r="T1620" t="s">
        <v>198</v>
      </c>
      <c r="U1620" t="s">
        <v>199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Sheet9!D1366</f>
        <v>0</v>
      </c>
      <c r="O1621">
        <f>Sheet9!E1366</f>
        <v>0</v>
      </c>
      <c r="P1621" t="str">
        <f>IFERROR(VLOOKUP(O1621,Sheet6!A:B,2,0),"")</f>
        <v/>
      </c>
      <c r="Q1621">
        <f>Sheet9!A1366</f>
        <v>0</v>
      </c>
      <c r="R1621" t="str">
        <f t="shared" si="138"/>
        <v/>
      </c>
      <c r="S1621">
        <f>Sheet9!B1366</f>
        <v>0</v>
      </c>
      <c r="T1621" t="s">
        <v>198</v>
      </c>
      <c r="U1621" t="s">
        <v>199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Sheet9!D1367</f>
        <v>0</v>
      </c>
      <c r="O1622">
        <f>Sheet9!E1367</f>
        <v>0</v>
      </c>
      <c r="P1622" t="str">
        <f>IFERROR(VLOOKUP(O1622,Sheet6!A:B,2,0),"")</f>
        <v/>
      </c>
      <c r="Q1622">
        <f>Sheet9!A1367</f>
        <v>0</v>
      </c>
      <c r="R1622" t="str">
        <f t="shared" si="138"/>
        <v/>
      </c>
      <c r="S1622">
        <f>Sheet9!B1367</f>
        <v>0</v>
      </c>
      <c r="T1622" t="s">
        <v>198</v>
      </c>
      <c r="U1622" t="s">
        <v>199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Sheet9!D1368</f>
        <v>0</v>
      </c>
      <c r="O1623">
        <f>Sheet9!E1368</f>
        <v>0</v>
      </c>
      <c r="P1623" t="str">
        <f>IFERROR(VLOOKUP(O1623,Sheet6!A:B,2,0),"")</f>
        <v/>
      </c>
      <c r="Q1623">
        <f>Sheet9!A1368</f>
        <v>0</v>
      </c>
      <c r="R1623" t="str">
        <f t="shared" si="138"/>
        <v/>
      </c>
      <c r="S1623">
        <f>Sheet9!B1368</f>
        <v>0</v>
      </c>
      <c r="T1623" t="s">
        <v>198</v>
      </c>
      <c r="U1623" t="s">
        <v>199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Sheet9!D1369</f>
        <v>0</v>
      </c>
      <c r="O1624">
        <f>Sheet9!E1369</f>
        <v>0</v>
      </c>
      <c r="P1624" t="str">
        <f>IFERROR(VLOOKUP(O1624,Sheet6!A:B,2,0),"")</f>
        <v/>
      </c>
      <c r="Q1624">
        <f>Sheet9!A1369</f>
        <v>0</v>
      </c>
      <c r="R1624" t="str">
        <f t="shared" si="138"/>
        <v/>
      </c>
      <c r="S1624">
        <f>Sheet9!B1369</f>
        <v>0</v>
      </c>
      <c r="T1624" t="s">
        <v>198</v>
      </c>
      <c r="U1624" t="s">
        <v>199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Sheet9!D1370</f>
        <v>0</v>
      </c>
      <c r="O1625">
        <f>Sheet9!E1370</f>
        <v>0</v>
      </c>
      <c r="P1625" t="str">
        <f>IFERROR(VLOOKUP(O1625,Sheet6!A:B,2,0),"")</f>
        <v/>
      </c>
      <c r="Q1625">
        <f>Sheet9!A1370</f>
        <v>0</v>
      </c>
      <c r="R1625" t="str">
        <f t="shared" si="138"/>
        <v/>
      </c>
      <c r="S1625">
        <f>Sheet9!B1370</f>
        <v>0</v>
      </c>
      <c r="T1625" t="s">
        <v>198</v>
      </c>
      <c r="U1625" t="s">
        <v>199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Sheet9!D1371</f>
        <v>0</v>
      </c>
      <c r="O1626">
        <f>Sheet9!E1371</f>
        <v>0</v>
      </c>
      <c r="P1626" t="str">
        <f>IFERROR(VLOOKUP(O1626,Sheet6!A:B,2,0),"")</f>
        <v/>
      </c>
      <c r="Q1626">
        <f>Sheet9!A1371</f>
        <v>0</v>
      </c>
      <c r="R1626" t="str">
        <f t="shared" si="138"/>
        <v/>
      </c>
      <c r="S1626">
        <f>Sheet9!B1371</f>
        <v>0</v>
      </c>
      <c r="T1626" t="s">
        <v>198</v>
      </c>
      <c r="U1626" t="s">
        <v>199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Sheet9!D1372</f>
        <v>0</v>
      </c>
      <c r="O1627">
        <f>Sheet9!E1372</f>
        <v>0</v>
      </c>
      <c r="P1627" t="str">
        <f>IFERROR(VLOOKUP(O1627,Sheet6!A:B,2,0),"")</f>
        <v/>
      </c>
      <c r="Q1627">
        <f>Sheet9!A1372</f>
        <v>0</v>
      </c>
      <c r="R1627" t="str">
        <f t="shared" si="138"/>
        <v/>
      </c>
      <c r="S1627">
        <f>Sheet9!B1372</f>
        <v>0</v>
      </c>
      <c r="T1627" t="s">
        <v>198</v>
      </c>
      <c r="U1627" t="s">
        <v>199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Sheet9!D1373</f>
        <v>0</v>
      </c>
      <c r="O1628">
        <f>Sheet9!E1373</f>
        <v>0</v>
      </c>
      <c r="P1628" t="str">
        <f>IFERROR(VLOOKUP(O1628,Sheet6!A:B,2,0),"")</f>
        <v/>
      </c>
      <c r="Q1628">
        <f>Sheet9!A1373</f>
        <v>0</v>
      </c>
      <c r="R1628" t="str">
        <f t="shared" si="138"/>
        <v/>
      </c>
      <c r="S1628">
        <f>Sheet9!B1373</f>
        <v>0</v>
      </c>
      <c r="T1628" t="s">
        <v>198</v>
      </c>
      <c r="U1628" t="s">
        <v>199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Sheet9!D1374</f>
        <v>0</v>
      </c>
      <c r="O1629">
        <f>Sheet9!E1374</f>
        <v>0</v>
      </c>
      <c r="P1629" t="str">
        <f>IFERROR(VLOOKUP(O1629,Sheet6!A:B,2,0),"")</f>
        <v/>
      </c>
      <c r="Q1629">
        <f>Sheet9!A1374</f>
        <v>0</v>
      </c>
      <c r="R1629" t="str">
        <f t="shared" si="138"/>
        <v/>
      </c>
      <c r="S1629">
        <f>Sheet9!B1374</f>
        <v>0</v>
      </c>
      <c r="T1629" t="s">
        <v>198</v>
      </c>
      <c r="U1629" t="s">
        <v>199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Sheet9!D1375</f>
        <v>0</v>
      </c>
      <c r="O1630">
        <f>Sheet9!E1375</f>
        <v>0</v>
      </c>
      <c r="P1630" t="str">
        <f>IFERROR(VLOOKUP(O1630,Sheet6!A:B,2,0),"")</f>
        <v/>
      </c>
      <c r="Q1630">
        <f>Sheet9!A1375</f>
        <v>0</v>
      </c>
      <c r="R1630" t="str">
        <f t="shared" si="138"/>
        <v/>
      </c>
      <c r="S1630">
        <f>Sheet9!B1375</f>
        <v>0</v>
      </c>
      <c r="T1630" t="s">
        <v>198</v>
      </c>
      <c r="U1630" t="s">
        <v>199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Sheet9!D1376</f>
        <v>0</v>
      </c>
      <c r="O1631">
        <f>Sheet9!E1376</f>
        <v>0</v>
      </c>
      <c r="P1631" t="str">
        <f>IFERROR(VLOOKUP(O1631,Sheet6!A:B,2,0),"")</f>
        <v/>
      </c>
      <c r="Q1631">
        <f>Sheet9!A1376</f>
        <v>0</v>
      </c>
      <c r="R1631" t="str">
        <f t="shared" si="138"/>
        <v/>
      </c>
      <c r="S1631">
        <f>Sheet9!B1376</f>
        <v>0</v>
      </c>
      <c r="T1631" t="s">
        <v>198</v>
      </c>
      <c r="U1631" t="s">
        <v>199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Sheet9!D1377</f>
        <v>0</v>
      </c>
      <c r="O1632">
        <f>Sheet9!E1377</f>
        <v>0</v>
      </c>
      <c r="P1632" t="str">
        <f>IFERROR(VLOOKUP(O1632,Sheet6!A:B,2,0),"")</f>
        <v/>
      </c>
      <c r="Q1632">
        <f>Sheet9!A1377</f>
        <v>0</v>
      </c>
      <c r="R1632" t="str">
        <f t="shared" si="138"/>
        <v/>
      </c>
      <c r="S1632">
        <f>Sheet9!B1377</f>
        <v>0</v>
      </c>
      <c r="T1632" t="s">
        <v>198</v>
      </c>
      <c r="U1632" t="s">
        <v>199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Sheet9!D1378</f>
        <v>0</v>
      </c>
      <c r="O1633">
        <f>Sheet9!E1378</f>
        <v>0</v>
      </c>
      <c r="P1633" t="str">
        <f>IFERROR(VLOOKUP(O1633,Sheet6!A:B,2,0),"")</f>
        <v/>
      </c>
      <c r="Q1633">
        <f>Sheet9!A1378</f>
        <v>0</v>
      </c>
      <c r="R1633" t="str">
        <f t="shared" si="138"/>
        <v/>
      </c>
      <c r="S1633">
        <f>Sheet9!B1378</f>
        <v>0</v>
      </c>
      <c r="T1633" t="s">
        <v>198</v>
      </c>
      <c r="U1633" t="s">
        <v>199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Sheet9!D1379</f>
        <v>0</v>
      </c>
      <c r="O1634">
        <f>Sheet9!E1379</f>
        <v>0</v>
      </c>
      <c r="P1634" t="str">
        <f>IFERROR(VLOOKUP(O1634,Sheet6!A:B,2,0),"")</f>
        <v/>
      </c>
      <c r="Q1634">
        <f>Sheet9!A1379</f>
        <v>0</v>
      </c>
      <c r="R1634" t="str">
        <f t="shared" si="138"/>
        <v/>
      </c>
      <c r="S1634">
        <f>Sheet9!B1379</f>
        <v>0</v>
      </c>
      <c r="T1634" t="s">
        <v>198</v>
      </c>
      <c r="U1634" t="s">
        <v>199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Sheet9!D1380</f>
        <v>0</v>
      </c>
      <c r="O1635">
        <f>Sheet9!E1380</f>
        <v>0</v>
      </c>
      <c r="P1635" t="str">
        <f>IFERROR(VLOOKUP(O1635,Sheet6!A:B,2,0),"")</f>
        <v/>
      </c>
      <c r="Q1635">
        <f>Sheet9!A1380</f>
        <v>0</v>
      </c>
      <c r="R1635" t="str">
        <f t="shared" si="138"/>
        <v/>
      </c>
      <c r="S1635">
        <f>Sheet9!B1380</f>
        <v>0</v>
      </c>
      <c r="T1635" t="s">
        <v>198</v>
      </c>
      <c r="U1635" t="s">
        <v>199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Sheet9!D1381</f>
        <v>0</v>
      </c>
      <c r="O1636">
        <f>Sheet9!E1381</f>
        <v>0</v>
      </c>
      <c r="P1636" t="str">
        <f>IFERROR(VLOOKUP(O1636,Sheet6!A:B,2,0),"")</f>
        <v/>
      </c>
      <c r="Q1636">
        <f>Sheet9!A1381</f>
        <v>0</v>
      </c>
      <c r="R1636" t="str">
        <f t="shared" si="138"/>
        <v/>
      </c>
      <c r="S1636">
        <f>Sheet9!B1381</f>
        <v>0</v>
      </c>
      <c r="T1636" t="s">
        <v>198</v>
      </c>
      <c r="U1636" t="s">
        <v>199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Sheet9!D1382</f>
        <v>0</v>
      </c>
      <c r="O1637">
        <f>Sheet9!E1382</f>
        <v>0</v>
      </c>
      <c r="P1637" t="str">
        <f>IFERROR(VLOOKUP(O1637,Sheet6!A:B,2,0),"")</f>
        <v/>
      </c>
      <c r="Q1637">
        <f>Sheet9!A1382</f>
        <v>0</v>
      </c>
      <c r="R1637" t="str">
        <f t="shared" si="138"/>
        <v/>
      </c>
      <c r="S1637">
        <f>Sheet9!B1382</f>
        <v>0</v>
      </c>
      <c r="T1637" t="s">
        <v>198</v>
      </c>
      <c r="U1637" t="s">
        <v>199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Sheet9!D1383</f>
        <v>0</v>
      </c>
      <c r="O1638">
        <f>Sheet9!E1383</f>
        <v>0</v>
      </c>
      <c r="P1638" t="str">
        <f>IFERROR(VLOOKUP(O1638,Sheet6!A:B,2,0),"")</f>
        <v/>
      </c>
      <c r="Q1638">
        <f>Sheet9!A1383</f>
        <v>0</v>
      </c>
      <c r="R1638" t="str">
        <f t="shared" si="138"/>
        <v/>
      </c>
      <c r="S1638">
        <f>Sheet9!B1383</f>
        <v>0</v>
      </c>
      <c r="T1638" t="s">
        <v>198</v>
      </c>
      <c r="U1638" t="s">
        <v>199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Sheet9!D1384</f>
        <v>0</v>
      </c>
      <c r="O1639">
        <f>Sheet9!E1384</f>
        <v>0</v>
      </c>
      <c r="P1639" t="str">
        <f>IFERROR(VLOOKUP(O1639,Sheet6!A:B,2,0),"")</f>
        <v/>
      </c>
      <c r="Q1639">
        <f>Sheet9!A1384</f>
        <v>0</v>
      </c>
      <c r="R1639" t="str">
        <f t="shared" si="138"/>
        <v/>
      </c>
      <c r="S1639">
        <f>Sheet9!B1384</f>
        <v>0</v>
      </c>
      <c r="T1639" t="s">
        <v>198</v>
      </c>
      <c r="U1639" t="s">
        <v>199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Sheet9!D1385</f>
        <v>0</v>
      </c>
      <c r="O1640">
        <f>Sheet9!E1385</f>
        <v>0</v>
      </c>
      <c r="P1640" t="str">
        <f>IFERROR(VLOOKUP(O1640,Sheet6!A:B,2,0),"")</f>
        <v/>
      </c>
      <c r="Q1640">
        <f>Sheet9!A1385</f>
        <v>0</v>
      </c>
      <c r="R1640" t="str">
        <f t="shared" si="138"/>
        <v/>
      </c>
      <c r="S1640">
        <f>Sheet9!B1385</f>
        <v>0</v>
      </c>
      <c r="T1640" t="s">
        <v>198</v>
      </c>
      <c r="U1640" t="s">
        <v>199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Sheet9!D1386</f>
        <v>0</v>
      </c>
      <c r="O1641">
        <f>Sheet9!E1386</f>
        <v>0</v>
      </c>
      <c r="P1641" t="str">
        <f>IFERROR(VLOOKUP(O1641,Sheet6!A:B,2,0),"")</f>
        <v/>
      </c>
      <c r="Q1641">
        <f>Sheet9!A1386</f>
        <v>0</v>
      </c>
      <c r="R1641" t="str">
        <f t="shared" si="138"/>
        <v/>
      </c>
      <c r="S1641">
        <f>Sheet9!B1386</f>
        <v>0</v>
      </c>
      <c r="T1641" t="s">
        <v>198</v>
      </c>
      <c r="U1641" t="s">
        <v>199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Sheet9!D1387</f>
        <v>0</v>
      </c>
      <c r="O1642">
        <f>Sheet9!E1387</f>
        <v>0</v>
      </c>
      <c r="P1642" t="str">
        <f>IFERROR(VLOOKUP(O1642,Sheet6!A:B,2,0),"")</f>
        <v/>
      </c>
      <c r="Q1642">
        <f>Sheet9!A1387</f>
        <v>0</v>
      </c>
      <c r="R1642" t="str">
        <f t="shared" si="138"/>
        <v/>
      </c>
      <c r="S1642">
        <f>Sheet9!B1387</f>
        <v>0</v>
      </c>
      <c r="T1642" t="s">
        <v>198</v>
      </c>
      <c r="U1642" t="s">
        <v>199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Sheet9!D1388</f>
        <v>0</v>
      </c>
      <c r="O1643">
        <f>Sheet9!E1388</f>
        <v>0</v>
      </c>
      <c r="P1643" t="str">
        <f>IFERROR(VLOOKUP(O1643,Sheet6!A:B,2,0),"")</f>
        <v/>
      </c>
      <c r="Q1643">
        <f>Sheet9!A1388</f>
        <v>0</v>
      </c>
      <c r="R1643" t="str">
        <f t="shared" si="138"/>
        <v/>
      </c>
      <c r="S1643">
        <f>Sheet9!B1388</f>
        <v>0</v>
      </c>
      <c r="T1643" t="s">
        <v>198</v>
      </c>
      <c r="U1643" t="s">
        <v>199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Sheet9!D1389</f>
        <v>0</v>
      </c>
      <c r="O1644">
        <f>Sheet9!E1389</f>
        <v>0</v>
      </c>
      <c r="P1644" t="str">
        <f>IFERROR(VLOOKUP(O1644,Sheet6!A:B,2,0),"")</f>
        <v/>
      </c>
      <c r="Q1644">
        <f>Sheet9!A1389</f>
        <v>0</v>
      </c>
      <c r="R1644" t="str">
        <f t="shared" si="138"/>
        <v/>
      </c>
      <c r="S1644">
        <f>Sheet9!B1389</f>
        <v>0</v>
      </c>
      <c r="T1644" t="s">
        <v>198</v>
      </c>
      <c r="U1644" t="s">
        <v>199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Sheet9!D1390</f>
        <v>0</v>
      </c>
      <c r="O1645">
        <f>Sheet9!E1390</f>
        <v>0</v>
      </c>
      <c r="P1645" t="str">
        <f>IFERROR(VLOOKUP(O1645,Sheet6!A:B,2,0),"")</f>
        <v/>
      </c>
      <c r="Q1645">
        <f>Sheet9!A1390</f>
        <v>0</v>
      </c>
      <c r="R1645" t="str">
        <f t="shared" si="138"/>
        <v/>
      </c>
      <c r="S1645">
        <f>Sheet9!B1390</f>
        <v>0</v>
      </c>
      <c r="T1645" t="s">
        <v>198</v>
      </c>
      <c r="U1645" t="s">
        <v>199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Sheet9!D1391</f>
        <v>0</v>
      </c>
      <c r="O1646">
        <f>Sheet9!E1391</f>
        <v>0</v>
      </c>
      <c r="P1646" t="str">
        <f>IFERROR(VLOOKUP(O1646,Sheet6!A:B,2,0),"")</f>
        <v/>
      </c>
      <c r="Q1646">
        <f>Sheet9!A1391</f>
        <v>0</v>
      </c>
      <c r="R1646" t="str">
        <f t="shared" si="138"/>
        <v/>
      </c>
      <c r="S1646">
        <f>Sheet9!B1391</f>
        <v>0</v>
      </c>
      <c r="T1646" t="s">
        <v>198</v>
      </c>
      <c r="U1646" t="s">
        <v>199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Sheet9!D1392</f>
        <v>0</v>
      </c>
      <c r="O1647">
        <f>Sheet9!E1392</f>
        <v>0</v>
      </c>
      <c r="P1647" t="str">
        <f>IFERROR(VLOOKUP(O1647,Sheet6!A:B,2,0),"")</f>
        <v/>
      </c>
      <c r="Q1647">
        <f>Sheet9!A1392</f>
        <v>0</v>
      </c>
      <c r="R1647" t="str">
        <f t="shared" si="138"/>
        <v/>
      </c>
      <c r="S1647">
        <f>Sheet9!B1392</f>
        <v>0</v>
      </c>
      <c r="T1647" t="s">
        <v>198</v>
      </c>
      <c r="U1647" t="s">
        <v>199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Sheet9!D1393</f>
        <v>0</v>
      </c>
      <c r="O1648">
        <f>Sheet9!E1393</f>
        <v>0</v>
      </c>
      <c r="P1648" t="str">
        <f>IFERROR(VLOOKUP(O1648,Sheet6!A:B,2,0),"")</f>
        <v/>
      </c>
      <c r="Q1648">
        <f>Sheet9!A1393</f>
        <v>0</v>
      </c>
      <c r="R1648" t="str">
        <f t="shared" si="138"/>
        <v/>
      </c>
      <c r="S1648">
        <f>Sheet9!B1393</f>
        <v>0</v>
      </c>
      <c r="T1648" t="s">
        <v>198</v>
      </c>
      <c r="U1648" t="s">
        <v>199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Sheet9!D1394</f>
        <v>0</v>
      </c>
      <c r="O1649">
        <f>Sheet9!E1394</f>
        <v>0</v>
      </c>
      <c r="P1649" t="str">
        <f>IFERROR(VLOOKUP(O1649,Sheet6!A:B,2,0),"")</f>
        <v/>
      </c>
      <c r="Q1649">
        <f>Sheet9!A1394</f>
        <v>0</v>
      </c>
      <c r="R1649" t="str">
        <f t="shared" si="138"/>
        <v/>
      </c>
      <c r="S1649">
        <f>Sheet9!B1394</f>
        <v>0</v>
      </c>
      <c r="T1649" t="s">
        <v>198</v>
      </c>
      <c r="U1649" t="s">
        <v>199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Sheet9!D1395</f>
        <v>0</v>
      </c>
      <c r="O1650">
        <f>Sheet9!E1395</f>
        <v>0</v>
      </c>
      <c r="P1650" t="str">
        <f>IFERROR(VLOOKUP(O1650,Sheet6!A:B,2,0),"")</f>
        <v/>
      </c>
      <c r="Q1650">
        <f>Sheet9!A1395</f>
        <v>0</v>
      </c>
      <c r="R1650" t="str">
        <f t="shared" si="138"/>
        <v/>
      </c>
      <c r="S1650">
        <f>Sheet9!B1395</f>
        <v>0</v>
      </c>
      <c r="T1650" t="s">
        <v>198</v>
      </c>
      <c r="U1650" t="s">
        <v>199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Sheet9!D1396</f>
        <v>0</v>
      </c>
      <c r="O1651">
        <f>Sheet9!E1396</f>
        <v>0</v>
      </c>
      <c r="P1651" t="str">
        <f>IFERROR(VLOOKUP(O1651,Sheet6!A:B,2,0),"")</f>
        <v/>
      </c>
      <c r="Q1651">
        <f>Sheet9!A1396</f>
        <v>0</v>
      </c>
      <c r="R1651" t="str">
        <f t="shared" si="138"/>
        <v/>
      </c>
      <c r="S1651">
        <f>Sheet9!B1396</f>
        <v>0</v>
      </c>
      <c r="T1651" t="s">
        <v>198</v>
      </c>
      <c r="U1651" t="s">
        <v>199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Sheet9!D1397</f>
        <v>0</v>
      </c>
      <c r="O1652">
        <f>Sheet9!E1397</f>
        <v>0</v>
      </c>
      <c r="P1652" t="str">
        <f>IFERROR(VLOOKUP(O1652,Sheet6!A:B,2,0),"")</f>
        <v/>
      </c>
      <c r="Q1652">
        <f>Sheet9!A1397</f>
        <v>0</v>
      </c>
      <c r="R1652" t="str">
        <f t="shared" si="138"/>
        <v/>
      </c>
      <c r="S1652">
        <f>Sheet9!B1397</f>
        <v>0</v>
      </c>
      <c r="T1652" t="s">
        <v>198</v>
      </c>
      <c r="U1652" t="s">
        <v>199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Sheet9!D1398</f>
        <v>0</v>
      </c>
      <c r="O1653">
        <f>Sheet9!E1398</f>
        <v>0</v>
      </c>
      <c r="P1653" t="str">
        <f>IFERROR(VLOOKUP(O1653,Sheet6!A:B,2,0),"")</f>
        <v/>
      </c>
      <c r="Q1653">
        <f>Sheet9!A1398</f>
        <v>0</v>
      </c>
      <c r="R1653" t="str">
        <f t="shared" si="138"/>
        <v/>
      </c>
      <c r="S1653">
        <f>Sheet9!B1398</f>
        <v>0</v>
      </c>
      <c r="T1653" t="s">
        <v>198</v>
      </c>
      <c r="U1653" t="s">
        <v>199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Sheet9!D1399</f>
        <v>0</v>
      </c>
      <c r="O1654">
        <f>Sheet9!E1399</f>
        <v>0</v>
      </c>
      <c r="P1654" t="str">
        <f>IFERROR(VLOOKUP(O1654,Sheet6!A:B,2,0),"")</f>
        <v/>
      </c>
      <c r="Q1654">
        <f>Sheet9!A1399</f>
        <v>0</v>
      </c>
      <c r="R1654" t="str">
        <f t="shared" si="138"/>
        <v/>
      </c>
      <c r="S1654">
        <f>Sheet9!B1399</f>
        <v>0</v>
      </c>
      <c r="T1654" t="s">
        <v>198</v>
      </c>
      <c r="U1654" t="s">
        <v>199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Sheet9!D1400</f>
        <v>0</v>
      </c>
      <c r="O1655">
        <f>Sheet9!E1400</f>
        <v>0</v>
      </c>
      <c r="P1655" t="str">
        <f>IFERROR(VLOOKUP(O1655,Sheet6!A:B,2,0),"")</f>
        <v/>
      </c>
      <c r="Q1655">
        <f>Sheet9!A1400</f>
        <v>0</v>
      </c>
      <c r="R1655" t="str">
        <f t="shared" si="138"/>
        <v/>
      </c>
      <c r="S1655">
        <f>Sheet9!B1400</f>
        <v>0</v>
      </c>
      <c r="T1655" t="s">
        <v>198</v>
      </c>
      <c r="U1655" t="s">
        <v>199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Sheet9!D1401</f>
        <v>0</v>
      </c>
      <c r="O1656">
        <f>Sheet9!E1401</f>
        <v>0</v>
      </c>
      <c r="P1656" t="str">
        <f>IFERROR(VLOOKUP(O1656,Sheet6!A:B,2,0),"")</f>
        <v/>
      </c>
      <c r="Q1656">
        <f>Sheet9!A1401</f>
        <v>0</v>
      </c>
      <c r="R1656" t="str">
        <f t="shared" si="138"/>
        <v/>
      </c>
      <c r="S1656">
        <f>Sheet9!B1401</f>
        <v>0</v>
      </c>
      <c r="T1656" t="s">
        <v>198</v>
      </c>
      <c r="U1656" t="s">
        <v>199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Sheet9!D1402</f>
        <v>0</v>
      </c>
      <c r="O1657">
        <f>Sheet9!E1402</f>
        <v>0</v>
      </c>
      <c r="P1657" t="str">
        <f>IFERROR(VLOOKUP(O1657,Sheet6!A:B,2,0),"")</f>
        <v/>
      </c>
      <c r="Q1657">
        <f>Sheet9!A1402</f>
        <v>0</v>
      </c>
      <c r="R1657" t="str">
        <f t="shared" si="138"/>
        <v/>
      </c>
      <c r="S1657">
        <f>Sheet9!B1402</f>
        <v>0</v>
      </c>
      <c r="T1657" t="s">
        <v>198</v>
      </c>
      <c r="U1657" t="s">
        <v>199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Sheet9!D1403</f>
        <v>0</v>
      </c>
      <c r="O1658">
        <f>Sheet9!E1403</f>
        <v>0</v>
      </c>
      <c r="P1658" t="str">
        <f>IFERROR(VLOOKUP(O1658,Sheet6!A:B,2,0),"")</f>
        <v/>
      </c>
      <c r="Q1658">
        <f>Sheet9!A1403</f>
        <v>0</v>
      </c>
      <c r="R1658" t="str">
        <f t="shared" si="138"/>
        <v/>
      </c>
      <c r="S1658">
        <f>Sheet9!B1403</f>
        <v>0</v>
      </c>
      <c r="T1658" t="s">
        <v>198</v>
      </c>
      <c r="U1658" t="s">
        <v>199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Sheet9!D1404</f>
        <v>0</v>
      </c>
      <c r="O1659">
        <f>Sheet9!E1404</f>
        <v>0</v>
      </c>
      <c r="P1659" t="str">
        <f>IFERROR(VLOOKUP(O1659,Sheet6!A:B,2,0),"")</f>
        <v/>
      </c>
      <c r="Q1659">
        <f>Sheet9!A1404</f>
        <v>0</v>
      </c>
      <c r="R1659" t="str">
        <f t="shared" ref="R1659:R1722" si="143">IFERROR(VLOOKUP(Q1659,AG:AH,2,0),"")</f>
        <v/>
      </c>
      <c r="S1659">
        <f>Sheet9!B1404</f>
        <v>0</v>
      </c>
      <c r="T1659" t="s">
        <v>198</v>
      </c>
      <c r="U1659" t="s">
        <v>199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Sheet9!D1405</f>
        <v>0</v>
      </c>
      <c r="O1660">
        <f>Sheet9!E1405</f>
        <v>0</v>
      </c>
      <c r="P1660" t="str">
        <f>IFERROR(VLOOKUP(O1660,Sheet6!A:B,2,0),"")</f>
        <v/>
      </c>
      <c r="Q1660">
        <f>Sheet9!A1405</f>
        <v>0</v>
      </c>
      <c r="R1660" t="str">
        <f t="shared" si="143"/>
        <v/>
      </c>
      <c r="S1660">
        <f>Sheet9!B1405</f>
        <v>0</v>
      </c>
      <c r="T1660" t="s">
        <v>198</v>
      </c>
      <c r="U1660" t="s">
        <v>199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Sheet9!D1406</f>
        <v>0</v>
      </c>
      <c r="O1661">
        <f>Sheet9!E1406</f>
        <v>0</v>
      </c>
      <c r="P1661" t="str">
        <f>IFERROR(VLOOKUP(O1661,Sheet6!A:B,2,0),"")</f>
        <v/>
      </c>
      <c r="Q1661">
        <f>Sheet9!A1406</f>
        <v>0</v>
      </c>
      <c r="R1661" t="str">
        <f t="shared" si="143"/>
        <v/>
      </c>
      <c r="S1661">
        <f>Sheet9!B1406</f>
        <v>0</v>
      </c>
      <c r="T1661" t="s">
        <v>198</v>
      </c>
      <c r="U1661" t="s">
        <v>199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Sheet9!D1407</f>
        <v>0</v>
      </c>
      <c r="O1662">
        <f>Sheet9!E1407</f>
        <v>0</v>
      </c>
      <c r="P1662" t="str">
        <f>IFERROR(VLOOKUP(O1662,Sheet6!A:B,2,0),"")</f>
        <v/>
      </c>
      <c r="Q1662">
        <f>Sheet9!A1407</f>
        <v>0</v>
      </c>
      <c r="R1662" t="str">
        <f t="shared" si="143"/>
        <v/>
      </c>
      <c r="S1662">
        <f>Sheet9!B1407</f>
        <v>0</v>
      </c>
      <c r="T1662" t="s">
        <v>198</v>
      </c>
      <c r="U1662" t="s">
        <v>199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Sheet9!D1408</f>
        <v>0</v>
      </c>
      <c r="O1663">
        <f>Sheet9!E1408</f>
        <v>0</v>
      </c>
      <c r="P1663" t="str">
        <f>IFERROR(VLOOKUP(O1663,Sheet6!A:B,2,0),"")</f>
        <v/>
      </c>
      <c r="Q1663">
        <f>Sheet9!A1408</f>
        <v>0</v>
      </c>
      <c r="R1663" t="str">
        <f t="shared" si="143"/>
        <v/>
      </c>
      <c r="S1663">
        <f>Sheet9!B1408</f>
        <v>0</v>
      </c>
      <c r="T1663" t="s">
        <v>198</v>
      </c>
      <c r="U1663" t="s">
        <v>199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Sheet9!D1409</f>
        <v>0</v>
      </c>
      <c r="O1664">
        <f>Sheet9!E1409</f>
        <v>0</v>
      </c>
      <c r="P1664" t="str">
        <f>IFERROR(VLOOKUP(O1664,Sheet6!A:B,2,0),"")</f>
        <v/>
      </c>
      <c r="Q1664">
        <f>Sheet9!A1409</f>
        <v>0</v>
      </c>
      <c r="R1664" t="str">
        <f t="shared" si="143"/>
        <v/>
      </c>
      <c r="S1664">
        <f>Sheet9!B1409</f>
        <v>0</v>
      </c>
      <c r="T1664" t="s">
        <v>198</v>
      </c>
      <c r="U1664" t="s">
        <v>199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Sheet9!D1410</f>
        <v>0</v>
      </c>
      <c r="O1665">
        <f>Sheet9!E1410</f>
        <v>0</v>
      </c>
      <c r="P1665" t="str">
        <f>IFERROR(VLOOKUP(O1665,Sheet6!A:B,2,0),"")</f>
        <v/>
      </c>
      <c r="Q1665">
        <f>Sheet9!A1410</f>
        <v>0</v>
      </c>
      <c r="R1665" t="str">
        <f t="shared" si="143"/>
        <v/>
      </c>
      <c r="S1665">
        <f>Sheet9!B1410</f>
        <v>0</v>
      </c>
      <c r="T1665" t="s">
        <v>198</v>
      </c>
      <c r="U1665" t="s">
        <v>199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Sheet9!D1411</f>
        <v>0</v>
      </c>
      <c r="O1666">
        <f>Sheet9!E1411</f>
        <v>0</v>
      </c>
      <c r="P1666" t="str">
        <f>IFERROR(VLOOKUP(O1666,Sheet6!A:B,2,0),"")</f>
        <v/>
      </c>
      <c r="Q1666">
        <f>Sheet9!A1411</f>
        <v>0</v>
      </c>
      <c r="R1666" t="str">
        <f t="shared" si="143"/>
        <v/>
      </c>
      <c r="S1666">
        <f>Sheet9!B1411</f>
        <v>0</v>
      </c>
      <c r="T1666" t="s">
        <v>198</v>
      </c>
      <c r="U1666" t="s">
        <v>199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Sheet9!D1412</f>
        <v>0</v>
      </c>
      <c r="O1667">
        <f>Sheet9!E1412</f>
        <v>0</v>
      </c>
      <c r="P1667" t="str">
        <f>IFERROR(VLOOKUP(O1667,Sheet6!A:B,2,0),"")</f>
        <v/>
      </c>
      <c r="Q1667">
        <f>Sheet9!A1412</f>
        <v>0</v>
      </c>
      <c r="R1667" t="str">
        <f t="shared" si="143"/>
        <v/>
      </c>
      <c r="S1667">
        <f>Sheet9!B1412</f>
        <v>0</v>
      </c>
      <c r="T1667" t="s">
        <v>198</v>
      </c>
      <c r="U1667" t="s">
        <v>199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Sheet9!D1413</f>
        <v>0</v>
      </c>
      <c r="O1668">
        <f>Sheet9!E1413</f>
        <v>0</v>
      </c>
      <c r="P1668" t="str">
        <f>IFERROR(VLOOKUP(O1668,Sheet6!A:B,2,0),"")</f>
        <v/>
      </c>
      <c r="Q1668">
        <f>Sheet9!A1413</f>
        <v>0</v>
      </c>
      <c r="R1668" t="str">
        <f t="shared" si="143"/>
        <v/>
      </c>
      <c r="S1668">
        <f>Sheet9!B1413</f>
        <v>0</v>
      </c>
      <c r="T1668" t="s">
        <v>198</v>
      </c>
      <c r="U1668" t="s">
        <v>199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Sheet9!D1414</f>
        <v>0</v>
      </c>
      <c r="O1669">
        <f>Sheet9!E1414</f>
        <v>0</v>
      </c>
      <c r="P1669" t="str">
        <f>IFERROR(VLOOKUP(O1669,Sheet6!A:B,2,0),"")</f>
        <v/>
      </c>
      <c r="Q1669">
        <f>Sheet9!A1414</f>
        <v>0</v>
      </c>
      <c r="R1669" t="str">
        <f t="shared" si="143"/>
        <v/>
      </c>
      <c r="S1669">
        <f>Sheet9!B1414</f>
        <v>0</v>
      </c>
      <c r="T1669" t="s">
        <v>198</v>
      </c>
      <c r="U1669" t="s">
        <v>199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Sheet9!D1415</f>
        <v>0</v>
      </c>
      <c r="O1670">
        <f>Sheet9!E1415</f>
        <v>0</v>
      </c>
      <c r="P1670" t="str">
        <f>IFERROR(VLOOKUP(O1670,Sheet6!A:B,2,0),"")</f>
        <v/>
      </c>
      <c r="Q1670">
        <f>Sheet9!A1415</f>
        <v>0</v>
      </c>
      <c r="R1670" t="str">
        <f t="shared" si="143"/>
        <v/>
      </c>
      <c r="S1670">
        <f>Sheet9!B1415</f>
        <v>0</v>
      </c>
      <c r="T1670" t="s">
        <v>198</v>
      </c>
      <c r="U1670" t="s">
        <v>199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Sheet9!D1416</f>
        <v>0</v>
      </c>
      <c r="O1671">
        <f>Sheet9!E1416</f>
        <v>0</v>
      </c>
      <c r="P1671" t="str">
        <f>IFERROR(VLOOKUP(O1671,Sheet6!A:B,2,0),"")</f>
        <v/>
      </c>
      <c r="Q1671">
        <f>Sheet9!A1416</f>
        <v>0</v>
      </c>
      <c r="R1671" t="str">
        <f t="shared" si="143"/>
        <v/>
      </c>
      <c r="S1671">
        <f>Sheet9!B1416</f>
        <v>0</v>
      </c>
      <c r="T1671" t="s">
        <v>198</v>
      </c>
      <c r="U1671" t="s">
        <v>199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Sheet9!D1417</f>
        <v>0</v>
      </c>
      <c r="O1672">
        <f>Sheet9!E1417</f>
        <v>0</v>
      </c>
      <c r="P1672" t="str">
        <f>IFERROR(VLOOKUP(O1672,Sheet6!A:B,2,0),"")</f>
        <v/>
      </c>
      <c r="Q1672">
        <f>Sheet9!A1417</f>
        <v>0</v>
      </c>
      <c r="R1672" t="str">
        <f t="shared" si="143"/>
        <v/>
      </c>
      <c r="S1672">
        <f>Sheet9!B1417</f>
        <v>0</v>
      </c>
      <c r="T1672" t="s">
        <v>198</v>
      </c>
      <c r="U1672" t="s">
        <v>199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Sheet9!D1418</f>
        <v>0</v>
      </c>
      <c r="O1673">
        <f>Sheet9!E1418</f>
        <v>0</v>
      </c>
      <c r="P1673" t="str">
        <f>IFERROR(VLOOKUP(O1673,Sheet6!A:B,2,0),"")</f>
        <v/>
      </c>
      <c r="Q1673">
        <f>Sheet9!A1418</f>
        <v>0</v>
      </c>
      <c r="R1673" t="str">
        <f t="shared" si="143"/>
        <v/>
      </c>
      <c r="S1673">
        <f>Sheet9!B1418</f>
        <v>0</v>
      </c>
      <c r="T1673" t="s">
        <v>198</v>
      </c>
      <c r="U1673" t="s">
        <v>199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Sheet9!D1419</f>
        <v>0</v>
      </c>
      <c r="O1674">
        <f>Sheet9!E1419</f>
        <v>0</v>
      </c>
      <c r="P1674" t="str">
        <f>IFERROR(VLOOKUP(O1674,Sheet6!A:B,2,0),"")</f>
        <v/>
      </c>
      <c r="Q1674">
        <f>Sheet9!A1419</f>
        <v>0</v>
      </c>
      <c r="R1674" t="str">
        <f t="shared" si="143"/>
        <v/>
      </c>
      <c r="S1674">
        <f>Sheet9!B1419</f>
        <v>0</v>
      </c>
      <c r="T1674" t="s">
        <v>198</v>
      </c>
      <c r="U1674" t="s">
        <v>199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Sheet9!D1420</f>
        <v>0</v>
      </c>
      <c r="O1675">
        <f>Sheet9!E1420</f>
        <v>0</v>
      </c>
      <c r="P1675" t="str">
        <f>IFERROR(VLOOKUP(O1675,Sheet6!A:B,2,0),"")</f>
        <v/>
      </c>
      <c r="Q1675">
        <f>Sheet9!A1420</f>
        <v>0</v>
      </c>
      <c r="R1675" t="str">
        <f t="shared" si="143"/>
        <v/>
      </c>
      <c r="S1675">
        <f>Sheet9!B1420</f>
        <v>0</v>
      </c>
      <c r="T1675" t="s">
        <v>198</v>
      </c>
      <c r="U1675" t="s">
        <v>199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Sheet9!D1421</f>
        <v>0</v>
      </c>
      <c r="O1676">
        <f>Sheet9!E1421</f>
        <v>0</v>
      </c>
      <c r="P1676" t="str">
        <f>IFERROR(VLOOKUP(O1676,Sheet6!A:B,2,0),"")</f>
        <v/>
      </c>
      <c r="Q1676">
        <f>Sheet9!A1421</f>
        <v>0</v>
      </c>
      <c r="R1676" t="str">
        <f t="shared" si="143"/>
        <v/>
      </c>
      <c r="S1676">
        <f>Sheet9!B1421</f>
        <v>0</v>
      </c>
      <c r="T1676" t="s">
        <v>198</v>
      </c>
      <c r="U1676" t="s">
        <v>199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Sheet9!D1422</f>
        <v>0</v>
      </c>
      <c r="O1677">
        <f>Sheet9!E1422</f>
        <v>0</v>
      </c>
      <c r="P1677" t="str">
        <f>IFERROR(VLOOKUP(O1677,Sheet6!A:B,2,0),"")</f>
        <v/>
      </c>
      <c r="Q1677">
        <f>Sheet9!A1422</f>
        <v>0</v>
      </c>
      <c r="R1677" t="str">
        <f t="shared" si="143"/>
        <v/>
      </c>
      <c r="S1677">
        <f>Sheet9!B1422</f>
        <v>0</v>
      </c>
      <c r="T1677" t="s">
        <v>198</v>
      </c>
      <c r="U1677" t="s">
        <v>199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Sheet9!D1423</f>
        <v>0</v>
      </c>
      <c r="O1678">
        <f>Sheet9!E1423</f>
        <v>0</v>
      </c>
      <c r="P1678" t="str">
        <f>IFERROR(VLOOKUP(O1678,Sheet6!A:B,2,0),"")</f>
        <v/>
      </c>
      <c r="Q1678">
        <f>Sheet9!A1423</f>
        <v>0</v>
      </c>
      <c r="R1678" t="str">
        <f t="shared" si="143"/>
        <v/>
      </c>
      <c r="S1678">
        <f>Sheet9!B1423</f>
        <v>0</v>
      </c>
      <c r="T1678" t="s">
        <v>198</v>
      </c>
      <c r="U1678" t="s">
        <v>199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Sheet9!D1424</f>
        <v>0</v>
      </c>
      <c r="O1679">
        <f>Sheet9!E1424</f>
        <v>0</v>
      </c>
      <c r="P1679" t="str">
        <f>IFERROR(VLOOKUP(O1679,Sheet6!A:B,2,0),"")</f>
        <v/>
      </c>
      <c r="Q1679">
        <f>Sheet9!A1424</f>
        <v>0</v>
      </c>
      <c r="R1679" t="str">
        <f t="shared" si="143"/>
        <v/>
      </c>
      <c r="S1679">
        <f>Sheet9!B1424</f>
        <v>0</v>
      </c>
      <c r="T1679" t="s">
        <v>198</v>
      </c>
      <c r="U1679" t="s">
        <v>199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Sheet9!D1425</f>
        <v>0</v>
      </c>
      <c r="O1680">
        <f>Sheet9!E1425</f>
        <v>0</v>
      </c>
      <c r="P1680" t="str">
        <f>IFERROR(VLOOKUP(O1680,Sheet6!A:B,2,0),"")</f>
        <v/>
      </c>
      <c r="Q1680">
        <f>Sheet9!A1425</f>
        <v>0</v>
      </c>
      <c r="R1680" t="str">
        <f t="shared" si="143"/>
        <v/>
      </c>
      <c r="S1680">
        <f>Sheet9!B1425</f>
        <v>0</v>
      </c>
      <c r="T1680" t="s">
        <v>198</v>
      </c>
      <c r="U1680" t="s">
        <v>199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Sheet9!D1426</f>
        <v>0</v>
      </c>
      <c r="O1681">
        <f>Sheet9!E1426</f>
        <v>0</v>
      </c>
      <c r="P1681" t="str">
        <f>IFERROR(VLOOKUP(O1681,Sheet6!A:B,2,0),"")</f>
        <v/>
      </c>
      <c r="Q1681">
        <f>Sheet9!A1426</f>
        <v>0</v>
      </c>
      <c r="R1681" t="str">
        <f t="shared" si="143"/>
        <v/>
      </c>
      <c r="S1681">
        <f>Sheet9!B1426</f>
        <v>0</v>
      </c>
      <c r="T1681" t="s">
        <v>198</v>
      </c>
      <c r="U1681" t="s">
        <v>199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Sheet9!D1427</f>
        <v>0</v>
      </c>
      <c r="O1682">
        <f>Sheet9!E1427</f>
        <v>0</v>
      </c>
      <c r="P1682" t="str">
        <f>IFERROR(VLOOKUP(O1682,Sheet6!A:B,2,0),"")</f>
        <v/>
      </c>
      <c r="Q1682">
        <f>Sheet9!A1427</f>
        <v>0</v>
      </c>
      <c r="R1682" t="str">
        <f t="shared" si="143"/>
        <v/>
      </c>
      <c r="S1682">
        <f>Sheet9!B1427</f>
        <v>0</v>
      </c>
      <c r="T1682" t="s">
        <v>198</v>
      </c>
      <c r="U1682" t="s">
        <v>199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Sheet9!D1428</f>
        <v>0</v>
      </c>
      <c r="O1683">
        <f>Sheet9!E1428</f>
        <v>0</v>
      </c>
      <c r="P1683" t="str">
        <f>IFERROR(VLOOKUP(O1683,Sheet6!A:B,2,0),"")</f>
        <v/>
      </c>
      <c r="Q1683">
        <f>Sheet9!A1428</f>
        <v>0</v>
      </c>
      <c r="R1683" t="str">
        <f t="shared" si="143"/>
        <v/>
      </c>
      <c r="S1683">
        <f>Sheet9!B1428</f>
        <v>0</v>
      </c>
      <c r="T1683" t="s">
        <v>198</v>
      </c>
      <c r="U1683" t="s">
        <v>199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Sheet9!D1429</f>
        <v>0</v>
      </c>
      <c r="O1684">
        <f>Sheet9!E1429</f>
        <v>0</v>
      </c>
      <c r="P1684" t="str">
        <f>IFERROR(VLOOKUP(O1684,Sheet6!A:B,2,0),"")</f>
        <v/>
      </c>
      <c r="Q1684">
        <f>Sheet9!A1429</f>
        <v>0</v>
      </c>
      <c r="R1684" t="str">
        <f t="shared" si="143"/>
        <v/>
      </c>
      <c r="S1684">
        <f>Sheet9!B1429</f>
        <v>0</v>
      </c>
      <c r="T1684" t="s">
        <v>198</v>
      </c>
      <c r="U1684" t="s">
        <v>199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Sheet9!D1430</f>
        <v>0</v>
      </c>
      <c r="O1685">
        <f>Sheet9!E1430</f>
        <v>0</v>
      </c>
      <c r="P1685" t="str">
        <f>IFERROR(VLOOKUP(O1685,Sheet6!A:B,2,0),"")</f>
        <v/>
      </c>
      <c r="Q1685">
        <f>Sheet9!A1430</f>
        <v>0</v>
      </c>
      <c r="R1685" t="str">
        <f t="shared" si="143"/>
        <v/>
      </c>
      <c r="S1685">
        <f>Sheet9!B1430</f>
        <v>0</v>
      </c>
      <c r="T1685" t="s">
        <v>198</v>
      </c>
      <c r="U1685" t="s">
        <v>199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Sheet9!D1431</f>
        <v>0</v>
      </c>
      <c r="O1686">
        <f>Sheet9!E1431</f>
        <v>0</v>
      </c>
      <c r="P1686" t="str">
        <f>IFERROR(VLOOKUP(O1686,Sheet6!A:B,2,0),"")</f>
        <v/>
      </c>
      <c r="Q1686">
        <f>Sheet9!A1431</f>
        <v>0</v>
      </c>
      <c r="R1686" t="str">
        <f t="shared" si="143"/>
        <v/>
      </c>
      <c r="S1686">
        <f>Sheet9!B1431</f>
        <v>0</v>
      </c>
      <c r="T1686" t="s">
        <v>198</v>
      </c>
      <c r="U1686" t="s">
        <v>199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Sheet9!D1432</f>
        <v>0</v>
      </c>
      <c r="O1687">
        <f>Sheet9!E1432</f>
        <v>0</v>
      </c>
      <c r="P1687" t="str">
        <f>IFERROR(VLOOKUP(O1687,Sheet6!A:B,2,0),"")</f>
        <v/>
      </c>
      <c r="Q1687">
        <f>Sheet9!A1432</f>
        <v>0</v>
      </c>
      <c r="R1687" t="str">
        <f t="shared" si="143"/>
        <v/>
      </c>
      <c r="S1687">
        <f>Sheet9!B1432</f>
        <v>0</v>
      </c>
      <c r="T1687" t="s">
        <v>198</v>
      </c>
      <c r="U1687" t="s">
        <v>199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Sheet9!D1433</f>
        <v>0</v>
      </c>
      <c r="O1688">
        <f>Sheet9!E1433</f>
        <v>0</v>
      </c>
      <c r="P1688" t="str">
        <f>IFERROR(VLOOKUP(O1688,Sheet6!A:B,2,0),"")</f>
        <v/>
      </c>
      <c r="Q1688">
        <f>Sheet9!A1433</f>
        <v>0</v>
      </c>
      <c r="R1688" t="str">
        <f t="shared" si="143"/>
        <v/>
      </c>
      <c r="S1688">
        <f>Sheet9!B1433</f>
        <v>0</v>
      </c>
      <c r="T1688" t="s">
        <v>198</v>
      </c>
      <c r="U1688" t="s">
        <v>199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Sheet9!D1434</f>
        <v>0</v>
      </c>
      <c r="O1689">
        <f>Sheet9!E1434</f>
        <v>0</v>
      </c>
      <c r="P1689" t="str">
        <f>IFERROR(VLOOKUP(O1689,Sheet6!A:B,2,0),"")</f>
        <v/>
      </c>
      <c r="Q1689">
        <f>Sheet9!A1434</f>
        <v>0</v>
      </c>
      <c r="R1689" t="str">
        <f t="shared" si="143"/>
        <v/>
      </c>
      <c r="S1689">
        <f>Sheet9!B1434</f>
        <v>0</v>
      </c>
      <c r="T1689" t="s">
        <v>198</v>
      </c>
      <c r="U1689" t="s">
        <v>199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Sheet9!D1435</f>
        <v>0</v>
      </c>
      <c r="O1690">
        <f>Sheet9!E1435</f>
        <v>0</v>
      </c>
      <c r="P1690" t="str">
        <f>IFERROR(VLOOKUP(O1690,Sheet6!A:B,2,0),"")</f>
        <v/>
      </c>
      <c r="Q1690">
        <f>Sheet9!A1435</f>
        <v>0</v>
      </c>
      <c r="R1690" t="str">
        <f t="shared" si="143"/>
        <v/>
      </c>
      <c r="S1690">
        <f>Sheet9!B1435</f>
        <v>0</v>
      </c>
      <c r="T1690" t="s">
        <v>198</v>
      </c>
      <c r="U1690" t="s">
        <v>199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Sheet9!D1436</f>
        <v>0</v>
      </c>
      <c r="O1691">
        <f>Sheet9!E1436</f>
        <v>0</v>
      </c>
      <c r="P1691" t="str">
        <f>IFERROR(VLOOKUP(O1691,Sheet6!A:B,2,0),"")</f>
        <v/>
      </c>
      <c r="Q1691">
        <f>Sheet9!A1436</f>
        <v>0</v>
      </c>
      <c r="R1691" t="str">
        <f t="shared" si="143"/>
        <v/>
      </c>
      <c r="S1691">
        <f>Sheet9!B1436</f>
        <v>0</v>
      </c>
      <c r="T1691" t="s">
        <v>198</v>
      </c>
      <c r="U1691" t="s">
        <v>199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Sheet9!D1437</f>
        <v>0</v>
      </c>
      <c r="O1692">
        <f>Sheet9!E1437</f>
        <v>0</v>
      </c>
      <c r="P1692" t="str">
        <f>IFERROR(VLOOKUP(O1692,Sheet6!A:B,2,0),"")</f>
        <v/>
      </c>
      <c r="Q1692">
        <f>Sheet9!A1437</f>
        <v>0</v>
      </c>
      <c r="R1692" t="str">
        <f t="shared" si="143"/>
        <v/>
      </c>
      <c r="S1692">
        <f>Sheet9!B1437</f>
        <v>0</v>
      </c>
      <c r="T1692" t="s">
        <v>198</v>
      </c>
      <c r="U1692" t="s">
        <v>199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Sheet9!D1438</f>
        <v>0</v>
      </c>
      <c r="O1693">
        <f>Sheet9!E1438</f>
        <v>0</v>
      </c>
      <c r="P1693" t="str">
        <f>IFERROR(VLOOKUP(O1693,Sheet6!A:B,2,0),"")</f>
        <v/>
      </c>
      <c r="Q1693">
        <f>Sheet9!A1438</f>
        <v>0</v>
      </c>
      <c r="R1693" t="str">
        <f t="shared" si="143"/>
        <v/>
      </c>
      <c r="S1693">
        <f>Sheet9!B1438</f>
        <v>0</v>
      </c>
      <c r="T1693" t="s">
        <v>198</v>
      </c>
      <c r="U1693" t="s">
        <v>199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Sheet9!D1439</f>
        <v>0</v>
      </c>
      <c r="O1694">
        <f>Sheet9!E1439</f>
        <v>0</v>
      </c>
      <c r="P1694" t="str">
        <f>IFERROR(VLOOKUP(O1694,Sheet6!A:B,2,0),"")</f>
        <v/>
      </c>
      <c r="Q1694">
        <f>Sheet9!A1439</f>
        <v>0</v>
      </c>
      <c r="R1694" t="str">
        <f t="shared" si="143"/>
        <v/>
      </c>
      <c r="S1694">
        <f>Sheet9!B1439</f>
        <v>0</v>
      </c>
      <c r="T1694" t="s">
        <v>198</v>
      </c>
      <c r="U1694" t="s">
        <v>199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Sheet9!D1440</f>
        <v>0</v>
      </c>
      <c r="O1695">
        <f>Sheet9!E1440</f>
        <v>0</v>
      </c>
      <c r="P1695" t="str">
        <f>IFERROR(VLOOKUP(O1695,Sheet6!A:B,2,0),"")</f>
        <v/>
      </c>
      <c r="Q1695">
        <f>Sheet9!A1440</f>
        <v>0</v>
      </c>
      <c r="R1695" t="str">
        <f t="shared" si="143"/>
        <v/>
      </c>
      <c r="S1695">
        <f>Sheet9!B1440</f>
        <v>0</v>
      </c>
      <c r="T1695" t="s">
        <v>198</v>
      </c>
      <c r="U1695" t="s">
        <v>199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Sheet9!D1441</f>
        <v>0</v>
      </c>
      <c r="O1696">
        <f>Sheet9!E1441</f>
        <v>0</v>
      </c>
      <c r="P1696" t="str">
        <f>IFERROR(VLOOKUP(O1696,Sheet6!A:B,2,0),"")</f>
        <v/>
      </c>
      <c r="Q1696">
        <f>Sheet9!A1441</f>
        <v>0</v>
      </c>
      <c r="R1696" t="str">
        <f t="shared" si="143"/>
        <v/>
      </c>
      <c r="S1696">
        <f>Sheet9!B1441</f>
        <v>0</v>
      </c>
      <c r="T1696" t="s">
        <v>198</v>
      </c>
      <c r="U1696" t="s">
        <v>199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Sheet9!D1442</f>
        <v>0</v>
      </c>
      <c r="O1697">
        <f>Sheet9!E1442</f>
        <v>0</v>
      </c>
      <c r="P1697" t="str">
        <f>IFERROR(VLOOKUP(O1697,Sheet6!A:B,2,0),"")</f>
        <v/>
      </c>
      <c r="Q1697">
        <f>Sheet9!A1442</f>
        <v>0</v>
      </c>
      <c r="R1697" t="str">
        <f t="shared" si="143"/>
        <v/>
      </c>
      <c r="S1697">
        <f>Sheet9!B1442</f>
        <v>0</v>
      </c>
      <c r="T1697" t="s">
        <v>198</v>
      </c>
      <c r="U1697" t="s">
        <v>199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Sheet9!D1443</f>
        <v>0</v>
      </c>
      <c r="O1698">
        <f>Sheet9!E1443</f>
        <v>0</v>
      </c>
      <c r="P1698" t="str">
        <f>IFERROR(VLOOKUP(O1698,Sheet6!A:B,2,0),"")</f>
        <v/>
      </c>
      <c r="Q1698">
        <f>Sheet9!A1443</f>
        <v>0</v>
      </c>
      <c r="R1698" t="str">
        <f t="shared" si="143"/>
        <v/>
      </c>
      <c r="S1698">
        <f>Sheet9!B1443</f>
        <v>0</v>
      </c>
      <c r="T1698" t="s">
        <v>198</v>
      </c>
      <c r="U1698" t="s">
        <v>199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Sheet9!D1444</f>
        <v>0</v>
      </c>
      <c r="O1699">
        <f>Sheet9!E1444</f>
        <v>0</v>
      </c>
      <c r="P1699" t="str">
        <f>IFERROR(VLOOKUP(O1699,Sheet6!A:B,2,0),"")</f>
        <v/>
      </c>
      <c r="Q1699">
        <f>Sheet9!A1444</f>
        <v>0</v>
      </c>
      <c r="R1699" t="str">
        <f t="shared" si="143"/>
        <v/>
      </c>
      <c r="S1699">
        <f>Sheet9!B1444</f>
        <v>0</v>
      </c>
      <c r="T1699" t="s">
        <v>198</v>
      </c>
      <c r="U1699" t="s">
        <v>199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Sheet9!D1445</f>
        <v>0</v>
      </c>
      <c r="O1700">
        <f>Sheet9!E1445</f>
        <v>0</v>
      </c>
      <c r="P1700" t="str">
        <f>IFERROR(VLOOKUP(O1700,Sheet6!A:B,2,0),"")</f>
        <v/>
      </c>
      <c r="Q1700">
        <f>Sheet9!A1445</f>
        <v>0</v>
      </c>
      <c r="R1700" t="str">
        <f t="shared" si="143"/>
        <v/>
      </c>
      <c r="S1700">
        <f>Sheet9!B1445</f>
        <v>0</v>
      </c>
      <c r="T1700" t="s">
        <v>198</v>
      </c>
      <c r="U1700" t="s">
        <v>199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Sheet9!D1446</f>
        <v>0</v>
      </c>
      <c r="O1701">
        <f>Sheet9!E1446</f>
        <v>0</v>
      </c>
      <c r="P1701" t="str">
        <f>IFERROR(VLOOKUP(O1701,Sheet6!A:B,2,0),"")</f>
        <v/>
      </c>
      <c r="Q1701">
        <f>Sheet9!A1446</f>
        <v>0</v>
      </c>
      <c r="R1701" t="str">
        <f t="shared" si="143"/>
        <v/>
      </c>
      <c r="S1701">
        <f>Sheet9!B1446</f>
        <v>0</v>
      </c>
      <c r="T1701" t="s">
        <v>198</v>
      </c>
      <c r="U1701" t="s">
        <v>199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Sheet9!D1447</f>
        <v>0</v>
      </c>
      <c r="O1702">
        <f>Sheet9!E1447</f>
        <v>0</v>
      </c>
      <c r="P1702" t="str">
        <f>IFERROR(VLOOKUP(O1702,Sheet6!A:B,2,0),"")</f>
        <v/>
      </c>
      <c r="Q1702">
        <f>Sheet9!A1447</f>
        <v>0</v>
      </c>
      <c r="R1702" t="str">
        <f t="shared" si="143"/>
        <v/>
      </c>
      <c r="S1702">
        <f>Sheet9!B1447</f>
        <v>0</v>
      </c>
      <c r="T1702" t="s">
        <v>198</v>
      </c>
      <c r="U1702" t="s">
        <v>199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Sheet9!D1448</f>
        <v>0</v>
      </c>
      <c r="O1703">
        <f>Sheet9!E1448</f>
        <v>0</v>
      </c>
      <c r="P1703" t="str">
        <f>IFERROR(VLOOKUP(O1703,Sheet6!A:B,2,0),"")</f>
        <v/>
      </c>
      <c r="Q1703">
        <f>Sheet9!A1448</f>
        <v>0</v>
      </c>
      <c r="R1703" t="str">
        <f t="shared" si="143"/>
        <v/>
      </c>
      <c r="S1703">
        <f>Sheet9!B1448</f>
        <v>0</v>
      </c>
      <c r="T1703" t="s">
        <v>198</v>
      </c>
      <c r="U1703" t="s">
        <v>199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Sheet9!D1449</f>
        <v>0</v>
      </c>
      <c r="O1704">
        <f>Sheet9!E1449</f>
        <v>0</v>
      </c>
      <c r="P1704" t="str">
        <f>IFERROR(VLOOKUP(O1704,Sheet6!A:B,2,0),"")</f>
        <v/>
      </c>
      <c r="Q1704">
        <f>Sheet9!A1449</f>
        <v>0</v>
      </c>
      <c r="R1704" t="str">
        <f t="shared" si="143"/>
        <v/>
      </c>
      <c r="S1704">
        <f>Sheet9!B1449</f>
        <v>0</v>
      </c>
      <c r="T1704" t="s">
        <v>198</v>
      </c>
      <c r="U1704" t="s">
        <v>199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Sheet9!D1450</f>
        <v>0</v>
      </c>
      <c r="O1705">
        <f>Sheet9!E1450</f>
        <v>0</v>
      </c>
      <c r="P1705" t="str">
        <f>IFERROR(VLOOKUP(O1705,Sheet6!A:B,2,0),"")</f>
        <v/>
      </c>
      <c r="Q1705">
        <f>Sheet9!A1450</f>
        <v>0</v>
      </c>
      <c r="R1705" t="str">
        <f t="shared" si="143"/>
        <v/>
      </c>
      <c r="S1705">
        <f>Sheet9!B1450</f>
        <v>0</v>
      </c>
      <c r="T1705" t="s">
        <v>198</v>
      </c>
      <c r="U1705" t="s">
        <v>199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Sheet9!D1451</f>
        <v>0</v>
      </c>
      <c r="O1706">
        <f>Sheet9!E1451</f>
        <v>0</v>
      </c>
      <c r="P1706" t="str">
        <f>IFERROR(VLOOKUP(O1706,Sheet6!A:B,2,0),"")</f>
        <v/>
      </c>
      <c r="Q1706">
        <f>Sheet9!A1451</f>
        <v>0</v>
      </c>
      <c r="R1706" t="str">
        <f t="shared" si="143"/>
        <v/>
      </c>
      <c r="S1706">
        <f>Sheet9!B1451</f>
        <v>0</v>
      </c>
      <c r="T1706" t="s">
        <v>198</v>
      </c>
      <c r="U1706" t="s">
        <v>199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Sheet9!D1452</f>
        <v>0</v>
      </c>
      <c r="O1707">
        <f>Sheet9!E1452</f>
        <v>0</v>
      </c>
      <c r="P1707" t="str">
        <f>IFERROR(VLOOKUP(O1707,Sheet6!A:B,2,0),"")</f>
        <v/>
      </c>
      <c r="Q1707">
        <f>Sheet9!A1452</f>
        <v>0</v>
      </c>
      <c r="R1707" t="str">
        <f t="shared" si="143"/>
        <v/>
      </c>
      <c r="S1707">
        <f>Sheet9!B1452</f>
        <v>0</v>
      </c>
      <c r="T1707" t="s">
        <v>198</v>
      </c>
      <c r="U1707" t="s">
        <v>199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Sheet9!D1453</f>
        <v>0</v>
      </c>
      <c r="O1708">
        <f>Sheet9!E1453</f>
        <v>0</v>
      </c>
      <c r="P1708" t="str">
        <f>IFERROR(VLOOKUP(O1708,Sheet6!A:B,2,0),"")</f>
        <v/>
      </c>
      <c r="Q1708">
        <f>Sheet9!A1453</f>
        <v>0</v>
      </c>
      <c r="R1708" t="str">
        <f t="shared" si="143"/>
        <v/>
      </c>
      <c r="S1708">
        <f>Sheet9!B1453</f>
        <v>0</v>
      </c>
      <c r="T1708" t="s">
        <v>198</v>
      </c>
      <c r="U1708" t="s">
        <v>199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Sheet9!D1454</f>
        <v>0</v>
      </c>
      <c r="O1709">
        <f>Sheet9!E1454</f>
        <v>0</v>
      </c>
      <c r="P1709" t="str">
        <f>IFERROR(VLOOKUP(O1709,Sheet6!A:B,2,0),"")</f>
        <v/>
      </c>
      <c r="Q1709">
        <f>Sheet9!A1454</f>
        <v>0</v>
      </c>
      <c r="R1709" t="str">
        <f t="shared" si="143"/>
        <v/>
      </c>
      <c r="S1709">
        <f>Sheet9!B1454</f>
        <v>0</v>
      </c>
      <c r="T1709" t="s">
        <v>198</v>
      </c>
      <c r="U1709" t="s">
        <v>199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Sheet9!D1455</f>
        <v>0</v>
      </c>
      <c r="O1710">
        <f>Sheet9!E1455</f>
        <v>0</v>
      </c>
      <c r="P1710" t="str">
        <f>IFERROR(VLOOKUP(O1710,Sheet6!A:B,2,0),"")</f>
        <v/>
      </c>
      <c r="Q1710">
        <f>Sheet9!A1455</f>
        <v>0</v>
      </c>
      <c r="R1710" t="str">
        <f t="shared" si="143"/>
        <v/>
      </c>
      <c r="S1710">
        <f>Sheet9!B1455</f>
        <v>0</v>
      </c>
      <c r="T1710" t="s">
        <v>198</v>
      </c>
      <c r="U1710" t="s">
        <v>199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Sheet9!D1456</f>
        <v>0</v>
      </c>
      <c r="O1711">
        <f>Sheet9!E1456</f>
        <v>0</v>
      </c>
      <c r="P1711" t="str">
        <f>IFERROR(VLOOKUP(O1711,Sheet6!A:B,2,0),"")</f>
        <v/>
      </c>
      <c r="Q1711">
        <f>Sheet9!A1456</f>
        <v>0</v>
      </c>
      <c r="R1711" t="str">
        <f t="shared" si="143"/>
        <v/>
      </c>
      <c r="S1711">
        <f>Sheet9!B1456</f>
        <v>0</v>
      </c>
      <c r="T1711" t="s">
        <v>198</v>
      </c>
      <c r="U1711" t="s">
        <v>199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Sheet9!D1457</f>
        <v>0</v>
      </c>
      <c r="O1712">
        <f>Sheet9!E1457</f>
        <v>0</v>
      </c>
      <c r="P1712" t="str">
        <f>IFERROR(VLOOKUP(O1712,Sheet6!A:B,2,0),"")</f>
        <v/>
      </c>
      <c r="Q1712">
        <f>Sheet9!A1457</f>
        <v>0</v>
      </c>
      <c r="R1712" t="str">
        <f t="shared" si="143"/>
        <v/>
      </c>
      <c r="S1712">
        <f>Sheet9!B1457</f>
        <v>0</v>
      </c>
      <c r="T1712" t="s">
        <v>198</v>
      </c>
      <c r="U1712" t="s">
        <v>199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Sheet9!D1458</f>
        <v>0</v>
      </c>
      <c r="O1713">
        <f>Sheet9!E1458</f>
        <v>0</v>
      </c>
      <c r="P1713" t="str">
        <f>IFERROR(VLOOKUP(O1713,Sheet6!A:B,2,0),"")</f>
        <v/>
      </c>
      <c r="Q1713">
        <f>Sheet9!A1458</f>
        <v>0</v>
      </c>
      <c r="R1713" t="str">
        <f t="shared" si="143"/>
        <v/>
      </c>
      <c r="S1713">
        <f>Sheet9!B1458</f>
        <v>0</v>
      </c>
      <c r="T1713" t="s">
        <v>198</v>
      </c>
      <c r="U1713" t="s">
        <v>199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Sheet9!D1459</f>
        <v>0</v>
      </c>
      <c r="O1714">
        <f>Sheet9!E1459</f>
        <v>0</v>
      </c>
      <c r="P1714" t="str">
        <f>IFERROR(VLOOKUP(O1714,Sheet6!A:B,2,0),"")</f>
        <v/>
      </c>
      <c r="Q1714">
        <f>Sheet9!A1459</f>
        <v>0</v>
      </c>
      <c r="R1714" t="str">
        <f t="shared" si="143"/>
        <v/>
      </c>
      <c r="S1714">
        <f>Sheet9!B1459</f>
        <v>0</v>
      </c>
      <c r="T1714" t="s">
        <v>198</v>
      </c>
      <c r="U1714" t="s">
        <v>199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Sheet9!D1460</f>
        <v>0</v>
      </c>
      <c r="O1715">
        <f>Sheet9!E1460</f>
        <v>0</v>
      </c>
      <c r="P1715" t="str">
        <f>IFERROR(VLOOKUP(O1715,Sheet6!A:B,2,0),"")</f>
        <v/>
      </c>
      <c r="Q1715">
        <f>Sheet9!A1460</f>
        <v>0</v>
      </c>
      <c r="R1715" t="str">
        <f t="shared" si="143"/>
        <v/>
      </c>
      <c r="S1715">
        <f>Sheet9!B1460</f>
        <v>0</v>
      </c>
      <c r="T1715" t="s">
        <v>198</v>
      </c>
      <c r="U1715" t="s">
        <v>199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Sheet9!D1461</f>
        <v>0</v>
      </c>
      <c r="O1716">
        <f>Sheet9!E1461</f>
        <v>0</v>
      </c>
      <c r="P1716" t="str">
        <f>IFERROR(VLOOKUP(O1716,Sheet6!A:B,2,0),"")</f>
        <v/>
      </c>
      <c r="Q1716">
        <f>Sheet9!A1461</f>
        <v>0</v>
      </c>
      <c r="R1716" t="str">
        <f t="shared" si="143"/>
        <v/>
      </c>
      <c r="S1716">
        <f>Sheet9!B1461</f>
        <v>0</v>
      </c>
      <c r="T1716" t="s">
        <v>198</v>
      </c>
      <c r="U1716" t="s">
        <v>199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Sheet9!D1462</f>
        <v>0</v>
      </c>
      <c r="O1717">
        <f>Sheet9!E1462</f>
        <v>0</v>
      </c>
      <c r="P1717" t="str">
        <f>IFERROR(VLOOKUP(O1717,Sheet6!A:B,2,0),"")</f>
        <v/>
      </c>
      <c r="Q1717">
        <f>Sheet9!A1462</f>
        <v>0</v>
      </c>
      <c r="R1717" t="str">
        <f t="shared" si="143"/>
        <v/>
      </c>
      <c r="S1717">
        <f>Sheet9!B1462</f>
        <v>0</v>
      </c>
      <c r="T1717" t="s">
        <v>198</v>
      </c>
      <c r="U1717" t="s">
        <v>199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Sheet9!D1463</f>
        <v>0</v>
      </c>
      <c r="O1718">
        <f>Sheet9!E1463</f>
        <v>0</v>
      </c>
      <c r="P1718" t="str">
        <f>IFERROR(VLOOKUP(O1718,Sheet6!A:B,2,0),"")</f>
        <v/>
      </c>
      <c r="Q1718">
        <f>Sheet9!A1463</f>
        <v>0</v>
      </c>
      <c r="R1718" t="str">
        <f t="shared" si="143"/>
        <v/>
      </c>
      <c r="S1718">
        <f>Sheet9!B1463</f>
        <v>0</v>
      </c>
      <c r="T1718" t="s">
        <v>198</v>
      </c>
      <c r="U1718" t="s">
        <v>199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Sheet9!D1464</f>
        <v>0</v>
      </c>
      <c r="O1719">
        <f>Sheet9!E1464</f>
        <v>0</v>
      </c>
      <c r="P1719" t="str">
        <f>IFERROR(VLOOKUP(O1719,Sheet6!A:B,2,0),"")</f>
        <v/>
      </c>
      <c r="Q1719">
        <f>Sheet9!A1464</f>
        <v>0</v>
      </c>
      <c r="R1719" t="str">
        <f t="shared" si="143"/>
        <v/>
      </c>
      <c r="S1719">
        <f>Sheet9!B1464</f>
        <v>0</v>
      </c>
      <c r="T1719" t="s">
        <v>198</v>
      </c>
      <c r="U1719" t="s">
        <v>199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Sheet9!D1465</f>
        <v>0</v>
      </c>
      <c r="O1720">
        <f>Sheet9!E1465</f>
        <v>0</v>
      </c>
      <c r="P1720" t="str">
        <f>IFERROR(VLOOKUP(O1720,Sheet6!A:B,2,0),"")</f>
        <v/>
      </c>
      <c r="Q1720">
        <f>Sheet9!A1465</f>
        <v>0</v>
      </c>
      <c r="R1720" t="str">
        <f t="shared" si="143"/>
        <v/>
      </c>
      <c r="S1720">
        <f>Sheet9!B1465</f>
        <v>0</v>
      </c>
      <c r="T1720" t="s">
        <v>198</v>
      </c>
      <c r="U1720" t="s">
        <v>199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Sheet9!D1466</f>
        <v>0</v>
      </c>
      <c r="O1721">
        <f>Sheet9!E1466</f>
        <v>0</v>
      </c>
      <c r="P1721" t="str">
        <f>IFERROR(VLOOKUP(O1721,Sheet6!A:B,2,0),"")</f>
        <v/>
      </c>
      <c r="Q1721">
        <f>Sheet9!A1466</f>
        <v>0</v>
      </c>
      <c r="R1721" t="str">
        <f t="shared" si="143"/>
        <v/>
      </c>
      <c r="S1721">
        <f>Sheet9!B1466</f>
        <v>0</v>
      </c>
      <c r="T1721" t="s">
        <v>198</v>
      </c>
      <c r="U1721" t="s">
        <v>199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Sheet9!D1467</f>
        <v>0</v>
      </c>
      <c r="O1722">
        <f>Sheet9!E1467</f>
        <v>0</v>
      </c>
      <c r="P1722" t="str">
        <f>IFERROR(VLOOKUP(O1722,Sheet6!A:B,2,0),"")</f>
        <v/>
      </c>
      <c r="Q1722">
        <f>Sheet9!A1467</f>
        <v>0</v>
      </c>
      <c r="R1722" t="str">
        <f t="shared" si="143"/>
        <v/>
      </c>
      <c r="S1722">
        <f>Sheet9!B1467</f>
        <v>0</v>
      </c>
      <c r="T1722" t="s">
        <v>198</v>
      </c>
      <c r="U1722" t="s">
        <v>199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Sheet9!D1468</f>
        <v>0</v>
      </c>
      <c r="O1723">
        <f>Sheet9!E1468</f>
        <v>0</v>
      </c>
      <c r="P1723" t="str">
        <f>IFERROR(VLOOKUP(O1723,Sheet6!A:B,2,0),"")</f>
        <v/>
      </c>
      <c r="Q1723">
        <f>Sheet9!A1468</f>
        <v>0</v>
      </c>
      <c r="R1723" t="str">
        <f t="shared" ref="R1723:R1786" si="148">IFERROR(VLOOKUP(Q1723,AG:AH,2,0),"")</f>
        <v/>
      </c>
      <c r="S1723">
        <f>Sheet9!B1468</f>
        <v>0</v>
      </c>
      <c r="T1723" t="s">
        <v>198</v>
      </c>
      <c r="U1723" t="s">
        <v>199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Sheet9!D1469</f>
        <v>0</v>
      </c>
      <c r="O1724">
        <f>Sheet9!E1469</f>
        <v>0</v>
      </c>
      <c r="P1724" t="str">
        <f>IFERROR(VLOOKUP(O1724,Sheet6!A:B,2,0),"")</f>
        <v/>
      </c>
      <c r="Q1724">
        <f>Sheet9!A1469</f>
        <v>0</v>
      </c>
      <c r="R1724" t="str">
        <f t="shared" si="148"/>
        <v/>
      </c>
      <c r="S1724">
        <f>Sheet9!B1469</f>
        <v>0</v>
      </c>
      <c r="T1724" t="s">
        <v>198</v>
      </c>
      <c r="U1724" t="s">
        <v>199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Sheet9!D1470</f>
        <v>0</v>
      </c>
      <c r="O1725">
        <f>Sheet9!E1470</f>
        <v>0</v>
      </c>
      <c r="P1725" t="str">
        <f>IFERROR(VLOOKUP(O1725,Sheet6!A:B,2,0),"")</f>
        <v/>
      </c>
      <c r="Q1725">
        <f>Sheet9!A1470</f>
        <v>0</v>
      </c>
      <c r="R1725" t="str">
        <f t="shared" si="148"/>
        <v/>
      </c>
      <c r="S1725">
        <f>Sheet9!B1470</f>
        <v>0</v>
      </c>
      <c r="T1725" t="s">
        <v>198</v>
      </c>
      <c r="U1725" t="s">
        <v>199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Sheet9!D1471</f>
        <v>0</v>
      </c>
      <c r="O1726">
        <f>Sheet9!E1471</f>
        <v>0</v>
      </c>
      <c r="P1726" t="str">
        <f>IFERROR(VLOOKUP(O1726,Sheet6!A:B,2,0),"")</f>
        <v/>
      </c>
      <c r="Q1726">
        <f>Sheet9!A1471</f>
        <v>0</v>
      </c>
      <c r="R1726" t="str">
        <f t="shared" si="148"/>
        <v/>
      </c>
      <c r="S1726">
        <f>Sheet9!B1471</f>
        <v>0</v>
      </c>
      <c r="T1726" t="s">
        <v>198</v>
      </c>
      <c r="U1726" t="s">
        <v>199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Sheet9!D1472</f>
        <v>0</v>
      </c>
      <c r="O1727">
        <f>Sheet9!E1472</f>
        <v>0</v>
      </c>
      <c r="P1727" t="str">
        <f>IFERROR(VLOOKUP(O1727,Sheet6!A:B,2,0),"")</f>
        <v/>
      </c>
      <c r="Q1727">
        <f>Sheet9!A1472</f>
        <v>0</v>
      </c>
      <c r="R1727" t="str">
        <f t="shared" si="148"/>
        <v/>
      </c>
      <c r="S1727">
        <f>Sheet9!B1472</f>
        <v>0</v>
      </c>
      <c r="T1727" t="s">
        <v>198</v>
      </c>
      <c r="U1727" t="s">
        <v>199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Sheet9!D1473</f>
        <v>0</v>
      </c>
      <c r="O1728">
        <f>Sheet9!E1473</f>
        <v>0</v>
      </c>
      <c r="P1728" t="str">
        <f>IFERROR(VLOOKUP(O1728,Sheet6!A:B,2,0),"")</f>
        <v/>
      </c>
      <c r="Q1728">
        <f>Sheet9!A1473</f>
        <v>0</v>
      </c>
      <c r="R1728" t="str">
        <f t="shared" si="148"/>
        <v/>
      </c>
      <c r="S1728">
        <f>Sheet9!B1473</f>
        <v>0</v>
      </c>
      <c r="T1728" t="s">
        <v>198</v>
      </c>
      <c r="U1728" t="s">
        <v>199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Sheet9!D1474</f>
        <v>0</v>
      </c>
      <c r="O1729">
        <f>Sheet9!E1474</f>
        <v>0</v>
      </c>
      <c r="P1729" t="str">
        <f>IFERROR(VLOOKUP(O1729,Sheet6!A:B,2,0),"")</f>
        <v/>
      </c>
      <c r="Q1729">
        <f>Sheet9!A1474</f>
        <v>0</v>
      </c>
      <c r="R1729" t="str">
        <f t="shared" si="148"/>
        <v/>
      </c>
      <c r="S1729">
        <f>Sheet9!B1474</f>
        <v>0</v>
      </c>
      <c r="T1729" t="s">
        <v>198</v>
      </c>
      <c r="U1729" t="s">
        <v>199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Sheet9!D1475</f>
        <v>0</v>
      </c>
      <c r="O1730">
        <f>Sheet9!E1475</f>
        <v>0</v>
      </c>
      <c r="P1730" t="str">
        <f>IFERROR(VLOOKUP(O1730,Sheet6!A:B,2,0),"")</f>
        <v/>
      </c>
      <c r="Q1730">
        <f>Sheet9!A1475</f>
        <v>0</v>
      </c>
      <c r="R1730" t="str">
        <f t="shared" si="148"/>
        <v/>
      </c>
      <c r="S1730">
        <f>Sheet9!B1475</f>
        <v>0</v>
      </c>
      <c r="T1730" t="s">
        <v>198</v>
      </c>
      <c r="U1730" t="s">
        <v>199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Sheet9!D1476</f>
        <v>0</v>
      </c>
      <c r="O1731">
        <f>Sheet9!E1476</f>
        <v>0</v>
      </c>
      <c r="P1731" t="str">
        <f>IFERROR(VLOOKUP(O1731,Sheet6!A:B,2,0),"")</f>
        <v/>
      </c>
      <c r="Q1731">
        <f>Sheet9!A1476</f>
        <v>0</v>
      </c>
      <c r="R1731" t="str">
        <f t="shared" si="148"/>
        <v/>
      </c>
      <c r="S1731">
        <f>Sheet9!B1476</f>
        <v>0</v>
      </c>
      <c r="T1731" t="s">
        <v>198</v>
      </c>
      <c r="U1731" t="s">
        <v>199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Sheet9!D1477</f>
        <v>0</v>
      </c>
      <c r="O1732">
        <f>Sheet9!E1477</f>
        <v>0</v>
      </c>
      <c r="P1732" t="str">
        <f>IFERROR(VLOOKUP(O1732,Sheet6!A:B,2,0),"")</f>
        <v/>
      </c>
      <c r="Q1732">
        <f>Sheet9!A1477</f>
        <v>0</v>
      </c>
      <c r="R1732" t="str">
        <f t="shared" si="148"/>
        <v/>
      </c>
      <c r="S1732">
        <f>Sheet9!B1477</f>
        <v>0</v>
      </c>
      <c r="T1732" t="s">
        <v>198</v>
      </c>
      <c r="U1732" t="s">
        <v>199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Sheet9!D1478</f>
        <v>0</v>
      </c>
      <c r="O1733">
        <f>Sheet9!E1478</f>
        <v>0</v>
      </c>
      <c r="P1733" t="str">
        <f>IFERROR(VLOOKUP(O1733,Sheet6!A:B,2,0),"")</f>
        <v/>
      </c>
      <c r="Q1733">
        <f>Sheet9!A1478</f>
        <v>0</v>
      </c>
      <c r="R1733" t="str">
        <f t="shared" si="148"/>
        <v/>
      </c>
      <c r="S1733">
        <f>Sheet9!B1478</f>
        <v>0</v>
      </c>
      <c r="T1733" t="s">
        <v>198</v>
      </c>
      <c r="U1733" t="s">
        <v>199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Sheet9!D1479</f>
        <v>0</v>
      </c>
      <c r="O1734">
        <f>Sheet9!E1479</f>
        <v>0</v>
      </c>
      <c r="P1734" t="str">
        <f>IFERROR(VLOOKUP(O1734,Sheet6!A:B,2,0),"")</f>
        <v/>
      </c>
      <c r="Q1734">
        <f>Sheet9!A1479</f>
        <v>0</v>
      </c>
      <c r="R1734" t="str">
        <f t="shared" si="148"/>
        <v/>
      </c>
      <c r="S1734">
        <f>Sheet9!B1479</f>
        <v>0</v>
      </c>
      <c r="T1734" t="s">
        <v>198</v>
      </c>
      <c r="U1734" t="s">
        <v>199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Sheet9!D1480</f>
        <v>0</v>
      </c>
      <c r="O1735">
        <f>Sheet9!E1480</f>
        <v>0</v>
      </c>
      <c r="P1735" t="str">
        <f>IFERROR(VLOOKUP(O1735,Sheet6!A:B,2,0),"")</f>
        <v/>
      </c>
      <c r="Q1735">
        <f>Sheet9!A1480</f>
        <v>0</v>
      </c>
      <c r="R1735" t="str">
        <f t="shared" si="148"/>
        <v/>
      </c>
      <c r="S1735">
        <f>Sheet9!B1480</f>
        <v>0</v>
      </c>
      <c r="T1735" t="s">
        <v>198</v>
      </c>
      <c r="U1735" t="s">
        <v>199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Sheet9!D1481</f>
        <v>0</v>
      </c>
      <c r="O1736">
        <f>Sheet9!E1481</f>
        <v>0</v>
      </c>
      <c r="P1736" t="str">
        <f>IFERROR(VLOOKUP(O1736,Sheet6!A:B,2,0),"")</f>
        <v/>
      </c>
      <c r="Q1736">
        <f>Sheet9!A1481</f>
        <v>0</v>
      </c>
      <c r="R1736" t="str">
        <f t="shared" si="148"/>
        <v/>
      </c>
      <c r="S1736">
        <f>Sheet9!B1481</f>
        <v>0</v>
      </c>
      <c r="T1736" t="s">
        <v>198</v>
      </c>
      <c r="U1736" t="s">
        <v>199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Sheet9!D1482</f>
        <v>0</v>
      </c>
      <c r="O1737">
        <f>Sheet9!E1482</f>
        <v>0</v>
      </c>
      <c r="P1737" t="str">
        <f>IFERROR(VLOOKUP(O1737,Sheet6!A:B,2,0),"")</f>
        <v/>
      </c>
      <c r="Q1737">
        <f>Sheet9!A1482</f>
        <v>0</v>
      </c>
      <c r="R1737" t="str">
        <f t="shared" si="148"/>
        <v/>
      </c>
      <c r="S1737">
        <f>Sheet9!B1482</f>
        <v>0</v>
      </c>
      <c r="T1737" t="s">
        <v>198</v>
      </c>
      <c r="U1737" t="s">
        <v>199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Sheet9!D1483</f>
        <v>0</v>
      </c>
      <c r="O1738">
        <f>Sheet9!E1483</f>
        <v>0</v>
      </c>
      <c r="P1738" t="str">
        <f>IFERROR(VLOOKUP(O1738,Sheet6!A:B,2,0),"")</f>
        <v/>
      </c>
      <c r="Q1738">
        <f>Sheet9!A1483</f>
        <v>0</v>
      </c>
      <c r="R1738" t="str">
        <f t="shared" si="148"/>
        <v/>
      </c>
      <c r="S1738">
        <f>Sheet9!B1483</f>
        <v>0</v>
      </c>
      <c r="T1738" t="s">
        <v>198</v>
      </c>
      <c r="U1738" t="s">
        <v>199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Sheet9!D1484</f>
        <v>0</v>
      </c>
      <c r="O1739">
        <f>Sheet9!E1484</f>
        <v>0</v>
      </c>
      <c r="P1739" t="str">
        <f>IFERROR(VLOOKUP(O1739,Sheet6!A:B,2,0),"")</f>
        <v/>
      </c>
      <c r="Q1739">
        <f>Sheet9!A1484</f>
        <v>0</v>
      </c>
      <c r="R1739" t="str">
        <f t="shared" si="148"/>
        <v/>
      </c>
      <c r="S1739">
        <f>Sheet9!B1484</f>
        <v>0</v>
      </c>
      <c r="T1739" t="s">
        <v>198</v>
      </c>
      <c r="U1739" t="s">
        <v>199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Sheet9!D1485</f>
        <v>0</v>
      </c>
      <c r="O1740">
        <f>Sheet9!E1485</f>
        <v>0</v>
      </c>
      <c r="P1740" t="str">
        <f>IFERROR(VLOOKUP(O1740,Sheet6!A:B,2,0),"")</f>
        <v/>
      </c>
      <c r="Q1740">
        <f>Sheet9!A1485</f>
        <v>0</v>
      </c>
      <c r="R1740" t="str">
        <f t="shared" si="148"/>
        <v/>
      </c>
      <c r="S1740">
        <f>Sheet9!B1485</f>
        <v>0</v>
      </c>
      <c r="T1740" t="s">
        <v>198</v>
      </c>
      <c r="U1740" t="s">
        <v>199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Sheet9!D1486</f>
        <v>0</v>
      </c>
      <c r="O1741">
        <f>Sheet9!E1486</f>
        <v>0</v>
      </c>
      <c r="P1741" t="str">
        <f>IFERROR(VLOOKUP(O1741,Sheet6!A:B,2,0),"")</f>
        <v/>
      </c>
      <c r="Q1741">
        <f>Sheet9!A1486</f>
        <v>0</v>
      </c>
      <c r="R1741" t="str">
        <f t="shared" si="148"/>
        <v/>
      </c>
      <c r="S1741">
        <f>Sheet9!B1486</f>
        <v>0</v>
      </c>
      <c r="T1741" t="s">
        <v>198</v>
      </c>
      <c r="U1741" t="s">
        <v>199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Sheet9!D1487</f>
        <v>0</v>
      </c>
      <c r="O1742">
        <f>Sheet9!E1487</f>
        <v>0</v>
      </c>
      <c r="P1742" t="str">
        <f>IFERROR(VLOOKUP(O1742,Sheet6!A:B,2,0),"")</f>
        <v/>
      </c>
      <c r="Q1742">
        <f>Sheet9!A1487</f>
        <v>0</v>
      </c>
      <c r="R1742" t="str">
        <f t="shared" si="148"/>
        <v/>
      </c>
      <c r="S1742">
        <f>Sheet9!B1487</f>
        <v>0</v>
      </c>
      <c r="T1742" t="s">
        <v>198</v>
      </c>
      <c r="U1742" t="s">
        <v>199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Sheet9!D1488</f>
        <v>0</v>
      </c>
      <c r="O1743">
        <f>Sheet9!E1488</f>
        <v>0</v>
      </c>
      <c r="P1743" t="str">
        <f>IFERROR(VLOOKUP(O1743,Sheet6!A:B,2,0),"")</f>
        <v/>
      </c>
      <c r="Q1743">
        <f>Sheet9!A1488</f>
        <v>0</v>
      </c>
      <c r="R1743" t="str">
        <f t="shared" si="148"/>
        <v/>
      </c>
      <c r="S1743">
        <f>Sheet9!B1488</f>
        <v>0</v>
      </c>
      <c r="T1743" t="s">
        <v>198</v>
      </c>
      <c r="U1743" t="s">
        <v>199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Sheet9!D1489</f>
        <v>0</v>
      </c>
      <c r="O1744">
        <f>Sheet9!E1489</f>
        <v>0</v>
      </c>
      <c r="P1744" t="str">
        <f>IFERROR(VLOOKUP(O1744,Sheet6!A:B,2,0),"")</f>
        <v/>
      </c>
      <c r="Q1744">
        <f>Sheet9!A1489</f>
        <v>0</v>
      </c>
      <c r="R1744" t="str">
        <f t="shared" si="148"/>
        <v/>
      </c>
      <c r="S1744">
        <f>Sheet9!B1489</f>
        <v>0</v>
      </c>
      <c r="T1744" t="s">
        <v>198</v>
      </c>
      <c r="U1744" t="s">
        <v>199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Sheet9!D1490</f>
        <v>0</v>
      </c>
      <c r="O1745">
        <f>Sheet9!E1490</f>
        <v>0</v>
      </c>
      <c r="P1745" t="str">
        <f>IFERROR(VLOOKUP(O1745,Sheet6!A:B,2,0),"")</f>
        <v/>
      </c>
      <c r="Q1745">
        <f>Sheet9!A1490</f>
        <v>0</v>
      </c>
      <c r="R1745" t="str">
        <f t="shared" si="148"/>
        <v/>
      </c>
      <c r="S1745">
        <f>Sheet9!B1490</f>
        <v>0</v>
      </c>
      <c r="T1745" t="s">
        <v>198</v>
      </c>
      <c r="U1745" t="s">
        <v>199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Sheet9!D1491</f>
        <v>0</v>
      </c>
      <c r="O1746">
        <f>Sheet9!E1491</f>
        <v>0</v>
      </c>
      <c r="P1746" t="str">
        <f>IFERROR(VLOOKUP(O1746,Sheet6!A:B,2,0),"")</f>
        <v/>
      </c>
      <c r="Q1746">
        <f>Sheet9!A1491</f>
        <v>0</v>
      </c>
      <c r="R1746" t="str">
        <f t="shared" si="148"/>
        <v/>
      </c>
      <c r="S1746">
        <f>Sheet9!B1491</f>
        <v>0</v>
      </c>
      <c r="T1746" t="s">
        <v>198</v>
      </c>
      <c r="U1746" t="s">
        <v>199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Sheet9!D1492</f>
        <v>0</v>
      </c>
      <c r="O1747">
        <f>Sheet9!E1492</f>
        <v>0</v>
      </c>
      <c r="P1747" t="str">
        <f>IFERROR(VLOOKUP(O1747,Sheet6!A:B,2,0),"")</f>
        <v/>
      </c>
      <c r="Q1747">
        <f>Sheet9!A1492</f>
        <v>0</v>
      </c>
      <c r="R1747" t="str">
        <f t="shared" si="148"/>
        <v/>
      </c>
      <c r="S1747">
        <f>Sheet9!B1492</f>
        <v>0</v>
      </c>
      <c r="T1747" t="s">
        <v>198</v>
      </c>
      <c r="U1747" t="s">
        <v>199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Sheet9!D1493</f>
        <v>0</v>
      </c>
      <c r="O1748">
        <f>Sheet9!E1493</f>
        <v>0</v>
      </c>
      <c r="P1748" t="str">
        <f>IFERROR(VLOOKUP(O1748,Sheet6!A:B,2,0),"")</f>
        <v/>
      </c>
      <c r="Q1748">
        <f>Sheet9!A1493</f>
        <v>0</v>
      </c>
      <c r="R1748" t="str">
        <f t="shared" si="148"/>
        <v/>
      </c>
      <c r="S1748">
        <f>Sheet9!B1493</f>
        <v>0</v>
      </c>
      <c r="T1748" t="s">
        <v>198</v>
      </c>
      <c r="U1748" t="s">
        <v>199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Sheet9!D1494</f>
        <v>0</v>
      </c>
      <c r="O1749">
        <f>Sheet9!E1494</f>
        <v>0</v>
      </c>
      <c r="P1749" t="str">
        <f>IFERROR(VLOOKUP(O1749,Sheet6!A:B,2,0),"")</f>
        <v/>
      </c>
      <c r="Q1749">
        <f>Sheet9!A1494</f>
        <v>0</v>
      </c>
      <c r="R1749" t="str">
        <f t="shared" si="148"/>
        <v/>
      </c>
      <c r="S1749">
        <f>Sheet9!B1494</f>
        <v>0</v>
      </c>
      <c r="T1749" t="s">
        <v>198</v>
      </c>
      <c r="U1749" t="s">
        <v>199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Sheet9!D1495</f>
        <v>0</v>
      </c>
      <c r="O1750">
        <f>Sheet9!E1495</f>
        <v>0</v>
      </c>
      <c r="P1750" t="str">
        <f>IFERROR(VLOOKUP(O1750,Sheet6!A:B,2,0),"")</f>
        <v/>
      </c>
      <c r="Q1750">
        <f>Sheet9!A1495</f>
        <v>0</v>
      </c>
      <c r="R1750" t="str">
        <f t="shared" si="148"/>
        <v/>
      </c>
      <c r="S1750">
        <f>Sheet9!B1495</f>
        <v>0</v>
      </c>
      <c r="T1750" t="s">
        <v>198</v>
      </c>
      <c r="U1750" t="s">
        <v>199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Sheet9!D1496</f>
        <v>0</v>
      </c>
      <c r="O1751">
        <f>Sheet9!E1496</f>
        <v>0</v>
      </c>
      <c r="P1751" t="str">
        <f>IFERROR(VLOOKUP(O1751,Sheet6!A:B,2,0),"")</f>
        <v/>
      </c>
      <c r="Q1751">
        <f>Sheet9!A1496</f>
        <v>0</v>
      </c>
      <c r="R1751" t="str">
        <f t="shared" si="148"/>
        <v/>
      </c>
      <c r="S1751">
        <f>Sheet9!B1496</f>
        <v>0</v>
      </c>
      <c r="T1751" t="s">
        <v>198</v>
      </c>
      <c r="U1751" t="s">
        <v>199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Sheet9!D1497</f>
        <v>0</v>
      </c>
      <c r="O1752">
        <f>Sheet9!E1497</f>
        <v>0</v>
      </c>
      <c r="P1752" t="str">
        <f>IFERROR(VLOOKUP(O1752,Sheet6!A:B,2,0),"")</f>
        <v/>
      </c>
      <c r="Q1752">
        <f>Sheet9!A1497</f>
        <v>0</v>
      </c>
      <c r="R1752" t="str">
        <f t="shared" si="148"/>
        <v/>
      </c>
      <c r="S1752">
        <f>Sheet9!B1497</f>
        <v>0</v>
      </c>
      <c r="T1752" t="s">
        <v>198</v>
      </c>
      <c r="U1752" t="s">
        <v>199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Sheet9!D1498</f>
        <v>0</v>
      </c>
      <c r="O1753">
        <f>Sheet9!E1498</f>
        <v>0</v>
      </c>
      <c r="P1753" t="str">
        <f>IFERROR(VLOOKUP(O1753,Sheet6!A:B,2,0),"")</f>
        <v/>
      </c>
      <c r="Q1753">
        <f>Sheet9!A1498</f>
        <v>0</v>
      </c>
      <c r="R1753" t="str">
        <f t="shared" si="148"/>
        <v/>
      </c>
      <c r="S1753">
        <f>Sheet9!B1498</f>
        <v>0</v>
      </c>
      <c r="T1753" t="s">
        <v>198</v>
      </c>
      <c r="U1753" t="s">
        <v>199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Sheet9!D1499</f>
        <v>0</v>
      </c>
      <c r="O1754">
        <f>Sheet9!E1499</f>
        <v>0</v>
      </c>
      <c r="P1754" t="str">
        <f>IFERROR(VLOOKUP(O1754,Sheet6!A:B,2,0),"")</f>
        <v/>
      </c>
      <c r="Q1754">
        <f>Sheet9!A1499</f>
        <v>0</v>
      </c>
      <c r="R1754" t="str">
        <f t="shared" si="148"/>
        <v/>
      </c>
      <c r="S1754">
        <f>Sheet9!B1499</f>
        <v>0</v>
      </c>
      <c r="T1754" t="s">
        <v>198</v>
      </c>
      <c r="U1754" t="s">
        <v>199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Sheet9!D1500</f>
        <v>0</v>
      </c>
      <c r="O1755">
        <f>Sheet9!E1500</f>
        <v>0</v>
      </c>
      <c r="P1755" t="str">
        <f>IFERROR(VLOOKUP(O1755,Sheet6!A:B,2,0),"")</f>
        <v/>
      </c>
      <c r="Q1755">
        <f>Sheet9!A1500</f>
        <v>0</v>
      </c>
      <c r="R1755" t="str">
        <f t="shared" si="148"/>
        <v/>
      </c>
      <c r="S1755">
        <f>Sheet9!B1500</f>
        <v>0</v>
      </c>
      <c r="T1755" t="s">
        <v>198</v>
      </c>
      <c r="U1755" t="s">
        <v>199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Sheet9!D1501</f>
        <v>0</v>
      </c>
      <c r="O1756">
        <f>Sheet9!E1501</f>
        <v>0</v>
      </c>
      <c r="P1756" t="str">
        <f>IFERROR(VLOOKUP(O1756,Sheet6!A:B,2,0),"")</f>
        <v/>
      </c>
      <c r="Q1756">
        <f>Sheet9!A1501</f>
        <v>0</v>
      </c>
      <c r="R1756" t="str">
        <f t="shared" si="148"/>
        <v/>
      </c>
      <c r="S1756">
        <f>Sheet9!B1501</f>
        <v>0</v>
      </c>
      <c r="T1756" t="s">
        <v>198</v>
      </c>
      <c r="U1756" t="s">
        <v>199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Sheet9!D1502</f>
        <v>0</v>
      </c>
      <c r="O1757">
        <f>Sheet9!E1502</f>
        <v>0</v>
      </c>
      <c r="P1757" t="str">
        <f>IFERROR(VLOOKUP(O1757,Sheet6!A:B,2,0),"")</f>
        <v/>
      </c>
      <c r="Q1757">
        <f>Sheet9!A1502</f>
        <v>0</v>
      </c>
      <c r="R1757" t="str">
        <f t="shared" si="148"/>
        <v/>
      </c>
      <c r="S1757">
        <f>Sheet9!B1502</f>
        <v>0</v>
      </c>
      <c r="T1757" t="s">
        <v>198</v>
      </c>
      <c r="U1757" t="s">
        <v>199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Sheet9!D1503</f>
        <v>0</v>
      </c>
      <c r="O1758">
        <f>Sheet9!E1503</f>
        <v>0</v>
      </c>
      <c r="P1758" t="str">
        <f>IFERROR(VLOOKUP(O1758,Sheet6!A:B,2,0),"")</f>
        <v/>
      </c>
      <c r="Q1758">
        <f>Sheet9!A1503</f>
        <v>0</v>
      </c>
      <c r="R1758" t="str">
        <f t="shared" si="148"/>
        <v/>
      </c>
      <c r="S1758">
        <f>Sheet9!B1503</f>
        <v>0</v>
      </c>
      <c r="T1758" t="s">
        <v>198</v>
      </c>
      <c r="U1758" t="s">
        <v>199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Sheet9!D1504</f>
        <v>0</v>
      </c>
      <c r="O1759">
        <f>Sheet9!E1504</f>
        <v>0</v>
      </c>
      <c r="P1759" t="str">
        <f>IFERROR(VLOOKUP(O1759,Sheet6!A:B,2,0),"")</f>
        <v/>
      </c>
      <c r="Q1759">
        <f>Sheet9!A1504</f>
        <v>0</v>
      </c>
      <c r="R1759" t="str">
        <f t="shared" si="148"/>
        <v/>
      </c>
      <c r="S1759">
        <f>Sheet9!B1504</f>
        <v>0</v>
      </c>
      <c r="T1759" t="s">
        <v>198</v>
      </c>
      <c r="U1759" t="s">
        <v>199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Sheet9!D1505</f>
        <v>0</v>
      </c>
      <c r="O1760">
        <f>Sheet9!E1505</f>
        <v>0</v>
      </c>
      <c r="P1760" t="str">
        <f>IFERROR(VLOOKUP(O1760,Sheet6!A:B,2,0),"")</f>
        <v/>
      </c>
      <c r="Q1760">
        <f>Sheet9!A1505</f>
        <v>0</v>
      </c>
      <c r="R1760" t="str">
        <f t="shared" si="148"/>
        <v/>
      </c>
      <c r="S1760">
        <f>Sheet9!B1505</f>
        <v>0</v>
      </c>
      <c r="T1760" t="s">
        <v>198</v>
      </c>
      <c r="U1760" t="s">
        <v>199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Sheet9!D1506</f>
        <v>0</v>
      </c>
      <c r="O1761">
        <f>Sheet9!E1506</f>
        <v>0</v>
      </c>
      <c r="P1761" t="str">
        <f>IFERROR(VLOOKUP(O1761,Sheet6!A:B,2,0),"")</f>
        <v/>
      </c>
      <c r="Q1761">
        <f>Sheet9!A1506</f>
        <v>0</v>
      </c>
      <c r="R1761" t="str">
        <f t="shared" si="148"/>
        <v/>
      </c>
      <c r="S1761">
        <f>Sheet9!B1506</f>
        <v>0</v>
      </c>
      <c r="T1761" t="s">
        <v>198</v>
      </c>
      <c r="U1761" t="s">
        <v>199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Sheet9!D1507</f>
        <v>0</v>
      </c>
      <c r="O1762">
        <f>Sheet9!E1507</f>
        <v>0</v>
      </c>
      <c r="P1762" t="str">
        <f>IFERROR(VLOOKUP(O1762,Sheet6!A:B,2,0),"")</f>
        <v/>
      </c>
      <c r="Q1762">
        <f>Sheet9!A1507</f>
        <v>0</v>
      </c>
      <c r="R1762" t="str">
        <f t="shared" si="148"/>
        <v/>
      </c>
      <c r="S1762">
        <f>Sheet9!B1507</f>
        <v>0</v>
      </c>
      <c r="T1762" t="s">
        <v>198</v>
      </c>
      <c r="U1762" t="s">
        <v>199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Sheet9!D1508</f>
        <v>0</v>
      </c>
      <c r="O1763">
        <f>Sheet9!E1508</f>
        <v>0</v>
      </c>
      <c r="P1763" t="str">
        <f>IFERROR(VLOOKUP(O1763,Sheet6!A:B,2,0),"")</f>
        <v/>
      </c>
      <c r="Q1763">
        <f>Sheet9!A1508</f>
        <v>0</v>
      </c>
      <c r="R1763" t="str">
        <f t="shared" si="148"/>
        <v/>
      </c>
      <c r="S1763">
        <f>Sheet9!B1508</f>
        <v>0</v>
      </c>
      <c r="T1763" t="s">
        <v>198</v>
      </c>
      <c r="U1763" t="s">
        <v>199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Sheet9!D1509</f>
        <v>0</v>
      </c>
      <c r="O1764">
        <f>Sheet9!E1509</f>
        <v>0</v>
      </c>
      <c r="P1764" t="str">
        <f>IFERROR(VLOOKUP(O1764,Sheet6!A:B,2,0),"")</f>
        <v/>
      </c>
      <c r="Q1764">
        <f>Sheet9!A1509</f>
        <v>0</v>
      </c>
      <c r="R1764" t="str">
        <f t="shared" si="148"/>
        <v/>
      </c>
      <c r="S1764">
        <f>Sheet9!B1509</f>
        <v>0</v>
      </c>
      <c r="T1764" t="s">
        <v>198</v>
      </c>
      <c r="U1764" t="s">
        <v>199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Sheet9!D1510</f>
        <v>0</v>
      </c>
      <c r="O1765">
        <f>Sheet9!E1510</f>
        <v>0</v>
      </c>
      <c r="P1765" t="str">
        <f>IFERROR(VLOOKUP(O1765,Sheet6!A:B,2,0),"")</f>
        <v/>
      </c>
      <c r="Q1765">
        <f>Sheet9!A1510</f>
        <v>0</v>
      </c>
      <c r="R1765" t="str">
        <f t="shared" si="148"/>
        <v/>
      </c>
      <c r="S1765">
        <f>Sheet9!B1510</f>
        <v>0</v>
      </c>
      <c r="T1765" t="s">
        <v>198</v>
      </c>
      <c r="U1765" t="s">
        <v>199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Sheet9!D1511</f>
        <v>0</v>
      </c>
      <c r="O1766">
        <f>Sheet9!E1511</f>
        <v>0</v>
      </c>
      <c r="P1766" t="str">
        <f>IFERROR(VLOOKUP(O1766,Sheet6!A:B,2,0),"")</f>
        <v/>
      </c>
      <c r="Q1766">
        <f>Sheet9!A1511</f>
        <v>0</v>
      </c>
      <c r="R1766" t="str">
        <f t="shared" si="148"/>
        <v/>
      </c>
      <c r="S1766">
        <f>Sheet9!B1511</f>
        <v>0</v>
      </c>
      <c r="T1766" t="s">
        <v>198</v>
      </c>
      <c r="U1766" t="s">
        <v>199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Sheet9!D1512</f>
        <v>0</v>
      </c>
      <c r="O1767">
        <f>Sheet9!E1512</f>
        <v>0</v>
      </c>
      <c r="P1767" t="str">
        <f>IFERROR(VLOOKUP(O1767,Sheet6!A:B,2,0),"")</f>
        <v/>
      </c>
      <c r="Q1767">
        <f>Sheet9!A1512</f>
        <v>0</v>
      </c>
      <c r="R1767" t="str">
        <f t="shared" si="148"/>
        <v/>
      </c>
      <c r="S1767">
        <f>Sheet9!B1512</f>
        <v>0</v>
      </c>
      <c r="T1767" t="s">
        <v>198</v>
      </c>
      <c r="U1767" t="s">
        <v>199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Sheet9!D1513</f>
        <v>0</v>
      </c>
      <c r="O1768">
        <f>Sheet9!E1513</f>
        <v>0</v>
      </c>
      <c r="P1768" t="str">
        <f>IFERROR(VLOOKUP(O1768,Sheet6!A:B,2,0),"")</f>
        <v/>
      </c>
      <c r="Q1768">
        <f>Sheet9!A1513</f>
        <v>0</v>
      </c>
      <c r="R1768" t="str">
        <f t="shared" si="148"/>
        <v/>
      </c>
      <c r="S1768">
        <f>Sheet9!B1513</f>
        <v>0</v>
      </c>
      <c r="T1768" t="s">
        <v>198</v>
      </c>
      <c r="U1768" t="s">
        <v>199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Sheet9!D1514</f>
        <v>0</v>
      </c>
      <c r="O1769">
        <f>Sheet9!E1514</f>
        <v>0</v>
      </c>
      <c r="P1769" t="str">
        <f>IFERROR(VLOOKUP(O1769,Sheet6!A:B,2,0),"")</f>
        <v/>
      </c>
      <c r="Q1769">
        <f>Sheet9!A1514</f>
        <v>0</v>
      </c>
      <c r="R1769" t="str">
        <f t="shared" si="148"/>
        <v/>
      </c>
      <c r="S1769">
        <f>Sheet9!B1514</f>
        <v>0</v>
      </c>
      <c r="T1769" t="s">
        <v>198</v>
      </c>
      <c r="U1769" t="s">
        <v>199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Sheet9!D1515</f>
        <v>0</v>
      </c>
      <c r="O1770">
        <f>Sheet9!E1515</f>
        <v>0</v>
      </c>
      <c r="P1770" t="str">
        <f>IFERROR(VLOOKUP(O1770,Sheet6!A:B,2,0),"")</f>
        <v/>
      </c>
      <c r="Q1770">
        <f>Sheet9!A1515</f>
        <v>0</v>
      </c>
      <c r="R1770" t="str">
        <f t="shared" si="148"/>
        <v/>
      </c>
      <c r="S1770">
        <f>Sheet9!B1515</f>
        <v>0</v>
      </c>
      <c r="T1770" t="s">
        <v>198</v>
      </c>
      <c r="U1770" t="s">
        <v>199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Sheet9!D1516</f>
        <v>0</v>
      </c>
      <c r="O1771">
        <f>Sheet9!E1516</f>
        <v>0</v>
      </c>
      <c r="P1771" t="str">
        <f>IFERROR(VLOOKUP(O1771,Sheet6!A:B,2,0),"")</f>
        <v/>
      </c>
      <c r="Q1771">
        <f>Sheet9!A1516</f>
        <v>0</v>
      </c>
      <c r="R1771" t="str">
        <f t="shared" si="148"/>
        <v/>
      </c>
      <c r="S1771">
        <f>Sheet9!B1516</f>
        <v>0</v>
      </c>
      <c r="T1771" t="s">
        <v>198</v>
      </c>
      <c r="U1771" t="s">
        <v>199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Sheet9!D1517</f>
        <v>0</v>
      </c>
      <c r="O1772">
        <f>Sheet9!E1517</f>
        <v>0</v>
      </c>
      <c r="P1772" t="str">
        <f>IFERROR(VLOOKUP(O1772,Sheet6!A:B,2,0),"")</f>
        <v/>
      </c>
      <c r="Q1772">
        <f>Sheet9!A1517</f>
        <v>0</v>
      </c>
      <c r="R1772" t="str">
        <f t="shared" si="148"/>
        <v/>
      </c>
      <c r="S1772">
        <f>Sheet9!B1517</f>
        <v>0</v>
      </c>
      <c r="T1772" t="s">
        <v>198</v>
      </c>
      <c r="U1772" t="s">
        <v>199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Sheet9!D1518</f>
        <v>0</v>
      </c>
      <c r="O1773">
        <f>Sheet9!E1518</f>
        <v>0</v>
      </c>
      <c r="P1773" t="str">
        <f>IFERROR(VLOOKUP(O1773,Sheet6!A:B,2,0),"")</f>
        <v/>
      </c>
      <c r="Q1773">
        <f>Sheet9!A1518</f>
        <v>0</v>
      </c>
      <c r="R1773" t="str">
        <f t="shared" si="148"/>
        <v/>
      </c>
      <c r="S1773">
        <f>Sheet9!B1518</f>
        <v>0</v>
      </c>
      <c r="T1773" t="s">
        <v>198</v>
      </c>
      <c r="U1773" t="s">
        <v>199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Sheet9!D1519</f>
        <v>0</v>
      </c>
      <c r="O1774">
        <f>Sheet9!E1519</f>
        <v>0</v>
      </c>
      <c r="P1774" t="str">
        <f>IFERROR(VLOOKUP(O1774,Sheet6!A:B,2,0),"")</f>
        <v/>
      </c>
      <c r="Q1774">
        <f>Sheet9!A1519</f>
        <v>0</v>
      </c>
      <c r="R1774" t="str">
        <f t="shared" si="148"/>
        <v/>
      </c>
      <c r="S1774">
        <f>Sheet9!B1519</f>
        <v>0</v>
      </c>
      <c r="T1774" t="s">
        <v>198</v>
      </c>
      <c r="U1774" t="s">
        <v>199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Sheet9!D1520</f>
        <v>0</v>
      </c>
      <c r="O1775">
        <f>Sheet9!E1520</f>
        <v>0</v>
      </c>
      <c r="P1775" t="str">
        <f>IFERROR(VLOOKUP(O1775,Sheet6!A:B,2,0),"")</f>
        <v/>
      </c>
      <c r="Q1775">
        <f>Sheet9!A1520</f>
        <v>0</v>
      </c>
      <c r="R1775" t="str">
        <f t="shared" si="148"/>
        <v/>
      </c>
      <c r="S1775">
        <f>Sheet9!B1520</f>
        <v>0</v>
      </c>
      <c r="T1775" t="s">
        <v>198</v>
      </c>
      <c r="U1775" t="s">
        <v>199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Sheet9!D1521</f>
        <v>0</v>
      </c>
      <c r="O1776">
        <f>Sheet9!E1521</f>
        <v>0</v>
      </c>
      <c r="P1776" t="str">
        <f>IFERROR(VLOOKUP(O1776,Sheet6!A:B,2,0),"")</f>
        <v/>
      </c>
      <c r="Q1776">
        <f>Sheet9!A1521</f>
        <v>0</v>
      </c>
      <c r="R1776" t="str">
        <f t="shared" si="148"/>
        <v/>
      </c>
      <c r="S1776">
        <f>Sheet9!B1521</f>
        <v>0</v>
      </c>
      <c r="T1776" t="s">
        <v>198</v>
      </c>
      <c r="U1776" t="s">
        <v>199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Sheet9!D1522</f>
        <v>0</v>
      </c>
      <c r="O1777">
        <f>Sheet9!E1522</f>
        <v>0</v>
      </c>
      <c r="P1777" t="str">
        <f>IFERROR(VLOOKUP(O1777,Sheet6!A:B,2,0),"")</f>
        <v/>
      </c>
      <c r="Q1777">
        <f>Sheet9!A1522</f>
        <v>0</v>
      </c>
      <c r="R1777" t="str">
        <f t="shared" si="148"/>
        <v/>
      </c>
      <c r="S1777">
        <f>Sheet9!B1522</f>
        <v>0</v>
      </c>
      <c r="T1777" t="s">
        <v>198</v>
      </c>
      <c r="U1777" t="s">
        <v>199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Sheet9!D1523</f>
        <v>0</v>
      </c>
      <c r="O1778">
        <f>Sheet9!E1523</f>
        <v>0</v>
      </c>
      <c r="P1778" t="str">
        <f>IFERROR(VLOOKUP(O1778,Sheet6!A:B,2,0),"")</f>
        <v/>
      </c>
      <c r="Q1778">
        <f>Sheet9!A1523</f>
        <v>0</v>
      </c>
      <c r="R1778" t="str">
        <f t="shared" si="148"/>
        <v/>
      </c>
      <c r="S1778">
        <f>Sheet9!B1523</f>
        <v>0</v>
      </c>
      <c r="T1778" t="s">
        <v>198</v>
      </c>
      <c r="U1778" t="s">
        <v>199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Sheet9!D1524</f>
        <v>0</v>
      </c>
      <c r="O1779">
        <f>Sheet9!E1524</f>
        <v>0</v>
      </c>
      <c r="P1779" t="str">
        <f>IFERROR(VLOOKUP(O1779,Sheet6!A:B,2,0),"")</f>
        <v/>
      </c>
      <c r="Q1779">
        <f>Sheet9!A1524</f>
        <v>0</v>
      </c>
      <c r="R1779" t="str">
        <f t="shared" si="148"/>
        <v/>
      </c>
      <c r="S1779">
        <f>Sheet9!B1524</f>
        <v>0</v>
      </c>
      <c r="T1779" t="s">
        <v>198</v>
      </c>
      <c r="U1779" t="s">
        <v>199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Sheet9!D1525</f>
        <v>0</v>
      </c>
      <c r="O1780">
        <f>Sheet9!E1525</f>
        <v>0</v>
      </c>
      <c r="P1780" t="str">
        <f>IFERROR(VLOOKUP(O1780,Sheet6!A:B,2,0),"")</f>
        <v/>
      </c>
      <c r="Q1780">
        <f>Sheet9!A1525</f>
        <v>0</v>
      </c>
      <c r="R1780" t="str">
        <f t="shared" si="148"/>
        <v/>
      </c>
      <c r="S1780">
        <f>Sheet9!B1525</f>
        <v>0</v>
      </c>
      <c r="T1780" t="s">
        <v>198</v>
      </c>
      <c r="U1780" t="s">
        <v>199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Sheet9!D1526</f>
        <v>0</v>
      </c>
      <c r="O1781">
        <f>Sheet9!E1526</f>
        <v>0</v>
      </c>
      <c r="P1781" t="str">
        <f>IFERROR(VLOOKUP(O1781,Sheet6!A:B,2,0),"")</f>
        <v/>
      </c>
      <c r="Q1781">
        <f>Sheet9!A1526</f>
        <v>0</v>
      </c>
      <c r="R1781" t="str">
        <f t="shared" si="148"/>
        <v/>
      </c>
      <c r="S1781">
        <f>Sheet9!B1526</f>
        <v>0</v>
      </c>
      <c r="T1781" t="s">
        <v>198</v>
      </c>
      <c r="U1781" t="s">
        <v>199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Sheet9!D1527</f>
        <v>0</v>
      </c>
      <c r="O1782">
        <f>Sheet9!E1527</f>
        <v>0</v>
      </c>
      <c r="P1782" t="str">
        <f>IFERROR(VLOOKUP(O1782,Sheet6!A:B,2,0),"")</f>
        <v/>
      </c>
      <c r="Q1782">
        <f>Sheet9!A1527</f>
        <v>0</v>
      </c>
      <c r="R1782" t="str">
        <f t="shared" si="148"/>
        <v/>
      </c>
      <c r="S1782">
        <f>Sheet9!B1527</f>
        <v>0</v>
      </c>
      <c r="T1782" t="s">
        <v>198</v>
      </c>
      <c r="U1782" t="s">
        <v>199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Sheet9!D1528</f>
        <v>0</v>
      </c>
      <c r="O1783">
        <f>Sheet9!E1528</f>
        <v>0</v>
      </c>
      <c r="P1783" t="str">
        <f>IFERROR(VLOOKUP(O1783,Sheet6!A:B,2,0),"")</f>
        <v/>
      </c>
      <c r="Q1783">
        <f>Sheet9!A1528</f>
        <v>0</v>
      </c>
      <c r="R1783" t="str">
        <f t="shared" si="148"/>
        <v/>
      </c>
      <c r="S1783">
        <f>Sheet9!B1528</f>
        <v>0</v>
      </c>
      <c r="T1783" t="s">
        <v>198</v>
      </c>
      <c r="U1783" t="s">
        <v>199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Sheet9!D1529</f>
        <v>0</v>
      </c>
      <c r="O1784">
        <f>Sheet9!E1529</f>
        <v>0</v>
      </c>
      <c r="P1784" t="str">
        <f>IFERROR(VLOOKUP(O1784,Sheet6!A:B,2,0),"")</f>
        <v/>
      </c>
      <c r="Q1784">
        <f>Sheet9!A1529</f>
        <v>0</v>
      </c>
      <c r="R1784" t="str">
        <f t="shared" si="148"/>
        <v/>
      </c>
      <c r="S1784">
        <f>Sheet9!B1529</f>
        <v>0</v>
      </c>
      <c r="T1784" t="s">
        <v>198</v>
      </c>
      <c r="U1784" t="s">
        <v>199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Sheet9!D1530</f>
        <v>0</v>
      </c>
      <c r="O1785">
        <f>Sheet9!E1530</f>
        <v>0</v>
      </c>
      <c r="P1785" t="str">
        <f>IFERROR(VLOOKUP(O1785,Sheet6!A:B,2,0),"")</f>
        <v/>
      </c>
      <c r="Q1785">
        <f>Sheet9!A1530</f>
        <v>0</v>
      </c>
      <c r="R1785" t="str">
        <f t="shared" si="148"/>
        <v/>
      </c>
      <c r="S1785">
        <f>Sheet9!B1530</f>
        <v>0</v>
      </c>
      <c r="T1785" t="s">
        <v>198</v>
      </c>
      <c r="U1785" t="s">
        <v>199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Sheet9!D1531</f>
        <v>0</v>
      </c>
      <c r="O1786">
        <f>Sheet9!E1531</f>
        <v>0</v>
      </c>
      <c r="P1786" t="str">
        <f>IFERROR(VLOOKUP(O1786,Sheet6!A:B,2,0),"")</f>
        <v/>
      </c>
      <c r="Q1786">
        <f>Sheet9!A1531</f>
        <v>0</v>
      </c>
      <c r="R1786" t="str">
        <f t="shared" si="148"/>
        <v/>
      </c>
      <c r="S1786">
        <f>Sheet9!B1531</f>
        <v>0</v>
      </c>
      <c r="T1786" t="s">
        <v>198</v>
      </c>
      <c r="U1786" t="s">
        <v>199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Sheet9!D1532</f>
        <v>0</v>
      </c>
      <c r="O1787">
        <f>Sheet9!E1532</f>
        <v>0</v>
      </c>
      <c r="P1787" t="str">
        <f>IFERROR(VLOOKUP(O1787,Sheet6!A:B,2,0),"")</f>
        <v/>
      </c>
      <c r="Q1787">
        <f>Sheet9!A1532</f>
        <v>0</v>
      </c>
      <c r="R1787" t="str">
        <f t="shared" ref="R1787:R1841" si="153">IFERROR(VLOOKUP(Q1787,AG:AH,2,0),"")</f>
        <v/>
      </c>
      <c r="S1787">
        <f>Sheet9!B1532</f>
        <v>0</v>
      </c>
      <c r="T1787" t="s">
        <v>198</v>
      </c>
      <c r="U1787" t="s">
        <v>199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Sheet9!D1533</f>
        <v>0</v>
      </c>
      <c r="O1788">
        <f>Sheet9!E1533</f>
        <v>0</v>
      </c>
      <c r="P1788" t="str">
        <f>IFERROR(VLOOKUP(O1788,Sheet6!A:B,2,0),"")</f>
        <v/>
      </c>
      <c r="Q1788">
        <f>Sheet9!A1533</f>
        <v>0</v>
      </c>
      <c r="R1788" t="str">
        <f t="shared" si="153"/>
        <v/>
      </c>
      <c r="S1788">
        <f>Sheet9!B1533</f>
        <v>0</v>
      </c>
      <c r="T1788" t="s">
        <v>198</v>
      </c>
      <c r="U1788" t="s">
        <v>199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Sheet9!D1534</f>
        <v>0</v>
      </c>
      <c r="O1789">
        <f>Sheet9!E1534</f>
        <v>0</v>
      </c>
      <c r="P1789" t="str">
        <f>IFERROR(VLOOKUP(O1789,Sheet6!A:B,2,0),"")</f>
        <v/>
      </c>
      <c r="Q1789">
        <f>Sheet9!A1534</f>
        <v>0</v>
      </c>
      <c r="R1789" t="str">
        <f t="shared" si="153"/>
        <v/>
      </c>
      <c r="S1789">
        <f>Sheet9!B1534</f>
        <v>0</v>
      </c>
      <c r="T1789" t="s">
        <v>198</v>
      </c>
      <c r="U1789" t="s">
        <v>199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Sheet9!D1535</f>
        <v>0</v>
      </c>
      <c r="O1790">
        <f>Sheet9!E1535</f>
        <v>0</v>
      </c>
      <c r="P1790" t="str">
        <f>IFERROR(VLOOKUP(O1790,Sheet6!A:B,2,0),"")</f>
        <v/>
      </c>
      <c r="Q1790">
        <f>Sheet9!A1535</f>
        <v>0</v>
      </c>
      <c r="R1790" t="str">
        <f t="shared" si="153"/>
        <v/>
      </c>
      <c r="S1790">
        <f>Sheet9!B1535</f>
        <v>0</v>
      </c>
      <c r="T1790" t="s">
        <v>198</v>
      </c>
      <c r="U1790" t="s">
        <v>199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Sheet9!D1536</f>
        <v>0</v>
      </c>
      <c r="O1791">
        <f>Sheet9!E1536</f>
        <v>0</v>
      </c>
      <c r="P1791" t="str">
        <f>IFERROR(VLOOKUP(O1791,Sheet6!A:B,2,0),"")</f>
        <v/>
      </c>
      <c r="Q1791">
        <f>Sheet9!A1536</f>
        <v>0</v>
      </c>
      <c r="R1791" t="str">
        <f t="shared" si="153"/>
        <v/>
      </c>
      <c r="S1791">
        <f>Sheet9!B1536</f>
        <v>0</v>
      </c>
      <c r="T1791" t="s">
        <v>198</v>
      </c>
      <c r="U1791" t="s">
        <v>199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Sheet9!D1537</f>
        <v>0</v>
      </c>
      <c r="O1792">
        <f>Sheet9!E1537</f>
        <v>0</v>
      </c>
      <c r="P1792" t="str">
        <f>IFERROR(VLOOKUP(O1792,Sheet6!A:B,2,0),"")</f>
        <v/>
      </c>
      <c r="Q1792">
        <f>Sheet9!A1537</f>
        <v>0</v>
      </c>
      <c r="R1792" t="str">
        <f t="shared" si="153"/>
        <v/>
      </c>
      <c r="S1792">
        <f>Sheet9!B1537</f>
        <v>0</v>
      </c>
      <c r="T1792" t="s">
        <v>198</v>
      </c>
      <c r="U1792" t="s">
        <v>199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Sheet9!D1538</f>
        <v>0</v>
      </c>
      <c r="O1793">
        <f>Sheet9!E1538</f>
        <v>0</v>
      </c>
      <c r="P1793" t="str">
        <f>IFERROR(VLOOKUP(O1793,Sheet6!A:B,2,0),"")</f>
        <v/>
      </c>
      <c r="Q1793">
        <f>Sheet9!A1538</f>
        <v>0</v>
      </c>
      <c r="R1793" t="str">
        <f t="shared" si="153"/>
        <v/>
      </c>
      <c r="S1793">
        <f>Sheet9!B1538</f>
        <v>0</v>
      </c>
      <c r="T1793" t="s">
        <v>198</v>
      </c>
      <c r="U1793" t="s">
        <v>199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Sheet9!D1539</f>
        <v>0</v>
      </c>
      <c r="O1794">
        <f>Sheet9!E1539</f>
        <v>0</v>
      </c>
      <c r="P1794" t="str">
        <f>IFERROR(VLOOKUP(O1794,Sheet6!A:B,2,0),"")</f>
        <v/>
      </c>
      <c r="Q1794">
        <f>Sheet9!A1539</f>
        <v>0</v>
      </c>
      <c r="R1794" t="str">
        <f t="shared" si="153"/>
        <v/>
      </c>
      <c r="S1794">
        <f>Sheet9!B1539</f>
        <v>0</v>
      </c>
      <c r="T1794" t="s">
        <v>198</v>
      </c>
      <c r="U1794" t="s">
        <v>199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Sheet9!D1540</f>
        <v>0</v>
      </c>
      <c r="O1795">
        <f>Sheet9!E1540</f>
        <v>0</v>
      </c>
      <c r="P1795" t="str">
        <f>IFERROR(VLOOKUP(O1795,Sheet6!A:B,2,0),"")</f>
        <v/>
      </c>
      <c r="Q1795">
        <f>Sheet9!A1540</f>
        <v>0</v>
      </c>
      <c r="R1795" t="str">
        <f t="shared" si="153"/>
        <v/>
      </c>
      <c r="S1795">
        <f>Sheet9!B1540</f>
        <v>0</v>
      </c>
      <c r="T1795" t="s">
        <v>198</v>
      </c>
      <c r="U1795" t="s">
        <v>199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Sheet9!D1541</f>
        <v>0</v>
      </c>
      <c r="O1796">
        <f>Sheet9!E1541</f>
        <v>0</v>
      </c>
      <c r="P1796" t="str">
        <f>IFERROR(VLOOKUP(O1796,Sheet6!A:B,2,0),"")</f>
        <v/>
      </c>
      <c r="Q1796">
        <f>Sheet9!A1541</f>
        <v>0</v>
      </c>
      <c r="R1796" t="str">
        <f t="shared" si="153"/>
        <v/>
      </c>
      <c r="S1796">
        <f>Sheet9!B1541</f>
        <v>0</v>
      </c>
      <c r="T1796" t="s">
        <v>198</v>
      </c>
      <c r="U1796" t="s">
        <v>199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Sheet9!D1542</f>
        <v>0</v>
      </c>
      <c r="O1797">
        <f>Sheet9!E1542</f>
        <v>0</v>
      </c>
      <c r="P1797" t="str">
        <f>IFERROR(VLOOKUP(O1797,Sheet6!A:B,2,0),"")</f>
        <v/>
      </c>
      <c r="Q1797">
        <f>Sheet9!A1542</f>
        <v>0</v>
      </c>
      <c r="R1797" t="str">
        <f t="shared" si="153"/>
        <v/>
      </c>
      <c r="S1797">
        <f>Sheet9!B1542</f>
        <v>0</v>
      </c>
      <c r="T1797" t="s">
        <v>198</v>
      </c>
      <c r="U1797" t="s">
        <v>199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Sheet9!D1543</f>
        <v>0</v>
      </c>
      <c r="O1798">
        <f>Sheet9!E1543</f>
        <v>0</v>
      </c>
      <c r="P1798" t="str">
        <f>IFERROR(VLOOKUP(O1798,Sheet6!A:B,2,0),"")</f>
        <v/>
      </c>
      <c r="Q1798">
        <f>Sheet9!A1543</f>
        <v>0</v>
      </c>
      <c r="R1798" t="str">
        <f t="shared" si="153"/>
        <v/>
      </c>
      <c r="S1798">
        <f>Sheet9!B1543</f>
        <v>0</v>
      </c>
      <c r="T1798" t="s">
        <v>198</v>
      </c>
      <c r="U1798" t="s">
        <v>199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Sheet9!D1544</f>
        <v>0</v>
      </c>
      <c r="O1799">
        <f>Sheet9!E1544</f>
        <v>0</v>
      </c>
      <c r="P1799" t="str">
        <f>IFERROR(VLOOKUP(O1799,Sheet6!A:B,2,0),"")</f>
        <v/>
      </c>
      <c r="Q1799">
        <f>Sheet9!A1544</f>
        <v>0</v>
      </c>
      <c r="R1799" t="str">
        <f t="shared" si="153"/>
        <v/>
      </c>
      <c r="S1799">
        <f>Sheet9!B1544</f>
        <v>0</v>
      </c>
      <c r="T1799" t="s">
        <v>198</v>
      </c>
      <c r="U1799" t="s">
        <v>199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Sheet9!D1545</f>
        <v>0</v>
      </c>
      <c r="O1800">
        <f>Sheet9!E1545</f>
        <v>0</v>
      </c>
      <c r="P1800" t="str">
        <f>IFERROR(VLOOKUP(O1800,Sheet6!A:B,2,0),"")</f>
        <v/>
      </c>
      <c r="Q1800">
        <f>Sheet9!A1545</f>
        <v>0</v>
      </c>
      <c r="R1800" t="str">
        <f t="shared" si="153"/>
        <v/>
      </c>
      <c r="S1800">
        <f>Sheet9!B1545</f>
        <v>0</v>
      </c>
      <c r="T1800" t="s">
        <v>198</v>
      </c>
      <c r="U1800" t="s">
        <v>199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Sheet9!D1546</f>
        <v>0</v>
      </c>
      <c r="O1801">
        <f>Sheet9!E1546</f>
        <v>0</v>
      </c>
      <c r="P1801" t="str">
        <f>IFERROR(VLOOKUP(O1801,Sheet6!A:B,2,0),"")</f>
        <v/>
      </c>
      <c r="Q1801">
        <f>Sheet9!A1546</f>
        <v>0</v>
      </c>
      <c r="R1801" t="str">
        <f t="shared" si="153"/>
        <v/>
      </c>
      <c r="S1801">
        <f>Sheet9!B1546</f>
        <v>0</v>
      </c>
      <c r="T1801" t="s">
        <v>198</v>
      </c>
      <c r="U1801" t="s">
        <v>199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Sheet9!D1547</f>
        <v>0</v>
      </c>
      <c r="O1802">
        <f>Sheet9!E1547</f>
        <v>0</v>
      </c>
      <c r="P1802" t="str">
        <f>IFERROR(VLOOKUP(O1802,Sheet6!A:B,2,0),"")</f>
        <v/>
      </c>
      <c r="Q1802">
        <f>Sheet9!A1547</f>
        <v>0</v>
      </c>
      <c r="R1802" t="str">
        <f t="shared" si="153"/>
        <v/>
      </c>
      <c r="S1802">
        <f>Sheet9!B1547</f>
        <v>0</v>
      </c>
      <c r="T1802" t="s">
        <v>198</v>
      </c>
      <c r="U1802" t="s">
        <v>199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Sheet9!D1548</f>
        <v>0</v>
      </c>
      <c r="O1803">
        <f>Sheet9!E1548</f>
        <v>0</v>
      </c>
      <c r="P1803" t="str">
        <f>IFERROR(VLOOKUP(O1803,Sheet6!A:B,2,0),"")</f>
        <v/>
      </c>
      <c r="Q1803">
        <f>Sheet9!A1548</f>
        <v>0</v>
      </c>
      <c r="R1803" t="str">
        <f t="shared" si="153"/>
        <v/>
      </c>
      <c r="S1803">
        <f>Sheet9!B1548</f>
        <v>0</v>
      </c>
      <c r="T1803" t="s">
        <v>198</v>
      </c>
      <c r="U1803" t="s">
        <v>199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Sheet9!D1549</f>
        <v>0</v>
      </c>
      <c r="O1804">
        <f>Sheet9!E1549</f>
        <v>0</v>
      </c>
      <c r="P1804" t="str">
        <f>IFERROR(VLOOKUP(O1804,Sheet6!A:B,2,0),"")</f>
        <v/>
      </c>
      <c r="Q1804">
        <f>Sheet9!A1549</f>
        <v>0</v>
      </c>
      <c r="R1804" t="str">
        <f t="shared" si="153"/>
        <v/>
      </c>
      <c r="S1804">
        <f>Sheet9!B1549</f>
        <v>0</v>
      </c>
      <c r="T1804" t="s">
        <v>198</v>
      </c>
      <c r="U1804" t="s">
        <v>199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Sheet9!D1550</f>
        <v>0</v>
      </c>
      <c r="O1805">
        <f>Sheet9!E1550</f>
        <v>0</v>
      </c>
      <c r="P1805" t="str">
        <f>IFERROR(VLOOKUP(O1805,Sheet6!A:B,2,0),"")</f>
        <v/>
      </c>
      <c r="Q1805">
        <f>Sheet9!A1550</f>
        <v>0</v>
      </c>
      <c r="R1805" t="str">
        <f t="shared" si="153"/>
        <v/>
      </c>
      <c r="S1805">
        <f>Sheet9!B1550</f>
        <v>0</v>
      </c>
      <c r="T1805" t="s">
        <v>198</v>
      </c>
      <c r="U1805" t="s">
        <v>199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Sheet9!D1551</f>
        <v>0</v>
      </c>
      <c r="O1806">
        <f>Sheet9!E1551</f>
        <v>0</v>
      </c>
      <c r="P1806" t="str">
        <f>IFERROR(VLOOKUP(O1806,Sheet6!A:B,2,0),"")</f>
        <v/>
      </c>
      <c r="Q1806">
        <f>Sheet9!A1551</f>
        <v>0</v>
      </c>
      <c r="R1806" t="str">
        <f t="shared" si="153"/>
        <v/>
      </c>
      <c r="S1806">
        <f>Sheet9!B1551</f>
        <v>0</v>
      </c>
      <c r="T1806" t="s">
        <v>198</v>
      </c>
      <c r="U1806" t="s">
        <v>199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Sheet9!D1552</f>
        <v>0</v>
      </c>
      <c r="O1807">
        <f>Sheet9!E1552</f>
        <v>0</v>
      </c>
      <c r="P1807" t="str">
        <f>IFERROR(VLOOKUP(O1807,Sheet6!A:B,2,0),"")</f>
        <v/>
      </c>
      <c r="Q1807">
        <f>Sheet9!A1552</f>
        <v>0</v>
      </c>
      <c r="R1807" t="str">
        <f t="shared" si="153"/>
        <v/>
      </c>
      <c r="S1807">
        <f>Sheet9!B1552</f>
        <v>0</v>
      </c>
      <c r="T1807" t="s">
        <v>198</v>
      </c>
      <c r="U1807" t="s">
        <v>199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Sheet9!D1553</f>
        <v>0</v>
      </c>
      <c r="O1808">
        <f>Sheet9!E1553</f>
        <v>0</v>
      </c>
      <c r="P1808" t="str">
        <f>IFERROR(VLOOKUP(O1808,Sheet6!A:B,2,0),"")</f>
        <v/>
      </c>
      <c r="Q1808">
        <f>Sheet9!A1553</f>
        <v>0</v>
      </c>
      <c r="R1808" t="str">
        <f t="shared" si="153"/>
        <v/>
      </c>
      <c r="S1808">
        <f>Sheet9!B1553</f>
        <v>0</v>
      </c>
      <c r="T1808" t="s">
        <v>198</v>
      </c>
      <c r="U1808" t="s">
        <v>199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Sheet9!D1554</f>
        <v>0</v>
      </c>
      <c r="O1809">
        <f>Sheet9!E1554</f>
        <v>0</v>
      </c>
      <c r="P1809" t="str">
        <f>IFERROR(VLOOKUP(O1809,Sheet6!A:B,2,0),"")</f>
        <v/>
      </c>
      <c r="Q1809">
        <f>Sheet9!A1554</f>
        <v>0</v>
      </c>
      <c r="R1809" t="str">
        <f t="shared" si="153"/>
        <v/>
      </c>
      <c r="S1809">
        <f>Sheet9!B1554</f>
        <v>0</v>
      </c>
      <c r="T1809" t="s">
        <v>198</v>
      </c>
      <c r="U1809" t="s">
        <v>199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Sheet9!D1555</f>
        <v>0</v>
      </c>
      <c r="O1810">
        <f>Sheet9!E1555</f>
        <v>0</v>
      </c>
      <c r="P1810" t="str">
        <f>IFERROR(VLOOKUP(O1810,Sheet6!A:B,2,0),"")</f>
        <v/>
      </c>
      <c r="Q1810">
        <f>Sheet9!A1555</f>
        <v>0</v>
      </c>
      <c r="R1810" t="str">
        <f t="shared" si="153"/>
        <v/>
      </c>
      <c r="S1810">
        <f>Sheet9!B1555</f>
        <v>0</v>
      </c>
      <c r="T1810" t="s">
        <v>198</v>
      </c>
      <c r="U1810" t="s">
        <v>199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Sheet9!D1556</f>
        <v>0</v>
      </c>
      <c r="O1811">
        <f>Sheet9!E1556</f>
        <v>0</v>
      </c>
      <c r="P1811" t="str">
        <f>IFERROR(VLOOKUP(O1811,Sheet6!A:B,2,0),"")</f>
        <v/>
      </c>
      <c r="Q1811">
        <f>Sheet9!A1556</f>
        <v>0</v>
      </c>
      <c r="R1811" t="str">
        <f t="shared" si="153"/>
        <v/>
      </c>
      <c r="S1811">
        <f>Sheet9!B1556</f>
        <v>0</v>
      </c>
      <c r="T1811" t="s">
        <v>198</v>
      </c>
      <c r="U1811" t="s">
        <v>199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Sheet9!D1557</f>
        <v>0</v>
      </c>
      <c r="O1812">
        <f>Sheet9!E1557</f>
        <v>0</v>
      </c>
      <c r="P1812" t="str">
        <f>IFERROR(VLOOKUP(O1812,Sheet6!A:B,2,0),"")</f>
        <v/>
      </c>
      <c r="Q1812">
        <f>Sheet9!A1557</f>
        <v>0</v>
      </c>
      <c r="R1812" t="str">
        <f t="shared" si="153"/>
        <v/>
      </c>
      <c r="S1812">
        <f>Sheet9!B1557</f>
        <v>0</v>
      </c>
      <c r="T1812" t="s">
        <v>198</v>
      </c>
      <c r="U1812" t="s">
        <v>199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Sheet9!D1558</f>
        <v>0</v>
      </c>
      <c r="O1813">
        <f>Sheet9!E1558</f>
        <v>0</v>
      </c>
      <c r="P1813" t="str">
        <f>IFERROR(VLOOKUP(O1813,Sheet6!A:B,2,0),"")</f>
        <v/>
      </c>
      <c r="Q1813">
        <f>Sheet9!A1558</f>
        <v>0</v>
      </c>
      <c r="R1813" t="str">
        <f t="shared" si="153"/>
        <v/>
      </c>
      <c r="S1813">
        <f>Sheet9!B1558</f>
        <v>0</v>
      </c>
      <c r="T1813" t="s">
        <v>198</v>
      </c>
      <c r="U1813" t="s">
        <v>199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Sheet9!D1559</f>
        <v>0</v>
      </c>
      <c r="O1814">
        <f>Sheet9!E1559</f>
        <v>0</v>
      </c>
      <c r="P1814" t="str">
        <f>IFERROR(VLOOKUP(O1814,Sheet6!A:B,2,0),"")</f>
        <v/>
      </c>
      <c r="Q1814">
        <f>Sheet9!A1559</f>
        <v>0</v>
      </c>
      <c r="R1814" t="str">
        <f t="shared" si="153"/>
        <v/>
      </c>
      <c r="S1814">
        <f>Sheet9!B1559</f>
        <v>0</v>
      </c>
      <c r="T1814" t="s">
        <v>198</v>
      </c>
      <c r="U1814" t="s">
        <v>199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Sheet9!D1560</f>
        <v>0</v>
      </c>
      <c r="O1815">
        <f>Sheet9!E1560</f>
        <v>0</v>
      </c>
      <c r="P1815" t="str">
        <f>IFERROR(VLOOKUP(O1815,Sheet6!A:B,2,0),"")</f>
        <v/>
      </c>
      <c r="Q1815">
        <f>Sheet9!A1560</f>
        <v>0</v>
      </c>
      <c r="R1815" t="str">
        <f t="shared" si="153"/>
        <v/>
      </c>
      <c r="S1815">
        <f>Sheet9!B1560</f>
        <v>0</v>
      </c>
      <c r="T1815" t="s">
        <v>198</v>
      </c>
      <c r="U1815" t="s">
        <v>199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Sheet9!D1561</f>
        <v>0</v>
      </c>
      <c r="O1816">
        <f>Sheet9!E1561</f>
        <v>0</v>
      </c>
      <c r="P1816" t="str">
        <f>IFERROR(VLOOKUP(O1816,Sheet6!A:B,2,0),"")</f>
        <v/>
      </c>
      <c r="Q1816">
        <f>Sheet9!A1561</f>
        <v>0</v>
      </c>
      <c r="R1816" t="str">
        <f t="shared" si="153"/>
        <v/>
      </c>
      <c r="S1816">
        <f>Sheet9!B1561</f>
        <v>0</v>
      </c>
      <c r="T1816" t="s">
        <v>198</v>
      </c>
      <c r="U1816" t="s">
        <v>199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Sheet9!D1562</f>
        <v>0</v>
      </c>
      <c r="O1817">
        <f>Sheet9!E1562</f>
        <v>0</v>
      </c>
      <c r="P1817" t="str">
        <f>IFERROR(VLOOKUP(O1817,Sheet6!A:B,2,0),"")</f>
        <v/>
      </c>
      <c r="Q1817">
        <f>Sheet9!A1562</f>
        <v>0</v>
      </c>
      <c r="R1817" t="str">
        <f t="shared" si="153"/>
        <v/>
      </c>
      <c r="S1817">
        <f>Sheet9!B1562</f>
        <v>0</v>
      </c>
      <c r="T1817" t="s">
        <v>198</v>
      </c>
      <c r="U1817" t="s">
        <v>199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Sheet9!D1563</f>
        <v>0</v>
      </c>
      <c r="O1818">
        <f>Sheet9!E1563</f>
        <v>0</v>
      </c>
      <c r="P1818" t="str">
        <f>IFERROR(VLOOKUP(O1818,Sheet6!A:B,2,0),"")</f>
        <v/>
      </c>
      <c r="Q1818">
        <f>Sheet9!A1563</f>
        <v>0</v>
      </c>
      <c r="R1818" t="str">
        <f t="shared" si="153"/>
        <v/>
      </c>
      <c r="S1818">
        <f>Sheet9!B1563</f>
        <v>0</v>
      </c>
      <c r="T1818" t="s">
        <v>198</v>
      </c>
      <c r="U1818" t="s">
        <v>199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Sheet9!D1564</f>
        <v>0</v>
      </c>
      <c r="O1819">
        <f>Sheet9!E1564</f>
        <v>0</v>
      </c>
      <c r="P1819" t="str">
        <f>IFERROR(VLOOKUP(O1819,Sheet6!A:B,2,0),"")</f>
        <v/>
      </c>
      <c r="Q1819">
        <f>Sheet9!A1564</f>
        <v>0</v>
      </c>
      <c r="R1819" t="str">
        <f t="shared" si="153"/>
        <v/>
      </c>
      <c r="S1819">
        <f>Sheet9!B1564</f>
        <v>0</v>
      </c>
      <c r="T1819" t="s">
        <v>198</v>
      </c>
      <c r="U1819" t="s">
        <v>199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Sheet9!D1565</f>
        <v>0</v>
      </c>
      <c r="O1820">
        <f>Sheet9!E1565</f>
        <v>0</v>
      </c>
      <c r="P1820" t="str">
        <f>IFERROR(VLOOKUP(O1820,Sheet6!A:B,2,0),"")</f>
        <v/>
      </c>
      <c r="Q1820">
        <f>Sheet9!A1565</f>
        <v>0</v>
      </c>
      <c r="R1820" t="str">
        <f t="shared" si="153"/>
        <v/>
      </c>
      <c r="S1820">
        <f>Sheet9!B1565</f>
        <v>0</v>
      </c>
      <c r="T1820" t="s">
        <v>198</v>
      </c>
      <c r="U1820" t="s">
        <v>199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Sheet9!D1566</f>
        <v>0</v>
      </c>
      <c r="O1821">
        <f>Sheet9!E1566</f>
        <v>0</v>
      </c>
      <c r="P1821" t="str">
        <f>IFERROR(VLOOKUP(O1821,Sheet6!A:B,2,0),"")</f>
        <v/>
      </c>
      <c r="Q1821">
        <f>Sheet9!A1566</f>
        <v>0</v>
      </c>
      <c r="R1821" t="str">
        <f t="shared" si="153"/>
        <v/>
      </c>
      <c r="S1821">
        <f>Sheet9!B1566</f>
        <v>0</v>
      </c>
      <c r="T1821" t="s">
        <v>198</v>
      </c>
      <c r="U1821" t="s">
        <v>199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Sheet9!D1567</f>
        <v>0</v>
      </c>
      <c r="O1822">
        <f>Sheet9!E1567</f>
        <v>0</v>
      </c>
      <c r="P1822" t="str">
        <f>IFERROR(VLOOKUP(O1822,Sheet6!A:B,2,0),"")</f>
        <v/>
      </c>
      <c r="Q1822">
        <f>Sheet9!A1567</f>
        <v>0</v>
      </c>
      <c r="R1822" t="str">
        <f t="shared" si="153"/>
        <v/>
      </c>
      <c r="S1822">
        <f>Sheet9!B1567</f>
        <v>0</v>
      </c>
      <c r="T1822" t="s">
        <v>198</v>
      </c>
      <c r="U1822" t="s">
        <v>199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Sheet9!D1568</f>
        <v>0</v>
      </c>
      <c r="O1823">
        <f>Sheet9!E1568</f>
        <v>0</v>
      </c>
      <c r="P1823" t="str">
        <f>IFERROR(VLOOKUP(O1823,Sheet6!A:B,2,0),"")</f>
        <v/>
      </c>
      <c r="Q1823">
        <f>Sheet9!A1568</f>
        <v>0</v>
      </c>
      <c r="R1823" t="str">
        <f t="shared" si="153"/>
        <v/>
      </c>
      <c r="S1823">
        <f>Sheet9!B1568</f>
        <v>0</v>
      </c>
      <c r="T1823" t="s">
        <v>198</v>
      </c>
      <c r="U1823" t="s">
        <v>199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Sheet9!D1569</f>
        <v>0</v>
      </c>
      <c r="O1824">
        <f>Sheet9!E1569</f>
        <v>0</v>
      </c>
      <c r="P1824" t="str">
        <f>IFERROR(VLOOKUP(O1824,Sheet6!A:B,2,0),"")</f>
        <v/>
      </c>
      <c r="Q1824">
        <f>Sheet9!A1569</f>
        <v>0</v>
      </c>
      <c r="R1824" t="str">
        <f t="shared" si="153"/>
        <v/>
      </c>
      <c r="S1824">
        <f>Sheet9!B1569</f>
        <v>0</v>
      </c>
      <c r="T1824" t="s">
        <v>198</v>
      </c>
      <c r="U1824" t="s">
        <v>199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Sheet9!D1570</f>
        <v>0</v>
      </c>
      <c r="O1825">
        <f>Sheet9!E1570</f>
        <v>0</v>
      </c>
      <c r="P1825" t="str">
        <f>IFERROR(VLOOKUP(O1825,Sheet6!A:B,2,0),"")</f>
        <v/>
      </c>
      <c r="Q1825">
        <f>Sheet9!A1570</f>
        <v>0</v>
      </c>
      <c r="R1825" t="str">
        <f t="shared" si="153"/>
        <v/>
      </c>
      <c r="S1825">
        <f>Sheet9!B1570</f>
        <v>0</v>
      </c>
      <c r="T1825" t="s">
        <v>198</v>
      </c>
      <c r="U1825" t="s">
        <v>199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Sheet9!D1571</f>
        <v>0</v>
      </c>
      <c r="O1826">
        <f>Sheet9!E1571</f>
        <v>0</v>
      </c>
      <c r="P1826" t="str">
        <f>IFERROR(VLOOKUP(O1826,Sheet6!A:B,2,0),"")</f>
        <v/>
      </c>
      <c r="Q1826">
        <f>Sheet9!A1571</f>
        <v>0</v>
      </c>
      <c r="R1826" t="str">
        <f t="shared" si="153"/>
        <v/>
      </c>
      <c r="S1826">
        <f>Sheet9!B1571</f>
        <v>0</v>
      </c>
      <c r="T1826" t="s">
        <v>198</v>
      </c>
      <c r="U1826" t="s">
        <v>199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Sheet9!D1572</f>
        <v>0</v>
      </c>
      <c r="O1827">
        <f>Sheet9!E1572</f>
        <v>0</v>
      </c>
      <c r="P1827" t="str">
        <f>IFERROR(VLOOKUP(O1827,Sheet6!A:B,2,0),"")</f>
        <v/>
      </c>
      <c r="Q1827">
        <f>Sheet9!A1572</f>
        <v>0</v>
      </c>
      <c r="R1827" t="str">
        <f t="shared" si="153"/>
        <v/>
      </c>
      <c r="S1827">
        <f>Sheet9!B1572</f>
        <v>0</v>
      </c>
      <c r="T1827" t="s">
        <v>198</v>
      </c>
      <c r="U1827" t="s">
        <v>199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Sheet9!D1573</f>
        <v>0</v>
      </c>
      <c r="O1828">
        <f>Sheet9!E1573</f>
        <v>0</v>
      </c>
      <c r="P1828" t="str">
        <f>IFERROR(VLOOKUP(O1828,Sheet6!A:B,2,0),"")</f>
        <v/>
      </c>
      <c r="Q1828">
        <f>Sheet9!A1573</f>
        <v>0</v>
      </c>
      <c r="R1828" t="str">
        <f t="shared" si="153"/>
        <v/>
      </c>
      <c r="S1828">
        <f>Sheet9!B1573</f>
        <v>0</v>
      </c>
      <c r="T1828" t="s">
        <v>198</v>
      </c>
      <c r="U1828" t="s">
        <v>199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Sheet9!D1574</f>
        <v>0</v>
      </c>
      <c r="O1829">
        <f>Sheet9!E1574</f>
        <v>0</v>
      </c>
      <c r="P1829" t="str">
        <f>IFERROR(VLOOKUP(O1829,Sheet6!A:B,2,0),"")</f>
        <v/>
      </c>
      <c r="Q1829">
        <f>Sheet9!A1574</f>
        <v>0</v>
      </c>
      <c r="R1829" t="str">
        <f t="shared" si="153"/>
        <v/>
      </c>
      <c r="S1829">
        <f>Sheet9!B1574</f>
        <v>0</v>
      </c>
      <c r="T1829" t="s">
        <v>198</v>
      </c>
      <c r="U1829" t="s">
        <v>199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Sheet9!D1575</f>
        <v>0</v>
      </c>
      <c r="O1830">
        <f>Sheet9!E1575</f>
        <v>0</v>
      </c>
      <c r="P1830" t="str">
        <f>IFERROR(VLOOKUP(O1830,Sheet6!A:B,2,0),"")</f>
        <v/>
      </c>
      <c r="Q1830">
        <f>Sheet9!A1575</f>
        <v>0</v>
      </c>
      <c r="R1830" t="str">
        <f t="shared" si="153"/>
        <v/>
      </c>
      <c r="S1830">
        <f>Sheet9!B1575</f>
        <v>0</v>
      </c>
      <c r="T1830" t="s">
        <v>198</v>
      </c>
      <c r="U1830" t="s">
        <v>199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Sheet9!D1576</f>
        <v>0</v>
      </c>
      <c r="O1831">
        <f>Sheet9!E1576</f>
        <v>0</v>
      </c>
      <c r="P1831" t="str">
        <f>IFERROR(VLOOKUP(O1831,Sheet6!A:B,2,0),"")</f>
        <v/>
      </c>
      <c r="Q1831">
        <f>Sheet9!A1576</f>
        <v>0</v>
      </c>
      <c r="R1831" t="str">
        <f t="shared" si="153"/>
        <v/>
      </c>
      <c r="S1831">
        <f>Sheet9!B1576</f>
        <v>0</v>
      </c>
      <c r="T1831" t="s">
        <v>198</v>
      </c>
      <c r="U1831" t="s">
        <v>199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Sheet9!D1577</f>
        <v>0</v>
      </c>
      <c r="O1832">
        <f>Sheet9!E1577</f>
        <v>0</v>
      </c>
      <c r="P1832" t="str">
        <f>IFERROR(VLOOKUP(O1832,Sheet6!A:B,2,0),"")</f>
        <v/>
      </c>
      <c r="Q1832">
        <f>Sheet9!A1577</f>
        <v>0</v>
      </c>
      <c r="R1832" t="str">
        <f t="shared" si="153"/>
        <v/>
      </c>
      <c r="S1832">
        <f>Sheet9!B1577</f>
        <v>0</v>
      </c>
      <c r="T1832" t="s">
        <v>198</v>
      </c>
      <c r="U1832" t="s">
        <v>199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Sheet9!D1578</f>
        <v>0</v>
      </c>
      <c r="O1833">
        <f>Sheet9!E1578</f>
        <v>0</v>
      </c>
      <c r="P1833" t="str">
        <f>IFERROR(VLOOKUP(O1833,Sheet6!A:B,2,0),"")</f>
        <v/>
      </c>
      <c r="Q1833">
        <f>Sheet9!A1578</f>
        <v>0</v>
      </c>
      <c r="R1833" t="str">
        <f t="shared" si="153"/>
        <v/>
      </c>
      <c r="S1833">
        <f>Sheet9!B1578</f>
        <v>0</v>
      </c>
      <c r="T1833" t="s">
        <v>198</v>
      </c>
      <c r="U1833" t="s">
        <v>199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Sheet9!D1579</f>
        <v>0</v>
      </c>
      <c r="O1834">
        <f>Sheet9!E1579</f>
        <v>0</v>
      </c>
      <c r="P1834" t="str">
        <f>IFERROR(VLOOKUP(O1834,Sheet6!A:B,2,0),"")</f>
        <v/>
      </c>
      <c r="Q1834">
        <f>Sheet9!A1579</f>
        <v>0</v>
      </c>
      <c r="R1834" t="str">
        <f t="shared" si="153"/>
        <v/>
      </c>
      <c r="S1834">
        <f>Sheet9!B1579</f>
        <v>0</v>
      </c>
      <c r="T1834" t="s">
        <v>198</v>
      </c>
      <c r="U1834" t="s">
        <v>199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Sheet9!D1580</f>
        <v>0</v>
      </c>
      <c r="O1835">
        <f>Sheet9!E1580</f>
        <v>0</v>
      </c>
      <c r="P1835" t="str">
        <f>IFERROR(VLOOKUP(O1835,Sheet6!A:B,2,0),"")</f>
        <v/>
      </c>
      <c r="Q1835">
        <f>Sheet9!A1580</f>
        <v>0</v>
      </c>
      <c r="R1835" t="str">
        <f t="shared" si="153"/>
        <v/>
      </c>
      <c r="S1835">
        <f>Sheet9!B1580</f>
        <v>0</v>
      </c>
      <c r="T1835" t="s">
        <v>198</v>
      </c>
      <c r="U1835" t="s">
        <v>199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Sheet9!D1581</f>
        <v>0</v>
      </c>
      <c r="O1836">
        <f>Sheet9!E1581</f>
        <v>0</v>
      </c>
      <c r="P1836" t="str">
        <f>IFERROR(VLOOKUP(O1836,Sheet6!A:B,2,0),"")</f>
        <v/>
      </c>
      <c r="Q1836">
        <f>Sheet9!A1581</f>
        <v>0</v>
      </c>
      <c r="R1836" t="str">
        <f t="shared" si="153"/>
        <v/>
      </c>
      <c r="S1836">
        <f>Sheet9!B1581</f>
        <v>0</v>
      </c>
      <c r="T1836" t="s">
        <v>198</v>
      </c>
      <c r="U1836" t="s">
        <v>199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Sheet9!D1582</f>
        <v>0</v>
      </c>
      <c r="O1837">
        <f>Sheet9!E1582</f>
        <v>0</v>
      </c>
      <c r="P1837" t="str">
        <f>IFERROR(VLOOKUP(O1837,Sheet6!A:B,2,0),"")</f>
        <v/>
      </c>
      <c r="Q1837">
        <f>Sheet9!A1582</f>
        <v>0</v>
      </c>
      <c r="R1837" t="str">
        <f t="shared" si="153"/>
        <v/>
      </c>
      <c r="S1837">
        <f>Sheet9!B1582</f>
        <v>0</v>
      </c>
      <c r="T1837" t="s">
        <v>198</v>
      </c>
      <c r="U1837" t="s">
        <v>199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Sheet9!D1583</f>
        <v>0</v>
      </c>
      <c r="O1838">
        <f>Sheet9!E1583</f>
        <v>0</v>
      </c>
      <c r="P1838" t="str">
        <f>IFERROR(VLOOKUP(O1838,Sheet6!A:B,2,0),"")</f>
        <v/>
      </c>
      <c r="Q1838">
        <f>Sheet9!A1583</f>
        <v>0</v>
      </c>
      <c r="R1838" t="str">
        <f t="shared" si="153"/>
        <v/>
      </c>
      <c r="S1838">
        <f>Sheet9!B1583</f>
        <v>0</v>
      </c>
      <c r="T1838" t="s">
        <v>198</v>
      </c>
      <c r="U1838" t="s">
        <v>199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Sheet9!D1584</f>
        <v>0</v>
      </c>
      <c r="O1839">
        <f>Sheet9!E1584</f>
        <v>0</v>
      </c>
      <c r="P1839" t="str">
        <f>IFERROR(VLOOKUP(O1839,Sheet6!A:B,2,0),"")</f>
        <v/>
      </c>
      <c r="Q1839">
        <f>Sheet9!A1584</f>
        <v>0</v>
      </c>
      <c r="R1839" t="str">
        <f t="shared" si="153"/>
        <v/>
      </c>
      <c r="S1839">
        <f>Sheet9!B1584</f>
        <v>0</v>
      </c>
      <c r="T1839" t="s">
        <v>198</v>
      </c>
      <c r="U1839" t="s">
        <v>199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Sheet9!D1585</f>
        <v>0</v>
      </c>
      <c r="O1840">
        <f>Sheet9!E1585</f>
        <v>0</v>
      </c>
      <c r="P1840" t="str">
        <f>IFERROR(VLOOKUP(O1840,Sheet6!A:B,2,0),"")</f>
        <v/>
      </c>
      <c r="Q1840">
        <f>Sheet9!A1585</f>
        <v>0</v>
      </c>
      <c r="R1840" t="str">
        <f t="shared" si="153"/>
        <v/>
      </c>
      <c r="S1840">
        <f>Sheet9!B1585</f>
        <v>0</v>
      </c>
      <c r="T1840" t="s">
        <v>198</v>
      </c>
      <c r="U1840" t="s">
        <v>199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Sheet9!D1586</f>
        <v>0</v>
      </c>
      <c r="O1841">
        <f>Sheet9!E1586</f>
        <v>0</v>
      </c>
      <c r="P1841" t="str">
        <f>IFERROR(VLOOKUP(O1841,Sheet6!A:B,2,0),"")</f>
        <v/>
      </c>
      <c r="Q1841">
        <f>Sheet9!A1586</f>
        <v>0</v>
      </c>
      <c r="R1841" t="str">
        <f t="shared" si="153"/>
        <v/>
      </c>
      <c r="S1841">
        <f>Sheet9!B1586</f>
        <v>0</v>
      </c>
      <c r="T1841" t="s">
        <v>198</v>
      </c>
      <c r="U1841" t="s">
        <v>199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女子自由形  50mタイム決勝</v>
      </c>
      <c r="E1" t="str">
        <f>IFERROR(VLOOKUP(F1,Sheet10!I:M,5,0),"")</f>
        <v/>
      </c>
      <c r="F1" t="str">
        <f>CONCATENATE(R1,O1,P1,S1,M1)</f>
        <v>0タイム決勝</v>
      </c>
      <c r="J1">
        <f>Sheet2!A2</f>
        <v>0</v>
      </c>
      <c r="K1">
        <f>Sheet2!B2</f>
        <v>0</v>
      </c>
      <c r="L1">
        <f>Sheet2!J2</f>
        <v>0</v>
      </c>
      <c r="M1" t="str">
        <f>IFERROR(VLOOKUP(L1,Sheet5!A:B,2,0),"")</f>
        <v/>
      </c>
      <c r="N1">
        <f>Sheet2!L2</f>
        <v>0</v>
      </c>
      <c r="O1" t="str">
        <f>IFERROR(VLOOKUP(N1,Sheet10!AG:AH,2,0),"")</f>
        <v/>
      </c>
      <c r="P1">
        <f>Sheet2!M2</f>
        <v>0</v>
      </c>
      <c r="Q1">
        <f>Sheet2!N2</f>
        <v>0</v>
      </c>
      <c r="R1" t="str">
        <f>IFERROR(VLOOKUP(Q1,Sheet6!A:B,2,0),"")</f>
        <v/>
      </c>
      <c r="S1" t="s">
        <v>200</v>
      </c>
    </row>
    <row r="2" spans="1:19" x14ac:dyDescent="0.15">
      <c r="A2" s="22" t="str">
        <f>Sheet10!I2</f>
        <v>男子自由形  50mタイム決勝</v>
      </c>
      <c r="E2" t="str">
        <f>IFERROR(VLOOKUP(F2,Sheet10!I:M,5,0),"")</f>
        <v/>
      </c>
      <c r="F2" t="e">
        <f t="shared" ref="F2:F17" si="0">CONCATENATE(R2,O2,P2,S2,M2)</f>
        <v>#REF!</v>
      </c>
      <c r="J2" t="e">
        <f>Sheet2!#REF!</f>
        <v>#REF!</v>
      </c>
      <c r="K2" t="e">
        <f>Sheet2!#REF!</f>
        <v>#REF!</v>
      </c>
      <c r="L2" t="e">
        <f>Sheet2!#REF!</f>
        <v>#REF!</v>
      </c>
      <c r="M2" t="str">
        <f>IFERROR(VLOOKUP(L2,Sheet5!A:B,2,0),"")</f>
        <v/>
      </c>
      <c r="N2" t="e">
        <f>Sheet2!#REF!</f>
        <v>#REF!</v>
      </c>
      <c r="O2" t="str">
        <f>IFERROR(VLOOKUP(N2,Sheet10!AG:AH,2,0),"")</f>
        <v/>
      </c>
      <c r="P2" t="e">
        <f>Sheet2!#REF!</f>
        <v>#REF!</v>
      </c>
      <c r="Q2" t="e">
        <f>Sheet2!#REF!</f>
        <v>#REF!</v>
      </c>
      <c r="R2" t="str">
        <f>IFERROR(VLOOKUP(Q2,Sheet6!A:B,2,0),"")</f>
        <v/>
      </c>
      <c r="S2" t="s">
        <v>200</v>
      </c>
    </row>
    <row r="3" spans="1:19" x14ac:dyDescent="0.15">
      <c r="A3" s="22" t="str">
        <f>Sheet10!I3</f>
        <v>女子背泳ぎ  50mタイム決勝</v>
      </c>
      <c r="E3" t="str">
        <f>IFERROR(VLOOKUP(F3,Sheet10!I:M,5,0),"")</f>
        <v/>
      </c>
      <c r="F3" t="e">
        <f t="shared" si="0"/>
        <v>#REF!</v>
      </c>
      <c r="J3" t="e">
        <f>Sheet2!#REF!</f>
        <v>#REF!</v>
      </c>
      <c r="K3" t="e">
        <f>Sheet2!#REF!</f>
        <v>#REF!</v>
      </c>
      <c r="L3" t="e">
        <f>Sheet2!#REF!</f>
        <v>#REF!</v>
      </c>
      <c r="M3" t="str">
        <f>IFERROR(VLOOKUP(L3,Sheet5!A:B,2,0),"")</f>
        <v/>
      </c>
      <c r="N3" t="e">
        <f>Sheet2!#REF!</f>
        <v>#REF!</v>
      </c>
      <c r="O3" t="str">
        <f>IFERROR(VLOOKUP(N3,Sheet10!AG:AH,2,0),"")</f>
        <v/>
      </c>
      <c r="P3" t="e">
        <f>Sheet2!#REF!</f>
        <v>#REF!</v>
      </c>
      <c r="Q3" t="e">
        <f>Sheet2!#REF!</f>
        <v>#REF!</v>
      </c>
      <c r="R3" t="str">
        <f>IFERROR(VLOOKUP(Q3,Sheet6!A:B,2,0),"")</f>
        <v/>
      </c>
      <c r="S3" t="s">
        <v>200</v>
      </c>
    </row>
    <row r="4" spans="1:19" x14ac:dyDescent="0.15">
      <c r="A4" s="22" t="str">
        <f>Sheet10!I4</f>
        <v>男子背泳ぎ  50mタイム決勝</v>
      </c>
      <c r="E4" t="str">
        <f>IFERROR(VLOOKUP(F4,Sheet10!I:M,5,0),"")</f>
        <v/>
      </c>
      <c r="F4" t="e">
        <f t="shared" si="0"/>
        <v>#REF!</v>
      </c>
      <c r="J4" t="e">
        <f>Sheet2!#REF!</f>
        <v>#REF!</v>
      </c>
      <c r="K4" t="e">
        <f>Sheet2!#REF!</f>
        <v>#REF!</v>
      </c>
      <c r="L4" t="e">
        <f>Sheet2!#REF!</f>
        <v>#REF!</v>
      </c>
      <c r="M4" t="str">
        <f>IFERROR(VLOOKUP(L4,Sheet5!A:B,2,0),"")</f>
        <v/>
      </c>
      <c r="N4" t="e">
        <f>Sheet2!#REF!</f>
        <v>#REF!</v>
      </c>
      <c r="O4" t="str">
        <f>IFERROR(VLOOKUP(N4,Sheet10!AG:AH,2,0),"")</f>
        <v/>
      </c>
      <c r="P4" t="e">
        <f>Sheet2!#REF!</f>
        <v>#REF!</v>
      </c>
      <c r="Q4" t="e">
        <f>Sheet2!#REF!</f>
        <v>#REF!</v>
      </c>
      <c r="R4" t="str">
        <f>IFERROR(VLOOKUP(Q4,Sheet6!A:B,2,0),"")</f>
        <v/>
      </c>
      <c r="S4" t="s">
        <v>200</v>
      </c>
    </row>
    <row r="5" spans="1:19" x14ac:dyDescent="0.15">
      <c r="A5" s="22" t="str">
        <f>Sheet10!I5</f>
        <v>女子平泳ぎ  50mタイム決勝</v>
      </c>
      <c r="E5" t="str">
        <f>IFERROR(VLOOKUP(F5,Sheet10!I:M,5,0),"")</f>
        <v/>
      </c>
      <c r="F5" t="e">
        <f t="shared" si="0"/>
        <v>#REF!</v>
      </c>
      <c r="J5" t="e">
        <f>Sheet2!#REF!</f>
        <v>#REF!</v>
      </c>
      <c r="K5" t="e">
        <f>Sheet2!#REF!</f>
        <v>#REF!</v>
      </c>
      <c r="L5" t="e">
        <f>Sheet2!#REF!</f>
        <v>#REF!</v>
      </c>
      <c r="M5" t="str">
        <f>IFERROR(VLOOKUP(L5,Sheet5!A:B,2,0),"")</f>
        <v/>
      </c>
      <c r="N5" t="e">
        <f>Sheet2!#REF!</f>
        <v>#REF!</v>
      </c>
      <c r="O5" t="str">
        <f>IFERROR(VLOOKUP(N5,Sheet10!AG:AH,2,0),"")</f>
        <v/>
      </c>
      <c r="P5" t="e">
        <f>Sheet2!#REF!</f>
        <v>#REF!</v>
      </c>
      <c r="Q5" t="e">
        <f>Sheet2!#REF!</f>
        <v>#REF!</v>
      </c>
      <c r="R5" t="str">
        <f>IFERROR(VLOOKUP(Q5,Sheet6!A:B,2,0),"")</f>
        <v/>
      </c>
      <c r="S5" t="s">
        <v>200</v>
      </c>
    </row>
    <row r="6" spans="1:19" x14ac:dyDescent="0.15">
      <c r="A6" s="22" t="str">
        <f>Sheet10!I6</f>
        <v>男子平泳ぎ  50mタイム決勝</v>
      </c>
      <c r="E6" t="str">
        <f>IFERROR(VLOOKUP(F6,Sheet10!I:M,5,0),"")</f>
        <v/>
      </c>
      <c r="F6" t="e">
        <f t="shared" si="0"/>
        <v>#REF!</v>
      </c>
      <c r="J6" t="e">
        <f>Sheet2!#REF!</f>
        <v>#REF!</v>
      </c>
      <c r="K6" t="e">
        <f>Sheet2!#REF!</f>
        <v>#REF!</v>
      </c>
      <c r="L6" t="e">
        <f>Sheet2!#REF!</f>
        <v>#REF!</v>
      </c>
      <c r="M6" t="str">
        <f>IFERROR(VLOOKUP(L6,Sheet5!A:B,2,0),"")</f>
        <v/>
      </c>
      <c r="N6" t="e">
        <f>Sheet2!#REF!</f>
        <v>#REF!</v>
      </c>
      <c r="O6" t="str">
        <f>IFERROR(VLOOKUP(N6,Sheet10!AG:AH,2,0),"")</f>
        <v/>
      </c>
      <c r="P6" t="e">
        <f>Sheet2!#REF!</f>
        <v>#REF!</v>
      </c>
      <c r="Q6" t="e">
        <f>Sheet2!#REF!</f>
        <v>#REF!</v>
      </c>
      <c r="R6" t="str">
        <f>IFERROR(VLOOKUP(Q6,Sheet6!A:B,2,0),"")</f>
        <v/>
      </c>
      <c r="S6" t="s">
        <v>200</v>
      </c>
    </row>
    <row r="7" spans="1:19" x14ac:dyDescent="0.15">
      <c r="A7" s="22" t="str">
        <f>Sheet10!I7</f>
        <v>女子バタフライ  50mタイム決勝</v>
      </c>
      <c r="E7" t="str">
        <f>IFERROR(VLOOKUP(F7,Sheet10!I:M,5,0),"")</f>
        <v/>
      </c>
      <c r="F7" t="e">
        <f t="shared" si="0"/>
        <v>#REF!</v>
      </c>
      <c r="J7" t="e">
        <f>Sheet2!#REF!</f>
        <v>#REF!</v>
      </c>
      <c r="K7" t="e">
        <f>Sheet2!#REF!</f>
        <v>#REF!</v>
      </c>
      <c r="L7" t="e">
        <f>Sheet2!#REF!</f>
        <v>#REF!</v>
      </c>
      <c r="M7" t="str">
        <f>IFERROR(VLOOKUP(L7,Sheet5!A:B,2,0),"")</f>
        <v/>
      </c>
      <c r="N7" t="e">
        <f>Sheet2!#REF!</f>
        <v>#REF!</v>
      </c>
      <c r="O7" t="str">
        <f>IFERROR(VLOOKUP(N7,Sheet10!AG:AH,2,0),"")</f>
        <v/>
      </c>
      <c r="P7" t="e">
        <f>Sheet2!#REF!</f>
        <v>#REF!</v>
      </c>
      <c r="Q7" t="e">
        <f>Sheet2!#REF!</f>
        <v>#REF!</v>
      </c>
      <c r="R7" t="str">
        <f>IFERROR(VLOOKUP(Q7,Sheet6!A:B,2,0),"")</f>
        <v/>
      </c>
      <c r="S7" t="s">
        <v>200</v>
      </c>
    </row>
    <row r="8" spans="1:19" x14ac:dyDescent="0.15">
      <c r="A8" s="22" t="str">
        <f>Sheet10!I8</f>
        <v>男子バタフライ  50mタイム決勝</v>
      </c>
      <c r="E8" t="str">
        <f>IFERROR(VLOOKUP(F8,Sheet10!I:M,5,0),"")</f>
        <v/>
      </c>
      <c r="F8" t="e">
        <f t="shared" si="0"/>
        <v>#REF!</v>
      </c>
      <c r="J8" t="e">
        <f>Sheet2!#REF!</f>
        <v>#REF!</v>
      </c>
      <c r="K8" t="e">
        <f>Sheet2!#REF!</f>
        <v>#REF!</v>
      </c>
      <c r="L8" t="e">
        <f>Sheet2!#REF!</f>
        <v>#REF!</v>
      </c>
      <c r="M8" t="str">
        <f>IFERROR(VLOOKUP(L8,Sheet5!A:B,2,0),"")</f>
        <v/>
      </c>
      <c r="N8" t="e">
        <f>Sheet2!#REF!</f>
        <v>#REF!</v>
      </c>
      <c r="O8" t="str">
        <f>IFERROR(VLOOKUP(N8,Sheet10!AG:AH,2,0),"")</f>
        <v/>
      </c>
      <c r="P8" t="e">
        <f>Sheet2!#REF!</f>
        <v>#REF!</v>
      </c>
      <c r="Q8" t="e">
        <f>Sheet2!#REF!</f>
        <v>#REF!</v>
      </c>
      <c r="R8" t="str">
        <f>IFERROR(VLOOKUP(Q8,Sheet6!A:B,2,0),"")</f>
        <v/>
      </c>
      <c r="S8" t="s">
        <v>200</v>
      </c>
    </row>
    <row r="9" spans="1:19" x14ac:dyDescent="0.15">
      <c r="A9" s="22" t="str">
        <f>Sheet10!I117</f>
        <v/>
      </c>
      <c r="E9" t="str">
        <f>IFERROR(VLOOKUP(F9,Sheet10!I:M,5,0),"")</f>
        <v/>
      </c>
      <c r="F9" t="e">
        <f t="shared" si="0"/>
        <v>#REF!</v>
      </c>
      <c r="J9" t="e">
        <f>Sheet2!#REF!</f>
        <v>#REF!</v>
      </c>
      <c r="K9" t="e">
        <f>Sheet2!#REF!</f>
        <v>#REF!</v>
      </c>
      <c r="L9" t="e">
        <f>Sheet2!#REF!</f>
        <v>#REF!</v>
      </c>
      <c r="M9" t="str">
        <f>IFERROR(VLOOKUP(L9,Sheet5!A:B,2,0),"")</f>
        <v/>
      </c>
      <c r="N9" t="e">
        <f>Sheet2!#REF!</f>
        <v>#REF!</v>
      </c>
      <c r="O9" t="str">
        <f>IFERROR(VLOOKUP(N9,Sheet10!AG:AH,2,0),"")</f>
        <v/>
      </c>
      <c r="P9" t="e">
        <f>Sheet2!#REF!</f>
        <v>#REF!</v>
      </c>
      <c r="Q9" t="e">
        <f>Sheet2!#REF!</f>
        <v>#REF!</v>
      </c>
      <c r="R9" t="str">
        <f>IFERROR(VLOOKUP(Q9,Sheet6!A:B,2,0),"")</f>
        <v/>
      </c>
      <c r="S9" t="s">
        <v>200</v>
      </c>
    </row>
    <row r="10" spans="1:19" x14ac:dyDescent="0.15">
      <c r="A10" s="22" t="str">
        <f>Sheet10!I118</f>
        <v/>
      </c>
      <c r="E10" t="str">
        <f>IFERROR(VLOOKUP(F10,Sheet10!I:M,5,0),"")</f>
        <v/>
      </c>
      <c r="F10" t="e">
        <f t="shared" si="0"/>
        <v>#REF!</v>
      </c>
      <c r="J10" t="e">
        <f>Sheet2!#REF!</f>
        <v>#REF!</v>
      </c>
      <c r="K10" t="e">
        <f>Sheet2!#REF!</f>
        <v>#REF!</v>
      </c>
      <c r="L10" t="e">
        <f>Sheet2!#REF!</f>
        <v>#REF!</v>
      </c>
      <c r="M10" t="str">
        <f>IFERROR(VLOOKUP(L10,Sheet5!A:B,2,0),"")</f>
        <v/>
      </c>
      <c r="N10" t="e">
        <f>Sheet2!#REF!</f>
        <v>#REF!</v>
      </c>
      <c r="O10" t="str">
        <f>IFERROR(VLOOKUP(N10,Sheet10!AG:AH,2,0),"")</f>
        <v/>
      </c>
      <c r="P10" t="e">
        <f>Sheet2!#REF!</f>
        <v>#REF!</v>
      </c>
      <c r="Q10" t="e">
        <f>Sheet2!#REF!</f>
        <v>#REF!</v>
      </c>
      <c r="R10" t="str">
        <f>IFERROR(VLOOKUP(Q10,Sheet6!A:B,2,0),"")</f>
        <v/>
      </c>
      <c r="S10" t="s">
        <v>200</v>
      </c>
    </row>
    <row r="11" spans="1:19" x14ac:dyDescent="0.15">
      <c r="A11" s="22" t="str">
        <f>Sheet10!I119</f>
        <v/>
      </c>
      <c r="E11" t="str">
        <f>IFERROR(VLOOKUP(F11,Sheet10!I:M,5,0),"")</f>
        <v/>
      </c>
      <c r="F11" t="e">
        <f t="shared" si="0"/>
        <v>#REF!</v>
      </c>
      <c r="J11" t="e">
        <f>Sheet2!#REF!</f>
        <v>#REF!</v>
      </c>
      <c r="K11" t="e">
        <f>Sheet2!#REF!</f>
        <v>#REF!</v>
      </c>
      <c r="L11" t="e">
        <f>Sheet2!#REF!</f>
        <v>#REF!</v>
      </c>
      <c r="M11" t="str">
        <f>IFERROR(VLOOKUP(L11,Sheet5!A:B,2,0),"")</f>
        <v/>
      </c>
      <c r="N11" t="e">
        <f>Sheet2!#REF!</f>
        <v>#REF!</v>
      </c>
      <c r="O11" t="str">
        <f>IFERROR(VLOOKUP(N11,Sheet10!AG:AH,2,0),"")</f>
        <v/>
      </c>
      <c r="P11" t="e">
        <f>Sheet2!#REF!</f>
        <v>#REF!</v>
      </c>
      <c r="Q11" t="e">
        <f>Sheet2!#REF!</f>
        <v>#REF!</v>
      </c>
      <c r="R11" t="str">
        <f>IFERROR(VLOOKUP(Q11,Sheet6!A:B,2,0),"")</f>
        <v/>
      </c>
      <c r="S11" t="s">
        <v>200</v>
      </c>
    </row>
    <row r="12" spans="1:19" x14ac:dyDescent="0.15">
      <c r="A12" s="22" t="str">
        <f>Sheet10!I120</f>
        <v/>
      </c>
      <c r="E12" t="str">
        <f>IFERROR(VLOOKUP(F12,Sheet10!I:M,5,0),"")</f>
        <v/>
      </c>
      <c r="F12" t="e">
        <f t="shared" si="0"/>
        <v>#REF!</v>
      </c>
      <c r="J12" t="e">
        <f>Sheet2!#REF!</f>
        <v>#REF!</v>
      </c>
      <c r="K12" t="e">
        <f>Sheet2!#REF!</f>
        <v>#REF!</v>
      </c>
      <c r="L12" t="e">
        <f>Sheet2!#REF!</f>
        <v>#REF!</v>
      </c>
      <c r="M12" t="str">
        <f>IFERROR(VLOOKUP(L12,Sheet5!A:B,2,0),"")</f>
        <v/>
      </c>
      <c r="N12" t="e">
        <f>Sheet2!#REF!</f>
        <v>#REF!</v>
      </c>
      <c r="O12" t="str">
        <f>IFERROR(VLOOKUP(N12,Sheet10!AG:AH,2,0),"")</f>
        <v/>
      </c>
      <c r="P12" t="e">
        <f>Sheet2!#REF!</f>
        <v>#REF!</v>
      </c>
      <c r="Q12" t="e">
        <f>Sheet2!#REF!</f>
        <v>#REF!</v>
      </c>
      <c r="R12" t="str">
        <f>IFERROR(VLOOKUP(Q12,Sheet6!A:B,2,0),"")</f>
        <v/>
      </c>
      <c r="S12" t="s">
        <v>200</v>
      </c>
    </row>
    <row r="13" spans="1:19" x14ac:dyDescent="0.15">
      <c r="A13" s="22" t="str">
        <f>Sheet10!I121</f>
        <v/>
      </c>
      <c r="E13" t="str">
        <f>IFERROR(VLOOKUP(F13,Sheet10!I:M,5,0),"")</f>
        <v/>
      </c>
      <c r="F13" t="e">
        <f t="shared" si="0"/>
        <v>#REF!</v>
      </c>
      <c r="J13" t="e">
        <f>Sheet2!#REF!</f>
        <v>#REF!</v>
      </c>
      <c r="K13" t="e">
        <f>Sheet2!#REF!</f>
        <v>#REF!</v>
      </c>
      <c r="L13" t="e">
        <f>Sheet2!#REF!</f>
        <v>#REF!</v>
      </c>
      <c r="M13" t="str">
        <f>IFERROR(VLOOKUP(L13,Sheet5!A:B,2,0),"")</f>
        <v/>
      </c>
      <c r="N13" t="e">
        <f>Sheet2!#REF!</f>
        <v>#REF!</v>
      </c>
      <c r="O13" t="str">
        <f>IFERROR(VLOOKUP(N13,Sheet10!AG:AH,2,0),"")</f>
        <v/>
      </c>
      <c r="P13" t="e">
        <f>Sheet2!#REF!</f>
        <v>#REF!</v>
      </c>
      <c r="Q13" t="e">
        <f>Sheet2!#REF!</f>
        <v>#REF!</v>
      </c>
      <c r="R13" t="str">
        <f>IFERROR(VLOOKUP(Q13,Sheet6!A:B,2,0),"")</f>
        <v/>
      </c>
      <c r="S13" t="s">
        <v>200</v>
      </c>
    </row>
    <row r="14" spans="1:19" x14ac:dyDescent="0.15">
      <c r="A14" s="22" t="str">
        <f>Sheet10!I122</f>
        <v/>
      </c>
      <c r="E14" t="str">
        <f>IFERROR(VLOOKUP(F14,Sheet10!I:M,5,0),"")</f>
        <v/>
      </c>
      <c r="F14" t="e">
        <f t="shared" si="0"/>
        <v>#REF!</v>
      </c>
      <c r="J14" t="e">
        <f>Sheet2!#REF!</f>
        <v>#REF!</v>
      </c>
      <c r="K14" t="e">
        <f>Sheet2!#REF!</f>
        <v>#REF!</v>
      </c>
      <c r="L14" t="e">
        <f>Sheet2!#REF!</f>
        <v>#REF!</v>
      </c>
      <c r="M14" t="str">
        <f>IFERROR(VLOOKUP(L14,Sheet5!A:B,2,0),"")</f>
        <v/>
      </c>
      <c r="N14" t="e">
        <f>Sheet2!#REF!</f>
        <v>#REF!</v>
      </c>
      <c r="O14" t="str">
        <f>IFERROR(VLOOKUP(N14,Sheet10!AG:AH,2,0),"")</f>
        <v/>
      </c>
      <c r="P14" t="e">
        <f>Sheet2!#REF!</f>
        <v>#REF!</v>
      </c>
      <c r="Q14" t="e">
        <f>Sheet2!#REF!</f>
        <v>#REF!</v>
      </c>
      <c r="R14" t="str">
        <f>IFERROR(VLOOKUP(Q14,Sheet6!A:B,2,0),"")</f>
        <v/>
      </c>
      <c r="S14" t="s">
        <v>200</v>
      </c>
    </row>
    <row r="15" spans="1:19" x14ac:dyDescent="0.15">
      <c r="A15" s="22" t="str">
        <f>Sheet10!I123</f>
        <v/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200</v>
      </c>
    </row>
    <row r="16" spans="1:19" x14ac:dyDescent="0.15">
      <c r="A16" s="22" t="str">
        <f>Sheet10!I124</f>
        <v/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200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200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200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200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200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200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200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200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200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200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200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200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200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200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200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200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200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200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200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200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200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200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200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200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200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200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200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200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200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200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200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200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200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200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200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200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200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200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200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200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200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200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200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200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200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200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200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200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200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200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200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200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200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200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200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200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200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200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200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200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200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200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200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200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200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200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200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200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200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200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200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200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200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200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200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200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200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200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200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200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200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200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200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200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200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200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200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200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200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200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200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200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200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200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200</v>
      </c>
    </row>
    <row r="111" spans="5:19" x14ac:dyDescent="0.15">
      <c r="E111" t="str">
        <f>IFERROR(VLOOKUP(F111,Sheet10!I:M,5,0),"")</f>
        <v/>
      </c>
      <c r="F111" t="e">
        <f t="shared" si="3"/>
        <v>#REF!</v>
      </c>
      <c r="J111" t="e">
        <f>Sheet2!#REF!</f>
        <v>#REF!</v>
      </c>
      <c r="K111" t="e">
        <f>Sheet2!#REF!</f>
        <v>#REF!</v>
      </c>
      <c r="L111" t="e">
        <f>Sheet2!#REF!</f>
        <v>#REF!</v>
      </c>
      <c r="M111" t="str">
        <f>IFERROR(VLOOKUP(L111,Sheet5!A:B,2,0),"")</f>
        <v/>
      </c>
      <c r="N111" t="e">
        <f>Sheet2!#REF!</f>
        <v>#REF!</v>
      </c>
      <c r="O111" t="str">
        <f>IFERROR(VLOOKUP(N111,Sheet10!AG:AH,2,0),"")</f>
        <v/>
      </c>
      <c r="P111" t="e">
        <f>Sheet2!#REF!</f>
        <v>#REF!</v>
      </c>
      <c r="Q111" t="e">
        <f>Sheet2!#REF!</f>
        <v>#REF!</v>
      </c>
      <c r="R111" t="str">
        <f>IFERROR(VLOOKUP(Q111,Sheet6!A:B,2,0),"")</f>
        <v/>
      </c>
      <c r="S111" t="s">
        <v>200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Sheet2!A3</f>
        <v>0</v>
      </c>
      <c r="K112">
        <f>Sheet2!B3</f>
        <v>0</v>
      </c>
      <c r="L112">
        <f>Sheet2!J3</f>
        <v>0</v>
      </c>
      <c r="M112" t="str">
        <f>IFERROR(VLOOKUP(L112,Sheet5!A:B,2,0),"")</f>
        <v/>
      </c>
      <c r="N112">
        <f>Sheet2!L3</f>
        <v>0</v>
      </c>
      <c r="O112" t="str">
        <f>IFERROR(VLOOKUP(N112,Sheet10!AG:AH,2,0),"")</f>
        <v/>
      </c>
      <c r="P112">
        <f>Sheet2!M3</f>
        <v>0</v>
      </c>
      <c r="Q112">
        <f>Sheet2!N3</f>
        <v>0</v>
      </c>
      <c r="R112" t="str">
        <f>IFERROR(VLOOKUP(Q112,Sheet6!A:B,2,0),"")</f>
        <v/>
      </c>
      <c r="S112" t="s">
        <v>200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Sheet2!A4</f>
        <v>0</v>
      </c>
      <c r="K113">
        <f>Sheet2!B4</f>
        <v>0</v>
      </c>
      <c r="L113">
        <f>Sheet2!J4</f>
        <v>0</v>
      </c>
      <c r="M113" t="str">
        <f>IFERROR(VLOOKUP(L113,Sheet5!A:B,2,0),"")</f>
        <v/>
      </c>
      <c r="N113">
        <f>Sheet2!L4</f>
        <v>0</v>
      </c>
      <c r="O113" t="str">
        <f>IFERROR(VLOOKUP(N113,Sheet10!AG:AH,2,0),"")</f>
        <v/>
      </c>
      <c r="P113">
        <f>Sheet2!M4</f>
        <v>0</v>
      </c>
      <c r="Q113">
        <f>Sheet2!N4</f>
        <v>0</v>
      </c>
      <c r="R113" t="str">
        <f>IFERROR(VLOOKUP(Q113,Sheet6!A:B,2,0),"")</f>
        <v/>
      </c>
      <c r="S113" t="s">
        <v>200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Sheet2!A5</f>
        <v>0</v>
      </c>
      <c r="K114">
        <f>Sheet2!B5</f>
        <v>0</v>
      </c>
      <c r="L114">
        <f>Sheet2!J5</f>
        <v>0</v>
      </c>
      <c r="M114" t="str">
        <f>IFERROR(VLOOKUP(L114,Sheet5!A:B,2,0),"")</f>
        <v/>
      </c>
      <c r="N114">
        <f>Sheet2!L5</f>
        <v>0</v>
      </c>
      <c r="O114" t="str">
        <f>IFERROR(VLOOKUP(N114,Sheet10!AG:AH,2,0),"")</f>
        <v/>
      </c>
      <c r="P114">
        <f>Sheet2!M5</f>
        <v>0</v>
      </c>
      <c r="Q114">
        <f>Sheet2!N5</f>
        <v>0</v>
      </c>
      <c r="R114" t="str">
        <f>IFERROR(VLOOKUP(Q114,Sheet6!A:B,2,0),"")</f>
        <v/>
      </c>
      <c r="S114" t="s">
        <v>200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Sheet2!A6</f>
        <v>0</v>
      </c>
      <c r="K115">
        <f>Sheet2!B6</f>
        <v>0</v>
      </c>
      <c r="L115">
        <f>Sheet2!J6</f>
        <v>0</v>
      </c>
      <c r="M115" t="str">
        <f>IFERROR(VLOOKUP(L115,Sheet5!A:B,2,0),"")</f>
        <v/>
      </c>
      <c r="N115">
        <f>Sheet2!L6</f>
        <v>0</v>
      </c>
      <c r="O115" t="str">
        <f>IFERROR(VLOOKUP(N115,Sheet10!AG:AH,2,0),"")</f>
        <v/>
      </c>
      <c r="P115">
        <f>Sheet2!M6</f>
        <v>0</v>
      </c>
      <c r="Q115">
        <f>Sheet2!N6</f>
        <v>0</v>
      </c>
      <c r="R115" t="str">
        <f>IFERROR(VLOOKUP(Q115,Sheet6!A:B,2,0),"")</f>
        <v/>
      </c>
      <c r="S115" t="s">
        <v>200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Sheet2!A7</f>
        <v>0</v>
      </c>
      <c r="K116">
        <f>Sheet2!B7</f>
        <v>0</v>
      </c>
      <c r="L116">
        <f>Sheet2!J7</f>
        <v>0</v>
      </c>
      <c r="M116" t="str">
        <f>IFERROR(VLOOKUP(L116,Sheet5!A:B,2,0),"")</f>
        <v/>
      </c>
      <c r="N116">
        <f>Sheet2!L7</f>
        <v>0</v>
      </c>
      <c r="O116" t="str">
        <f>IFERROR(VLOOKUP(N116,Sheet10!AG:AH,2,0),"")</f>
        <v/>
      </c>
      <c r="P116">
        <f>Sheet2!M7</f>
        <v>0</v>
      </c>
      <c r="Q116">
        <f>Sheet2!N7</f>
        <v>0</v>
      </c>
      <c r="R116" t="str">
        <f>IFERROR(VLOOKUP(Q116,Sheet6!A:B,2,0),"")</f>
        <v/>
      </c>
      <c r="S116" t="s">
        <v>200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Sheet2!A8</f>
        <v>0</v>
      </c>
      <c r="K117">
        <f>Sheet2!B8</f>
        <v>0</v>
      </c>
      <c r="L117">
        <f>Sheet2!J8</f>
        <v>0</v>
      </c>
      <c r="M117" t="str">
        <f>IFERROR(VLOOKUP(L117,Sheet5!A:B,2,0),"")</f>
        <v/>
      </c>
      <c r="N117">
        <f>Sheet2!L8</f>
        <v>0</v>
      </c>
      <c r="O117" t="str">
        <f>IFERROR(VLOOKUP(N117,Sheet10!AG:AH,2,0),"")</f>
        <v/>
      </c>
      <c r="P117">
        <f>Sheet2!M8</f>
        <v>0</v>
      </c>
      <c r="Q117">
        <f>Sheet2!N8</f>
        <v>0</v>
      </c>
      <c r="R117" t="str">
        <f>IFERROR(VLOOKUP(Q117,Sheet6!A:B,2,0),"")</f>
        <v/>
      </c>
      <c r="S117" t="s">
        <v>200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Sheet2!A9</f>
        <v>0</v>
      </c>
      <c r="K118">
        <f>Sheet2!B9</f>
        <v>0</v>
      </c>
      <c r="L118">
        <f>Sheet2!J9</f>
        <v>0</v>
      </c>
      <c r="M118" t="str">
        <f>IFERROR(VLOOKUP(L118,Sheet5!A:B,2,0),"")</f>
        <v/>
      </c>
      <c r="N118">
        <f>Sheet2!L9</f>
        <v>0</v>
      </c>
      <c r="O118" t="str">
        <f>IFERROR(VLOOKUP(N118,Sheet10!AG:AH,2,0),"")</f>
        <v/>
      </c>
      <c r="P118">
        <f>Sheet2!M9</f>
        <v>0</v>
      </c>
      <c r="Q118">
        <f>Sheet2!N9</f>
        <v>0</v>
      </c>
      <c r="R118" t="str">
        <f>IFERROR(VLOOKUP(Q118,Sheet6!A:B,2,0),"")</f>
        <v/>
      </c>
      <c r="S118" t="s">
        <v>200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Sheet2!A10</f>
        <v>0</v>
      </c>
      <c r="K119">
        <f>Sheet2!B10</f>
        <v>0</v>
      </c>
      <c r="L119">
        <f>Sheet2!J10</f>
        <v>0</v>
      </c>
      <c r="M119" t="str">
        <f>IFERROR(VLOOKUP(L119,Sheet5!A:B,2,0),"")</f>
        <v/>
      </c>
      <c r="N119">
        <f>Sheet2!L10</f>
        <v>0</v>
      </c>
      <c r="O119" t="str">
        <f>IFERROR(VLOOKUP(N119,Sheet10!AG:AH,2,0),"")</f>
        <v/>
      </c>
      <c r="P119">
        <f>Sheet2!M10</f>
        <v>0</v>
      </c>
      <c r="Q119">
        <f>Sheet2!N10</f>
        <v>0</v>
      </c>
      <c r="R119" t="str">
        <f>IFERROR(VLOOKUP(Q119,Sheet6!A:B,2,0),"")</f>
        <v/>
      </c>
      <c r="S119" t="s">
        <v>200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Sheet2!A11</f>
        <v>0</v>
      </c>
      <c r="K120">
        <f>Sheet2!B11</f>
        <v>0</v>
      </c>
      <c r="L120">
        <f>Sheet2!J11</f>
        <v>0</v>
      </c>
      <c r="M120" t="str">
        <f>IFERROR(VLOOKUP(L120,Sheet5!A:B,2,0),"")</f>
        <v/>
      </c>
      <c r="N120">
        <f>Sheet2!L11</f>
        <v>0</v>
      </c>
      <c r="O120" t="str">
        <f>IFERROR(VLOOKUP(N120,Sheet10!AG:AH,2,0),"")</f>
        <v/>
      </c>
      <c r="P120">
        <f>Sheet2!M11</f>
        <v>0</v>
      </c>
      <c r="Q120">
        <f>Sheet2!N11</f>
        <v>0</v>
      </c>
      <c r="R120" t="str">
        <f>IFERROR(VLOOKUP(Q120,Sheet6!A:B,2,0),"")</f>
        <v/>
      </c>
      <c r="S120" t="s">
        <v>200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Sheet2!A12</f>
        <v>0</v>
      </c>
      <c r="K121">
        <f>Sheet2!B12</f>
        <v>0</v>
      </c>
      <c r="L121">
        <f>Sheet2!J12</f>
        <v>0</v>
      </c>
      <c r="M121" t="str">
        <f>IFERROR(VLOOKUP(L121,Sheet5!A:B,2,0),"")</f>
        <v/>
      </c>
      <c r="N121">
        <f>Sheet2!L12</f>
        <v>0</v>
      </c>
      <c r="O121" t="str">
        <f>IFERROR(VLOOKUP(N121,Sheet10!AG:AH,2,0),"")</f>
        <v/>
      </c>
      <c r="P121">
        <f>Sheet2!M12</f>
        <v>0</v>
      </c>
      <c r="Q121">
        <f>Sheet2!N12</f>
        <v>0</v>
      </c>
      <c r="R121" t="str">
        <f>IFERROR(VLOOKUP(Q121,Sheet6!A:B,2,0),"")</f>
        <v/>
      </c>
      <c r="S121" t="s">
        <v>200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Sheet2!A13</f>
        <v>0</v>
      </c>
      <c r="K122">
        <f>Sheet2!B13</f>
        <v>0</v>
      </c>
      <c r="L122">
        <f>Sheet2!J13</f>
        <v>0</v>
      </c>
      <c r="M122" t="str">
        <f>IFERROR(VLOOKUP(L122,Sheet5!A:B,2,0),"")</f>
        <v/>
      </c>
      <c r="N122">
        <f>Sheet2!L13</f>
        <v>0</v>
      </c>
      <c r="O122" t="str">
        <f>IFERROR(VLOOKUP(N122,Sheet10!AG:AH,2,0),"")</f>
        <v/>
      </c>
      <c r="P122">
        <f>Sheet2!M13</f>
        <v>0</v>
      </c>
      <c r="Q122">
        <f>Sheet2!N13</f>
        <v>0</v>
      </c>
      <c r="R122" t="str">
        <f>IFERROR(VLOOKUP(Q122,Sheet6!A:B,2,0),"")</f>
        <v/>
      </c>
      <c r="S122" t="s">
        <v>200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Sheet2!A14</f>
        <v>0</v>
      </c>
      <c r="K123">
        <f>Sheet2!B14</f>
        <v>0</v>
      </c>
      <c r="L123">
        <f>Sheet2!J14</f>
        <v>0</v>
      </c>
      <c r="M123" t="str">
        <f>IFERROR(VLOOKUP(L123,Sheet5!A:B,2,0),"")</f>
        <v/>
      </c>
      <c r="N123">
        <f>Sheet2!L14</f>
        <v>0</v>
      </c>
      <c r="O123" t="str">
        <f>IFERROR(VLOOKUP(N123,Sheet10!AG:AH,2,0),"")</f>
        <v/>
      </c>
      <c r="P123">
        <f>Sheet2!M14</f>
        <v>0</v>
      </c>
      <c r="Q123">
        <f>Sheet2!N14</f>
        <v>0</v>
      </c>
      <c r="R123" t="str">
        <f>IFERROR(VLOOKUP(Q123,Sheet6!A:B,2,0),"")</f>
        <v/>
      </c>
      <c r="S123" t="s">
        <v>200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Sheet2!A15</f>
        <v>0</v>
      </c>
      <c r="K124">
        <f>Sheet2!B15</f>
        <v>0</v>
      </c>
      <c r="L124">
        <f>Sheet2!J15</f>
        <v>0</v>
      </c>
      <c r="M124" t="str">
        <f>IFERROR(VLOOKUP(L124,Sheet5!A:B,2,0),"")</f>
        <v/>
      </c>
      <c r="N124">
        <f>Sheet2!L15</f>
        <v>0</v>
      </c>
      <c r="O124" t="str">
        <f>IFERROR(VLOOKUP(N124,Sheet10!AG:AH,2,0),"")</f>
        <v/>
      </c>
      <c r="P124">
        <f>Sheet2!M15</f>
        <v>0</v>
      </c>
      <c r="Q124">
        <f>Sheet2!N15</f>
        <v>0</v>
      </c>
      <c r="R124" t="str">
        <f>IFERROR(VLOOKUP(Q124,Sheet6!A:B,2,0),"")</f>
        <v/>
      </c>
      <c r="S124" t="s">
        <v>200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Sheet2!A16</f>
        <v>0</v>
      </c>
      <c r="K125">
        <f>Sheet2!B16</f>
        <v>0</v>
      </c>
      <c r="L125">
        <f>Sheet2!J16</f>
        <v>0</v>
      </c>
      <c r="M125" t="str">
        <f>IFERROR(VLOOKUP(L125,Sheet5!A:B,2,0),"")</f>
        <v/>
      </c>
      <c r="N125">
        <f>Sheet2!L16</f>
        <v>0</v>
      </c>
      <c r="O125" t="str">
        <f>IFERROR(VLOOKUP(N125,Sheet10!AG:AH,2,0),"")</f>
        <v/>
      </c>
      <c r="P125">
        <f>Sheet2!M16</f>
        <v>0</v>
      </c>
      <c r="Q125">
        <f>Sheet2!N16</f>
        <v>0</v>
      </c>
      <c r="R125" t="str">
        <f>IFERROR(VLOOKUP(Q125,Sheet6!A:B,2,0),"")</f>
        <v/>
      </c>
      <c r="S125" t="s">
        <v>200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Sheet2!A17</f>
        <v>0</v>
      </c>
      <c r="K126">
        <f>Sheet2!B17</f>
        <v>0</v>
      </c>
      <c r="L126">
        <f>Sheet2!J17</f>
        <v>0</v>
      </c>
      <c r="M126" t="str">
        <f>IFERROR(VLOOKUP(L126,Sheet5!A:B,2,0),"")</f>
        <v/>
      </c>
      <c r="N126">
        <f>Sheet2!L17</f>
        <v>0</v>
      </c>
      <c r="O126" t="str">
        <f>IFERROR(VLOOKUP(N126,Sheet10!AG:AH,2,0),"")</f>
        <v/>
      </c>
      <c r="P126">
        <f>Sheet2!M17</f>
        <v>0</v>
      </c>
      <c r="Q126">
        <f>Sheet2!N17</f>
        <v>0</v>
      </c>
      <c r="R126" t="str">
        <f>IFERROR(VLOOKUP(Q126,Sheet6!A:B,2,0),"")</f>
        <v/>
      </c>
      <c r="S126" t="s">
        <v>200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Sheet2!A18</f>
        <v>0</v>
      </c>
      <c r="K127">
        <f>Sheet2!B18</f>
        <v>0</v>
      </c>
      <c r="L127">
        <f>Sheet2!J18</f>
        <v>0</v>
      </c>
      <c r="M127" t="str">
        <f>IFERROR(VLOOKUP(L127,Sheet5!A:B,2,0),"")</f>
        <v/>
      </c>
      <c r="N127">
        <f>Sheet2!L18</f>
        <v>0</v>
      </c>
      <c r="O127" t="str">
        <f>IFERROR(VLOOKUP(N127,Sheet10!AG:AH,2,0),"")</f>
        <v/>
      </c>
      <c r="P127">
        <f>Sheet2!M18</f>
        <v>0</v>
      </c>
      <c r="Q127">
        <f>Sheet2!N18</f>
        <v>0</v>
      </c>
      <c r="R127" t="str">
        <f>IFERROR(VLOOKUP(Q127,Sheet6!A:B,2,0),"")</f>
        <v/>
      </c>
      <c r="S127" t="s">
        <v>200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Sheet2!A19</f>
        <v>0</v>
      </c>
      <c r="K128">
        <f>Sheet2!B19</f>
        <v>0</v>
      </c>
      <c r="L128">
        <f>Sheet2!J19</f>
        <v>0</v>
      </c>
      <c r="M128" t="str">
        <f>IFERROR(VLOOKUP(L128,Sheet5!A:B,2,0),"")</f>
        <v/>
      </c>
      <c r="N128">
        <f>Sheet2!L19</f>
        <v>0</v>
      </c>
      <c r="O128" t="str">
        <f>IFERROR(VLOOKUP(N128,Sheet10!AG:AH,2,0),"")</f>
        <v/>
      </c>
      <c r="P128">
        <f>Sheet2!M19</f>
        <v>0</v>
      </c>
      <c r="Q128">
        <f>Sheet2!N19</f>
        <v>0</v>
      </c>
      <c r="R128" t="str">
        <f>IFERROR(VLOOKUP(Q128,Sheet6!A:B,2,0),"")</f>
        <v/>
      </c>
      <c r="S128" t="s">
        <v>200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Sheet2!A20</f>
        <v>0</v>
      </c>
      <c r="K129">
        <f>Sheet2!B20</f>
        <v>0</v>
      </c>
      <c r="L129">
        <f>Sheet2!J20</f>
        <v>0</v>
      </c>
      <c r="M129" t="str">
        <f>IFERROR(VLOOKUP(L129,Sheet5!A:B,2,0),"")</f>
        <v/>
      </c>
      <c r="N129">
        <f>Sheet2!L20</f>
        <v>0</v>
      </c>
      <c r="O129" t="str">
        <f>IFERROR(VLOOKUP(N129,Sheet10!AG:AH,2,0),"")</f>
        <v/>
      </c>
      <c r="P129">
        <f>Sheet2!M20</f>
        <v>0</v>
      </c>
      <c r="Q129">
        <f>Sheet2!N20</f>
        <v>0</v>
      </c>
      <c r="R129" t="str">
        <f>IFERROR(VLOOKUP(Q129,Sheet6!A:B,2,0),"")</f>
        <v/>
      </c>
      <c r="S129" t="s">
        <v>200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Sheet2!A21</f>
        <v>0</v>
      </c>
      <c r="K130">
        <f>Sheet2!B21</f>
        <v>0</v>
      </c>
      <c r="L130">
        <f>Sheet2!J21</f>
        <v>0</v>
      </c>
      <c r="M130" t="str">
        <f>IFERROR(VLOOKUP(L130,Sheet5!A:B,2,0),"")</f>
        <v/>
      </c>
      <c r="N130">
        <f>Sheet2!L21</f>
        <v>0</v>
      </c>
      <c r="O130" t="str">
        <f>IFERROR(VLOOKUP(N130,Sheet10!AG:AH,2,0),"")</f>
        <v/>
      </c>
      <c r="P130">
        <f>Sheet2!M21</f>
        <v>0</v>
      </c>
      <c r="Q130">
        <f>Sheet2!N21</f>
        <v>0</v>
      </c>
      <c r="R130" t="str">
        <f>IFERROR(VLOOKUP(Q130,Sheet6!A:B,2,0),"")</f>
        <v/>
      </c>
      <c r="S130" t="s">
        <v>200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Sheet2!A22</f>
        <v>0</v>
      </c>
      <c r="K131">
        <f>Sheet2!B22</f>
        <v>0</v>
      </c>
      <c r="L131">
        <f>Sheet2!J22</f>
        <v>0</v>
      </c>
      <c r="M131" t="str">
        <f>IFERROR(VLOOKUP(L131,Sheet5!A:B,2,0),"")</f>
        <v/>
      </c>
      <c r="N131">
        <f>Sheet2!L22</f>
        <v>0</v>
      </c>
      <c r="O131" t="str">
        <f>IFERROR(VLOOKUP(N131,Sheet10!AG:AH,2,0),"")</f>
        <v/>
      </c>
      <c r="P131">
        <f>Sheet2!M22</f>
        <v>0</v>
      </c>
      <c r="Q131">
        <f>Sheet2!N22</f>
        <v>0</v>
      </c>
      <c r="R131" t="str">
        <f>IFERROR(VLOOKUP(Q131,Sheet6!A:B,2,0),"")</f>
        <v/>
      </c>
      <c r="S131" t="s">
        <v>200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Sheet2!A23</f>
        <v>0</v>
      </c>
      <c r="K132">
        <f>Sheet2!B23</f>
        <v>0</v>
      </c>
      <c r="L132">
        <f>Sheet2!J23</f>
        <v>0</v>
      </c>
      <c r="M132" t="str">
        <f>IFERROR(VLOOKUP(L132,Sheet5!A:B,2,0),"")</f>
        <v/>
      </c>
      <c r="N132">
        <f>Sheet2!L23</f>
        <v>0</v>
      </c>
      <c r="O132" t="str">
        <f>IFERROR(VLOOKUP(N132,Sheet10!AG:AH,2,0),"")</f>
        <v/>
      </c>
      <c r="P132">
        <f>Sheet2!M23</f>
        <v>0</v>
      </c>
      <c r="Q132">
        <f>Sheet2!N23</f>
        <v>0</v>
      </c>
      <c r="R132" t="str">
        <f>IFERROR(VLOOKUP(Q132,Sheet6!A:B,2,0),"")</f>
        <v/>
      </c>
      <c r="S132" t="s">
        <v>200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Sheet2!A24</f>
        <v>0</v>
      </c>
      <c r="K133">
        <f>Sheet2!B24</f>
        <v>0</v>
      </c>
      <c r="L133">
        <f>Sheet2!J24</f>
        <v>0</v>
      </c>
      <c r="M133" t="str">
        <f>IFERROR(VLOOKUP(L133,Sheet5!A:B,2,0),"")</f>
        <v/>
      </c>
      <c r="N133">
        <f>Sheet2!L24</f>
        <v>0</v>
      </c>
      <c r="O133" t="str">
        <f>IFERROR(VLOOKUP(N133,Sheet10!AG:AH,2,0),"")</f>
        <v/>
      </c>
      <c r="P133">
        <f>Sheet2!M24</f>
        <v>0</v>
      </c>
      <c r="Q133">
        <f>Sheet2!N24</f>
        <v>0</v>
      </c>
      <c r="R133" t="str">
        <f>IFERROR(VLOOKUP(Q133,Sheet6!A:B,2,0),"")</f>
        <v/>
      </c>
      <c r="S133" t="s">
        <v>200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Sheet2!A25</f>
        <v>0</v>
      </c>
      <c r="K134">
        <f>Sheet2!B25</f>
        <v>0</v>
      </c>
      <c r="L134">
        <f>Sheet2!J25</f>
        <v>0</v>
      </c>
      <c r="M134" t="str">
        <f>IFERROR(VLOOKUP(L134,Sheet5!A:B,2,0),"")</f>
        <v/>
      </c>
      <c r="N134">
        <f>Sheet2!L25</f>
        <v>0</v>
      </c>
      <c r="O134" t="str">
        <f>IFERROR(VLOOKUP(N134,Sheet10!AG:AH,2,0),"")</f>
        <v/>
      </c>
      <c r="P134">
        <f>Sheet2!M25</f>
        <v>0</v>
      </c>
      <c r="Q134">
        <f>Sheet2!N25</f>
        <v>0</v>
      </c>
      <c r="R134" t="str">
        <f>IFERROR(VLOOKUP(Q134,Sheet6!A:B,2,0),"")</f>
        <v/>
      </c>
      <c r="S134" t="s">
        <v>200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Sheet2!A26</f>
        <v>0</v>
      </c>
      <c r="K135">
        <f>Sheet2!B26</f>
        <v>0</v>
      </c>
      <c r="L135">
        <f>Sheet2!J26</f>
        <v>0</v>
      </c>
      <c r="M135" t="str">
        <f>IFERROR(VLOOKUP(L135,Sheet5!A:B,2,0),"")</f>
        <v/>
      </c>
      <c r="N135">
        <f>Sheet2!L26</f>
        <v>0</v>
      </c>
      <c r="O135" t="str">
        <f>IFERROR(VLOOKUP(N135,Sheet10!AG:AH,2,0),"")</f>
        <v/>
      </c>
      <c r="P135">
        <f>Sheet2!M26</f>
        <v>0</v>
      </c>
      <c r="Q135">
        <f>Sheet2!N26</f>
        <v>0</v>
      </c>
      <c r="R135" t="str">
        <f>IFERROR(VLOOKUP(Q135,Sheet6!A:B,2,0),"")</f>
        <v/>
      </c>
      <c r="S135" t="s">
        <v>200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Sheet2!A27</f>
        <v>0</v>
      </c>
      <c r="K136">
        <f>Sheet2!B27</f>
        <v>0</v>
      </c>
      <c r="L136">
        <f>Sheet2!J27</f>
        <v>0</v>
      </c>
      <c r="M136" t="str">
        <f>IFERROR(VLOOKUP(L136,Sheet5!A:B,2,0),"")</f>
        <v/>
      </c>
      <c r="N136">
        <f>Sheet2!L27</f>
        <v>0</v>
      </c>
      <c r="O136" t="str">
        <f>IFERROR(VLOOKUP(N136,Sheet10!AG:AH,2,0),"")</f>
        <v/>
      </c>
      <c r="P136">
        <f>Sheet2!M27</f>
        <v>0</v>
      </c>
      <c r="Q136">
        <f>Sheet2!N27</f>
        <v>0</v>
      </c>
      <c r="R136" t="str">
        <f>IFERROR(VLOOKUP(Q136,Sheet6!A:B,2,0),"")</f>
        <v/>
      </c>
      <c r="S136" t="s">
        <v>200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Sheet2!A28</f>
        <v>0</v>
      </c>
      <c r="K137">
        <f>Sheet2!B28</f>
        <v>0</v>
      </c>
      <c r="L137">
        <f>Sheet2!J28</f>
        <v>0</v>
      </c>
      <c r="M137" t="str">
        <f>IFERROR(VLOOKUP(L137,Sheet5!A:B,2,0),"")</f>
        <v/>
      </c>
      <c r="N137">
        <f>Sheet2!L28</f>
        <v>0</v>
      </c>
      <c r="O137" t="str">
        <f>IFERROR(VLOOKUP(N137,Sheet10!AG:AH,2,0),"")</f>
        <v/>
      </c>
      <c r="P137">
        <f>Sheet2!M28</f>
        <v>0</v>
      </c>
      <c r="Q137">
        <f>Sheet2!N28</f>
        <v>0</v>
      </c>
      <c r="R137" t="str">
        <f>IFERROR(VLOOKUP(Q137,Sheet6!A:B,2,0),"")</f>
        <v/>
      </c>
      <c r="S137" t="s">
        <v>200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Sheet2!A29</f>
        <v>0</v>
      </c>
      <c r="K138">
        <f>Sheet2!B29</f>
        <v>0</v>
      </c>
      <c r="L138">
        <f>Sheet2!J29</f>
        <v>0</v>
      </c>
      <c r="M138" t="str">
        <f>IFERROR(VLOOKUP(L138,Sheet5!A:B,2,0),"")</f>
        <v/>
      </c>
      <c r="N138">
        <f>Sheet2!L29</f>
        <v>0</v>
      </c>
      <c r="O138" t="str">
        <f>IFERROR(VLOOKUP(N138,Sheet10!AG:AH,2,0),"")</f>
        <v/>
      </c>
      <c r="P138">
        <f>Sheet2!M29</f>
        <v>0</v>
      </c>
      <c r="Q138">
        <f>Sheet2!N29</f>
        <v>0</v>
      </c>
      <c r="R138" t="str">
        <f>IFERROR(VLOOKUP(Q138,Sheet6!A:B,2,0),"")</f>
        <v/>
      </c>
      <c r="S138" t="s">
        <v>200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Sheet2!A30</f>
        <v>0</v>
      </c>
      <c r="K139">
        <f>Sheet2!B30</f>
        <v>0</v>
      </c>
      <c r="L139">
        <f>Sheet2!J30</f>
        <v>0</v>
      </c>
      <c r="M139" t="str">
        <f>IFERROR(VLOOKUP(L139,Sheet5!A:B,2,0),"")</f>
        <v/>
      </c>
      <c r="N139">
        <f>Sheet2!L30</f>
        <v>0</v>
      </c>
      <c r="O139" t="str">
        <f>IFERROR(VLOOKUP(N139,Sheet10!AG:AH,2,0),"")</f>
        <v/>
      </c>
      <c r="P139">
        <f>Sheet2!M30</f>
        <v>0</v>
      </c>
      <c r="Q139">
        <f>Sheet2!N30</f>
        <v>0</v>
      </c>
      <c r="R139" t="str">
        <f>IFERROR(VLOOKUP(Q139,Sheet6!A:B,2,0),"")</f>
        <v/>
      </c>
      <c r="S139" t="s">
        <v>200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Sheet2!A31</f>
        <v>0</v>
      </c>
      <c r="K140">
        <f>Sheet2!B31</f>
        <v>0</v>
      </c>
      <c r="L140">
        <f>Sheet2!J31</f>
        <v>0</v>
      </c>
      <c r="M140" t="str">
        <f>IFERROR(VLOOKUP(L140,Sheet5!A:B,2,0),"")</f>
        <v/>
      </c>
      <c r="N140">
        <f>Sheet2!L31</f>
        <v>0</v>
      </c>
      <c r="O140" t="str">
        <f>IFERROR(VLOOKUP(N140,Sheet10!AG:AH,2,0),"")</f>
        <v/>
      </c>
      <c r="P140">
        <f>Sheet2!M31</f>
        <v>0</v>
      </c>
      <c r="Q140">
        <f>Sheet2!N31</f>
        <v>0</v>
      </c>
      <c r="R140" t="str">
        <f>IFERROR(VLOOKUP(Q140,Sheet6!A:B,2,0),"")</f>
        <v/>
      </c>
      <c r="S140" t="s">
        <v>200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Sheet2!A32</f>
        <v>0</v>
      </c>
      <c r="K141">
        <f>Sheet2!B32</f>
        <v>0</v>
      </c>
      <c r="L141">
        <f>Sheet2!J32</f>
        <v>0</v>
      </c>
      <c r="M141" t="str">
        <f>IFERROR(VLOOKUP(L141,Sheet5!A:B,2,0),"")</f>
        <v/>
      </c>
      <c r="N141">
        <f>Sheet2!L32</f>
        <v>0</v>
      </c>
      <c r="O141" t="str">
        <f>IFERROR(VLOOKUP(N141,Sheet10!AG:AH,2,0),"")</f>
        <v/>
      </c>
      <c r="P141">
        <f>Sheet2!M32</f>
        <v>0</v>
      </c>
      <c r="Q141">
        <f>Sheet2!N32</f>
        <v>0</v>
      </c>
      <c r="R141" t="str">
        <f>IFERROR(VLOOKUP(Q141,Sheet6!A:B,2,0),"")</f>
        <v/>
      </c>
      <c r="S141" t="s">
        <v>200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Sheet2!A33</f>
        <v>0</v>
      </c>
      <c r="K142">
        <f>Sheet2!B33</f>
        <v>0</v>
      </c>
      <c r="L142">
        <f>Sheet2!J33</f>
        <v>0</v>
      </c>
      <c r="M142" t="str">
        <f>IFERROR(VLOOKUP(L142,Sheet5!A:B,2,0),"")</f>
        <v/>
      </c>
      <c r="N142">
        <f>Sheet2!L33</f>
        <v>0</v>
      </c>
      <c r="O142" t="str">
        <f>IFERROR(VLOOKUP(N142,Sheet10!AG:AH,2,0),"")</f>
        <v/>
      </c>
      <c r="P142">
        <f>Sheet2!M33</f>
        <v>0</v>
      </c>
      <c r="Q142">
        <f>Sheet2!N33</f>
        <v>0</v>
      </c>
      <c r="R142" t="str">
        <f>IFERROR(VLOOKUP(Q142,Sheet6!A:B,2,0),"")</f>
        <v/>
      </c>
      <c r="S142" t="s">
        <v>200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Sheet2!A34</f>
        <v>0</v>
      </c>
      <c r="K143">
        <f>Sheet2!B34</f>
        <v>0</v>
      </c>
      <c r="L143">
        <f>Sheet2!J34</f>
        <v>0</v>
      </c>
      <c r="M143" t="str">
        <f>IFERROR(VLOOKUP(L143,Sheet5!A:B,2,0),"")</f>
        <v/>
      </c>
      <c r="N143">
        <f>Sheet2!L34</f>
        <v>0</v>
      </c>
      <c r="O143" t="str">
        <f>IFERROR(VLOOKUP(N143,Sheet10!AG:AH,2,0),"")</f>
        <v/>
      </c>
      <c r="P143">
        <f>Sheet2!M34</f>
        <v>0</v>
      </c>
      <c r="Q143">
        <f>Sheet2!N34</f>
        <v>0</v>
      </c>
      <c r="R143" t="str">
        <f>IFERROR(VLOOKUP(Q143,Sheet6!A:B,2,0),"")</f>
        <v/>
      </c>
      <c r="S143" t="s">
        <v>200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Sheet2!A35</f>
        <v>0</v>
      </c>
      <c r="K144">
        <f>Sheet2!B35</f>
        <v>0</v>
      </c>
      <c r="L144">
        <f>Sheet2!J35</f>
        <v>0</v>
      </c>
      <c r="M144" t="str">
        <f>IFERROR(VLOOKUP(L144,Sheet5!A:B,2,0),"")</f>
        <v/>
      </c>
      <c r="N144">
        <f>Sheet2!L35</f>
        <v>0</v>
      </c>
      <c r="O144" t="str">
        <f>IFERROR(VLOOKUP(N144,Sheet10!AG:AH,2,0),"")</f>
        <v/>
      </c>
      <c r="P144">
        <f>Sheet2!M35</f>
        <v>0</v>
      </c>
      <c r="Q144">
        <f>Sheet2!N35</f>
        <v>0</v>
      </c>
      <c r="R144" t="str">
        <f>IFERROR(VLOOKUP(Q144,Sheet6!A:B,2,0),"")</f>
        <v/>
      </c>
      <c r="S144" t="s">
        <v>200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Sheet2!A36</f>
        <v>0</v>
      </c>
      <c r="K145">
        <f>Sheet2!B36</f>
        <v>0</v>
      </c>
      <c r="L145">
        <f>Sheet2!J36</f>
        <v>0</v>
      </c>
      <c r="M145" t="str">
        <f>IFERROR(VLOOKUP(L145,Sheet5!A:B,2,0),"")</f>
        <v/>
      </c>
      <c r="N145">
        <f>Sheet2!L36</f>
        <v>0</v>
      </c>
      <c r="O145" t="str">
        <f>IFERROR(VLOOKUP(N145,Sheet10!AG:AH,2,0),"")</f>
        <v/>
      </c>
      <c r="P145">
        <f>Sheet2!M36</f>
        <v>0</v>
      </c>
      <c r="Q145">
        <f>Sheet2!N36</f>
        <v>0</v>
      </c>
      <c r="R145" t="str">
        <f>IFERROR(VLOOKUP(Q145,Sheet6!A:B,2,0),"")</f>
        <v/>
      </c>
      <c r="S145" t="s">
        <v>200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Sheet2!A37</f>
        <v>0</v>
      </c>
      <c r="K146">
        <f>Sheet2!B37</f>
        <v>0</v>
      </c>
      <c r="L146">
        <f>Sheet2!J37</f>
        <v>0</v>
      </c>
      <c r="M146" t="str">
        <f>IFERROR(VLOOKUP(L146,Sheet5!A:B,2,0),"")</f>
        <v/>
      </c>
      <c r="N146">
        <f>Sheet2!L37</f>
        <v>0</v>
      </c>
      <c r="O146" t="str">
        <f>IFERROR(VLOOKUP(N146,Sheet10!AG:AH,2,0),"")</f>
        <v/>
      </c>
      <c r="P146">
        <f>Sheet2!M37</f>
        <v>0</v>
      </c>
      <c r="Q146">
        <f>Sheet2!N37</f>
        <v>0</v>
      </c>
      <c r="R146" t="str">
        <f>IFERROR(VLOOKUP(Q146,Sheet6!A:B,2,0),"")</f>
        <v/>
      </c>
      <c r="S146" t="s">
        <v>200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Sheet2!A38</f>
        <v>0</v>
      </c>
      <c r="K147">
        <f>Sheet2!B38</f>
        <v>0</v>
      </c>
      <c r="L147">
        <f>Sheet2!J38</f>
        <v>0</v>
      </c>
      <c r="M147" t="str">
        <f>IFERROR(VLOOKUP(L147,Sheet5!A:B,2,0),"")</f>
        <v/>
      </c>
      <c r="N147">
        <f>Sheet2!L38</f>
        <v>0</v>
      </c>
      <c r="O147" t="str">
        <f>IFERROR(VLOOKUP(N147,Sheet10!AG:AH,2,0),"")</f>
        <v/>
      </c>
      <c r="P147">
        <f>Sheet2!M38</f>
        <v>0</v>
      </c>
      <c r="Q147">
        <f>Sheet2!N38</f>
        <v>0</v>
      </c>
      <c r="R147" t="str">
        <f>IFERROR(VLOOKUP(Q147,Sheet6!A:B,2,0),"")</f>
        <v/>
      </c>
      <c r="S147" t="s">
        <v>200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Sheet2!A39</f>
        <v>0</v>
      </c>
      <c r="K148">
        <f>Sheet2!B39</f>
        <v>0</v>
      </c>
      <c r="L148">
        <f>Sheet2!J39</f>
        <v>0</v>
      </c>
      <c r="M148" t="str">
        <f>IFERROR(VLOOKUP(L148,Sheet5!A:B,2,0),"")</f>
        <v/>
      </c>
      <c r="N148">
        <f>Sheet2!L39</f>
        <v>0</v>
      </c>
      <c r="O148" t="str">
        <f>IFERROR(VLOOKUP(N148,Sheet10!AG:AH,2,0),"")</f>
        <v/>
      </c>
      <c r="P148">
        <f>Sheet2!M39</f>
        <v>0</v>
      </c>
      <c r="Q148">
        <f>Sheet2!N39</f>
        <v>0</v>
      </c>
      <c r="R148" t="str">
        <f>IFERROR(VLOOKUP(Q148,Sheet6!A:B,2,0),"")</f>
        <v/>
      </c>
      <c r="S148" t="s">
        <v>200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Sheet2!A40</f>
        <v>0</v>
      </c>
      <c r="K149">
        <f>Sheet2!B40</f>
        <v>0</v>
      </c>
      <c r="L149">
        <f>Sheet2!J40</f>
        <v>0</v>
      </c>
      <c r="M149" t="str">
        <f>IFERROR(VLOOKUP(L149,Sheet5!A:B,2,0),"")</f>
        <v/>
      </c>
      <c r="N149">
        <f>Sheet2!L40</f>
        <v>0</v>
      </c>
      <c r="O149" t="str">
        <f>IFERROR(VLOOKUP(N149,Sheet10!AG:AH,2,0),"")</f>
        <v/>
      </c>
      <c r="P149">
        <f>Sheet2!M40</f>
        <v>0</v>
      </c>
      <c r="Q149">
        <f>Sheet2!N40</f>
        <v>0</v>
      </c>
      <c r="R149" t="str">
        <f>IFERROR(VLOOKUP(Q149,Sheet6!A:B,2,0),"")</f>
        <v/>
      </c>
      <c r="S149" t="s">
        <v>200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Sheet2!A41</f>
        <v>0</v>
      </c>
      <c r="K150">
        <f>Sheet2!B41</f>
        <v>0</v>
      </c>
      <c r="L150">
        <f>Sheet2!J41</f>
        <v>0</v>
      </c>
      <c r="M150" t="str">
        <f>IFERROR(VLOOKUP(L150,Sheet5!A:B,2,0),"")</f>
        <v/>
      </c>
      <c r="N150">
        <f>Sheet2!L41</f>
        <v>0</v>
      </c>
      <c r="O150" t="str">
        <f>IFERROR(VLOOKUP(N150,Sheet10!AG:AH,2,0),"")</f>
        <v/>
      </c>
      <c r="P150">
        <f>Sheet2!M41</f>
        <v>0</v>
      </c>
      <c r="Q150">
        <f>Sheet2!N41</f>
        <v>0</v>
      </c>
      <c r="R150" t="str">
        <f>IFERROR(VLOOKUP(Q150,Sheet6!A:B,2,0),"")</f>
        <v/>
      </c>
      <c r="S150" t="s">
        <v>200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Sheet2!A42</f>
        <v>0</v>
      </c>
      <c r="K151">
        <f>Sheet2!B42</f>
        <v>0</v>
      </c>
      <c r="L151">
        <f>Sheet2!J42</f>
        <v>0</v>
      </c>
      <c r="M151" t="str">
        <f>IFERROR(VLOOKUP(L151,Sheet5!A:B,2,0),"")</f>
        <v/>
      </c>
      <c r="N151">
        <f>Sheet2!L42</f>
        <v>0</v>
      </c>
      <c r="O151" t="str">
        <f>IFERROR(VLOOKUP(N151,Sheet10!AG:AH,2,0),"")</f>
        <v/>
      </c>
      <c r="P151">
        <f>Sheet2!M42</f>
        <v>0</v>
      </c>
      <c r="Q151">
        <f>Sheet2!N42</f>
        <v>0</v>
      </c>
      <c r="R151" t="str">
        <f>IFERROR(VLOOKUP(Q151,Sheet6!A:B,2,0),"")</f>
        <v/>
      </c>
      <c r="S151" t="s">
        <v>200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Sheet2!A43</f>
        <v>0</v>
      </c>
      <c r="K152">
        <f>Sheet2!B43</f>
        <v>0</v>
      </c>
      <c r="L152">
        <f>Sheet2!J43</f>
        <v>0</v>
      </c>
      <c r="M152" t="str">
        <f>IFERROR(VLOOKUP(L152,Sheet5!A:B,2,0),"")</f>
        <v/>
      </c>
      <c r="N152">
        <f>Sheet2!L43</f>
        <v>0</v>
      </c>
      <c r="O152" t="str">
        <f>IFERROR(VLOOKUP(N152,Sheet10!AG:AH,2,0),"")</f>
        <v/>
      </c>
      <c r="P152">
        <f>Sheet2!M43</f>
        <v>0</v>
      </c>
      <c r="Q152">
        <f>Sheet2!N43</f>
        <v>0</v>
      </c>
      <c r="R152" t="str">
        <f>IFERROR(VLOOKUP(Q152,Sheet6!A:B,2,0),"")</f>
        <v/>
      </c>
      <c r="S152" t="s">
        <v>200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Sheet2!A44</f>
        <v>0</v>
      </c>
      <c r="K153">
        <f>Sheet2!B44</f>
        <v>0</v>
      </c>
      <c r="L153">
        <f>Sheet2!J44</f>
        <v>0</v>
      </c>
      <c r="M153" t="str">
        <f>IFERROR(VLOOKUP(L153,Sheet5!A:B,2,0),"")</f>
        <v/>
      </c>
      <c r="N153">
        <f>Sheet2!L44</f>
        <v>0</v>
      </c>
      <c r="O153" t="str">
        <f>IFERROR(VLOOKUP(N153,Sheet10!AG:AH,2,0),"")</f>
        <v/>
      </c>
      <c r="P153">
        <f>Sheet2!M44</f>
        <v>0</v>
      </c>
      <c r="Q153">
        <f>Sheet2!N44</f>
        <v>0</v>
      </c>
      <c r="R153" t="str">
        <f>IFERROR(VLOOKUP(Q153,Sheet6!A:B,2,0),"")</f>
        <v/>
      </c>
      <c r="S153" t="s">
        <v>200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Sheet2!A45</f>
        <v>0</v>
      </c>
      <c r="K154">
        <f>Sheet2!B45</f>
        <v>0</v>
      </c>
      <c r="L154">
        <f>Sheet2!J45</f>
        <v>0</v>
      </c>
      <c r="M154" t="str">
        <f>IFERROR(VLOOKUP(L154,Sheet5!A:B,2,0),"")</f>
        <v/>
      </c>
      <c r="N154">
        <f>Sheet2!L45</f>
        <v>0</v>
      </c>
      <c r="O154" t="str">
        <f>IFERROR(VLOOKUP(N154,Sheet10!AG:AH,2,0),"")</f>
        <v/>
      </c>
      <c r="P154">
        <f>Sheet2!M45</f>
        <v>0</v>
      </c>
      <c r="Q154">
        <f>Sheet2!N45</f>
        <v>0</v>
      </c>
      <c r="R154" t="str">
        <f>IFERROR(VLOOKUP(Q154,Sheet6!A:B,2,0),"")</f>
        <v/>
      </c>
      <c r="S154" t="s">
        <v>200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Sheet2!A46</f>
        <v>0</v>
      </c>
      <c r="K155">
        <f>Sheet2!B46</f>
        <v>0</v>
      </c>
      <c r="L155">
        <f>Sheet2!J46</f>
        <v>0</v>
      </c>
      <c r="M155" t="str">
        <f>IFERROR(VLOOKUP(L155,Sheet5!A:B,2,0),"")</f>
        <v/>
      </c>
      <c r="N155">
        <f>Sheet2!L46</f>
        <v>0</v>
      </c>
      <c r="O155" t="str">
        <f>IFERROR(VLOOKUP(N155,Sheet10!AG:AH,2,0),"")</f>
        <v/>
      </c>
      <c r="P155">
        <f>Sheet2!M46</f>
        <v>0</v>
      </c>
      <c r="Q155">
        <f>Sheet2!N46</f>
        <v>0</v>
      </c>
      <c r="R155" t="str">
        <f>IFERROR(VLOOKUP(Q155,Sheet6!A:B,2,0),"")</f>
        <v/>
      </c>
      <c r="S155" t="s">
        <v>200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Sheet2!A47</f>
        <v>0</v>
      </c>
      <c r="K156">
        <f>Sheet2!B47</f>
        <v>0</v>
      </c>
      <c r="L156">
        <f>Sheet2!J47</f>
        <v>0</v>
      </c>
      <c r="M156" t="str">
        <f>IFERROR(VLOOKUP(L156,Sheet5!A:B,2,0),"")</f>
        <v/>
      </c>
      <c r="N156">
        <f>Sheet2!L47</f>
        <v>0</v>
      </c>
      <c r="O156" t="str">
        <f>IFERROR(VLOOKUP(N156,Sheet10!AG:AH,2,0),"")</f>
        <v/>
      </c>
      <c r="P156">
        <f>Sheet2!M47</f>
        <v>0</v>
      </c>
      <c r="Q156">
        <f>Sheet2!N47</f>
        <v>0</v>
      </c>
      <c r="R156" t="str">
        <f>IFERROR(VLOOKUP(Q156,Sheet6!A:B,2,0),"")</f>
        <v/>
      </c>
      <c r="S156" t="s">
        <v>200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Sheet2!A48</f>
        <v>0</v>
      </c>
      <c r="K157">
        <f>Sheet2!B48</f>
        <v>0</v>
      </c>
      <c r="L157">
        <f>Sheet2!J48</f>
        <v>0</v>
      </c>
      <c r="M157" t="str">
        <f>IFERROR(VLOOKUP(L157,Sheet5!A:B,2,0),"")</f>
        <v/>
      </c>
      <c r="N157">
        <f>Sheet2!L48</f>
        <v>0</v>
      </c>
      <c r="O157" t="str">
        <f>IFERROR(VLOOKUP(N157,Sheet10!AG:AH,2,0),"")</f>
        <v/>
      </c>
      <c r="P157">
        <f>Sheet2!M48</f>
        <v>0</v>
      </c>
      <c r="Q157">
        <f>Sheet2!N48</f>
        <v>0</v>
      </c>
      <c r="R157" t="str">
        <f>IFERROR(VLOOKUP(Q157,Sheet6!A:B,2,0),"")</f>
        <v/>
      </c>
      <c r="S157" t="s">
        <v>200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Sheet2!A49</f>
        <v>0</v>
      </c>
      <c r="K158">
        <f>Sheet2!B49</f>
        <v>0</v>
      </c>
      <c r="L158">
        <f>Sheet2!J49</f>
        <v>0</v>
      </c>
      <c r="M158" t="str">
        <f>IFERROR(VLOOKUP(L158,Sheet5!A:B,2,0),"")</f>
        <v/>
      </c>
      <c r="N158">
        <f>Sheet2!L49</f>
        <v>0</v>
      </c>
      <c r="O158" t="str">
        <f>IFERROR(VLOOKUP(N158,Sheet10!AG:AH,2,0),"")</f>
        <v/>
      </c>
      <c r="P158">
        <f>Sheet2!M49</f>
        <v>0</v>
      </c>
      <c r="Q158">
        <f>Sheet2!N49</f>
        <v>0</v>
      </c>
      <c r="R158" t="str">
        <f>IFERROR(VLOOKUP(Q158,Sheet6!A:B,2,0),"")</f>
        <v/>
      </c>
      <c r="S158" t="s">
        <v>200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Sheet2!A50</f>
        <v>0</v>
      </c>
      <c r="K159">
        <f>Sheet2!B50</f>
        <v>0</v>
      </c>
      <c r="L159">
        <f>Sheet2!J50</f>
        <v>0</v>
      </c>
      <c r="M159" t="str">
        <f>IFERROR(VLOOKUP(L159,Sheet5!A:B,2,0),"")</f>
        <v/>
      </c>
      <c r="N159">
        <f>Sheet2!L50</f>
        <v>0</v>
      </c>
      <c r="O159" t="str">
        <f>IFERROR(VLOOKUP(N159,Sheet10!AG:AH,2,0),"")</f>
        <v/>
      </c>
      <c r="P159">
        <f>Sheet2!M50</f>
        <v>0</v>
      </c>
      <c r="Q159">
        <f>Sheet2!N50</f>
        <v>0</v>
      </c>
      <c r="R159" t="str">
        <f>IFERROR(VLOOKUP(Q159,Sheet6!A:B,2,0),"")</f>
        <v/>
      </c>
      <c r="S159" t="s">
        <v>200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Sheet2!A51</f>
        <v>0</v>
      </c>
      <c r="K160">
        <f>Sheet2!B51</f>
        <v>0</v>
      </c>
      <c r="L160">
        <f>Sheet2!J51</f>
        <v>0</v>
      </c>
      <c r="M160" t="str">
        <f>IFERROR(VLOOKUP(L160,Sheet5!A:B,2,0),"")</f>
        <v/>
      </c>
      <c r="N160">
        <f>Sheet2!L51</f>
        <v>0</v>
      </c>
      <c r="O160" t="str">
        <f>IFERROR(VLOOKUP(N160,Sheet10!AG:AH,2,0),"")</f>
        <v/>
      </c>
      <c r="P160">
        <f>Sheet2!M51</f>
        <v>0</v>
      </c>
      <c r="Q160">
        <f>Sheet2!N51</f>
        <v>0</v>
      </c>
      <c r="R160" t="str">
        <f>IFERROR(VLOOKUP(Q160,Sheet6!A:B,2,0),"")</f>
        <v/>
      </c>
      <c r="S160" t="s">
        <v>200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Sheet2!A52</f>
        <v>0</v>
      </c>
      <c r="K161">
        <f>Sheet2!B52</f>
        <v>0</v>
      </c>
      <c r="L161">
        <f>Sheet2!J52</f>
        <v>0</v>
      </c>
      <c r="M161" t="str">
        <f>IFERROR(VLOOKUP(L161,Sheet5!A:B,2,0),"")</f>
        <v/>
      </c>
      <c r="N161">
        <f>Sheet2!L52</f>
        <v>0</v>
      </c>
      <c r="O161" t="str">
        <f>IFERROR(VLOOKUP(N161,Sheet10!AG:AH,2,0),"")</f>
        <v/>
      </c>
      <c r="P161">
        <f>Sheet2!M52</f>
        <v>0</v>
      </c>
      <c r="Q161">
        <f>Sheet2!N52</f>
        <v>0</v>
      </c>
      <c r="R161" t="str">
        <f>IFERROR(VLOOKUP(Q161,Sheet6!A:B,2,0),"")</f>
        <v/>
      </c>
      <c r="S161" t="s">
        <v>200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Sheet2!A53</f>
        <v>0</v>
      </c>
      <c r="K162">
        <f>Sheet2!B53</f>
        <v>0</v>
      </c>
      <c r="L162">
        <f>Sheet2!J53</f>
        <v>0</v>
      </c>
      <c r="M162" t="str">
        <f>IFERROR(VLOOKUP(L162,Sheet5!A:B,2,0),"")</f>
        <v/>
      </c>
      <c r="N162">
        <f>Sheet2!L53</f>
        <v>0</v>
      </c>
      <c r="O162" t="str">
        <f>IFERROR(VLOOKUP(N162,Sheet10!AG:AH,2,0),"")</f>
        <v/>
      </c>
      <c r="P162">
        <f>Sheet2!M53</f>
        <v>0</v>
      </c>
      <c r="Q162">
        <f>Sheet2!N53</f>
        <v>0</v>
      </c>
      <c r="R162" t="str">
        <f>IFERROR(VLOOKUP(Q162,Sheet6!A:B,2,0),"")</f>
        <v/>
      </c>
      <c r="S162" t="s">
        <v>200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Sheet2!A54</f>
        <v>0</v>
      </c>
      <c r="K163">
        <f>Sheet2!B54</f>
        <v>0</v>
      </c>
      <c r="L163">
        <f>Sheet2!J54</f>
        <v>0</v>
      </c>
      <c r="M163" t="str">
        <f>IFERROR(VLOOKUP(L163,Sheet5!A:B,2,0),"")</f>
        <v/>
      </c>
      <c r="N163">
        <f>Sheet2!L54</f>
        <v>0</v>
      </c>
      <c r="O163" t="str">
        <f>IFERROR(VLOOKUP(N163,Sheet10!AG:AH,2,0),"")</f>
        <v/>
      </c>
      <c r="P163">
        <f>Sheet2!M54</f>
        <v>0</v>
      </c>
      <c r="Q163">
        <f>Sheet2!N54</f>
        <v>0</v>
      </c>
      <c r="R163" t="str">
        <f>IFERROR(VLOOKUP(Q163,Sheet6!A:B,2,0),"")</f>
        <v/>
      </c>
      <c r="S163" t="s">
        <v>200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Sheet2!A55</f>
        <v>0</v>
      </c>
      <c r="K164">
        <f>Sheet2!B55</f>
        <v>0</v>
      </c>
      <c r="L164">
        <f>Sheet2!J55</f>
        <v>0</v>
      </c>
      <c r="M164" t="str">
        <f>IFERROR(VLOOKUP(L164,Sheet5!A:B,2,0),"")</f>
        <v/>
      </c>
      <c r="N164">
        <f>Sheet2!L55</f>
        <v>0</v>
      </c>
      <c r="O164" t="str">
        <f>IFERROR(VLOOKUP(N164,Sheet10!AG:AH,2,0),"")</f>
        <v/>
      </c>
      <c r="P164">
        <f>Sheet2!M55</f>
        <v>0</v>
      </c>
      <c r="Q164">
        <f>Sheet2!N55</f>
        <v>0</v>
      </c>
      <c r="R164" t="str">
        <f>IFERROR(VLOOKUP(Q164,Sheet6!A:B,2,0),"")</f>
        <v/>
      </c>
      <c r="S164" t="s">
        <v>200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Sheet2!A56</f>
        <v>0</v>
      </c>
      <c r="K165">
        <f>Sheet2!B56</f>
        <v>0</v>
      </c>
      <c r="L165">
        <f>Sheet2!J56</f>
        <v>0</v>
      </c>
      <c r="M165" t="str">
        <f>IFERROR(VLOOKUP(L165,Sheet5!A:B,2,0),"")</f>
        <v/>
      </c>
      <c r="N165">
        <f>Sheet2!L56</f>
        <v>0</v>
      </c>
      <c r="O165" t="str">
        <f>IFERROR(VLOOKUP(N165,Sheet10!AG:AH,2,0),"")</f>
        <v/>
      </c>
      <c r="P165">
        <f>Sheet2!M56</f>
        <v>0</v>
      </c>
      <c r="Q165">
        <f>Sheet2!N56</f>
        <v>0</v>
      </c>
      <c r="R165" t="str">
        <f>IFERROR(VLOOKUP(Q165,Sheet6!A:B,2,0),"")</f>
        <v/>
      </c>
      <c r="S165" t="s">
        <v>200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Sheet2!A57</f>
        <v>0</v>
      </c>
      <c r="K166">
        <f>Sheet2!B57</f>
        <v>0</v>
      </c>
      <c r="L166">
        <f>Sheet2!J57</f>
        <v>0</v>
      </c>
      <c r="M166" t="str">
        <f>IFERROR(VLOOKUP(L166,Sheet5!A:B,2,0),"")</f>
        <v/>
      </c>
      <c r="N166">
        <f>Sheet2!L57</f>
        <v>0</v>
      </c>
      <c r="O166" t="str">
        <f>IFERROR(VLOOKUP(N166,Sheet10!AG:AH,2,0),"")</f>
        <v/>
      </c>
      <c r="P166">
        <f>Sheet2!M57</f>
        <v>0</v>
      </c>
      <c r="Q166">
        <f>Sheet2!N57</f>
        <v>0</v>
      </c>
      <c r="R166" t="str">
        <f>IFERROR(VLOOKUP(Q166,Sheet6!A:B,2,0),"")</f>
        <v/>
      </c>
      <c r="S166" t="s">
        <v>200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Sheet2!A58</f>
        <v>0</v>
      </c>
      <c r="K167">
        <f>Sheet2!B58</f>
        <v>0</v>
      </c>
      <c r="L167">
        <f>Sheet2!J58</f>
        <v>0</v>
      </c>
      <c r="M167" t="str">
        <f>IFERROR(VLOOKUP(L167,Sheet5!A:B,2,0),"")</f>
        <v/>
      </c>
      <c r="N167">
        <f>Sheet2!L58</f>
        <v>0</v>
      </c>
      <c r="O167" t="str">
        <f>IFERROR(VLOOKUP(N167,Sheet10!AG:AH,2,0),"")</f>
        <v/>
      </c>
      <c r="P167">
        <f>Sheet2!M58</f>
        <v>0</v>
      </c>
      <c r="Q167">
        <f>Sheet2!N58</f>
        <v>0</v>
      </c>
      <c r="R167" t="str">
        <f>IFERROR(VLOOKUP(Q167,Sheet6!A:B,2,0),"")</f>
        <v/>
      </c>
      <c r="S167" t="s">
        <v>200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Sheet2!A59</f>
        <v>0</v>
      </c>
      <c r="K168">
        <f>Sheet2!B59</f>
        <v>0</v>
      </c>
      <c r="L168">
        <f>Sheet2!J59</f>
        <v>0</v>
      </c>
      <c r="M168" t="str">
        <f>IFERROR(VLOOKUP(L168,Sheet5!A:B,2,0),"")</f>
        <v/>
      </c>
      <c r="N168">
        <f>Sheet2!L59</f>
        <v>0</v>
      </c>
      <c r="O168" t="str">
        <f>IFERROR(VLOOKUP(N168,Sheet10!AG:AH,2,0),"")</f>
        <v/>
      </c>
      <c r="P168">
        <f>Sheet2!M59</f>
        <v>0</v>
      </c>
      <c r="Q168">
        <f>Sheet2!N59</f>
        <v>0</v>
      </c>
      <c r="R168" t="str">
        <f>IFERROR(VLOOKUP(Q168,Sheet6!A:B,2,0),"")</f>
        <v/>
      </c>
      <c r="S168" t="s">
        <v>200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Sheet2!A60</f>
        <v>0</v>
      </c>
      <c r="K169">
        <f>Sheet2!B60</f>
        <v>0</v>
      </c>
      <c r="L169">
        <f>Sheet2!J60</f>
        <v>0</v>
      </c>
      <c r="M169" t="str">
        <f>IFERROR(VLOOKUP(L169,Sheet5!A:B,2,0),"")</f>
        <v/>
      </c>
      <c r="N169">
        <f>Sheet2!L60</f>
        <v>0</v>
      </c>
      <c r="O169" t="str">
        <f>IFERROR(VLOOKUP(N169,Sheet10!AG:AH,2,0),"")</f>
        <v/>
      </c>
      <c r="P169">
        <f>Sheet2!M60</f>
        <v>0</v>
      </c>
      <c r="Q169">
        <f>Sheet2!N60</f>
        <v>0</v>
      </c>
      <c r="R169" t="str">
        <f>IFERROR(VLOOKUP(Q169,Sheet6!A:B,2,0),"")</f>
        <v/>
      </c>
      <c r="S169" t="s">
        <v>200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Sheet2!A61</f>
        <v>0</v>
      </c>
      <c r="K170">
        <f>Sheet2!B61</f>
        <v>0</v>
      </c>
      <c r="L170">
        <f>Sheet2!J61</f>
        <v>0</v>
      </c>
      <c r="M170" t="str">
        <f>IFERROR(VLOOKUP(L170,Sheet5!A:B,2,0),"")</f>
        <v/>
      </c>
      <c r="N170">
        <f>Sheet2!L61</f>
        <v>0</v>
      </c>
      <c r="O170" t="str">
        <f>IFERROR(VLOOKUP(N170,Sheet10!AG:AH,2,0),"")</f>
        <v/>
      </c>
      <c r="P170">
        <f>Sheet2!M61</f>
        <v>0</v>
      </c>
      <c r="Q170">
        <f>Sheet2!N61</f>
        <v>0</v>
      </c>
      <c r="R170" t="str">
        <f>IFERROR(VLOOKUP(Q170,Sheet6!A:B,2,0),"")</f>
        <v/>
      </c>
      <c r="S170" t="s">
        <v>200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Sheet2!A62</f>
        <v>0</v>
      </c>
      <c r="K171">
        <f>Sheet2!B62</f>
        <v>0</v>
      </c>
      <c r="L171">
        <f>Sheet2!J62</f>
        <v>0</v>
      </c>
      <c r="M171" t="str">
        <f>IFERROR(VLOOKUP(L171,Sheet5!A:B,2,0),"")</f>
        <v/>
      </c>
      <c r="N171">
        <f>Sheet2!L62</f>
        <v>0</v>
      </c>
      <c r="O171" t="str">
        <f>IFERROR(VLOOKUP(N171,Sheet10!AG:AH,2,0),"")</f>
        <v/>
      </c>
      <c r="P171">
        <f>Sheet2!M62</f>
        <v>0</v>
      </c>
      <c r="Q171">
        <f>Sheet2!N62</f>
        <v>0</v>
      </c>
      <c r="R171" t="str">
        <f>IFERROR(VLOOKUP(Q171,Sheet6!A:B,2,0),"")</f>
        <v/>
      </c>
      <c r="S171" t="s">
        <v>200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Sheet2!A63</f>
        <v>0</v>
      </c>
      <c r="K172">
        <f>Sheet2!B63</f>
        <v>0</v>
      </c>
      <c r="L172">
        <f>Sheet2!J63</f>
        <v>0</v>
      </c>
      <c r="M172" t="str">
        <f>IFERROR(VLOOKUP(L172,Sheet5!A:B,2,0),"")</f>
        <v/>
      </c>
      <c r="N172">
        <f>Sheet2!L63</f>
        <v>0</v>
      </c>
      <c r="O172" t="str">
        <f>IFERROR(VLOOKUP(N172,Sheet10!AG:AH,2,0),"")</f>
        <v/>
      </c>
      <c r="P172">
        <f>Sheet2!M63</f>
        <v>0</v>
      </c>
      <c r="Q172">
        <f>Sheet2!N63</f>
        <v>0</v>
      </c>
      <c r="R172" t="str">
        <f>IFERROR(VLOOKUP(Q172,Sheet6!A:B,2,0),"")</f>
        <v/>
      </c>
      <c r="S172" t="s">
        <v>200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Sheet2!A64</f>
        <v>0</v>
      </c>
      <c r="K173">
        <f>Sheet2!B64</f>
        <v>0</v>
      </c>
      <c r="L173">
        <f>Sheet2!J64</f>
        <v>0</v>
      </c>
      <c r="M173" t="str">
        <f>IFERROR(VLOOKUP(L173,Sheet5!A:B,2,0),"")</f>
        <v/>
      </c>
      <c r="N173">
        <f>Sheet2!L64</f>
        <v>0</v>
      </c>
      <c r="O173" t="str">
        <f>IFERROR(VLOOKUP(N173,Sheet10!AG:AH,2,0),"")</f>
        <v/>
      </c>
      <c r="P173">
        <f>Sheet2!M64</f>
        <v>0</v>
      </c>
      <c r="Q173">
        <f>Sheet2!N64</f>
        <v>0</v>
      </c>
      <c r="R173" t="str">
        <f>IFERROR(VLOOKUP(Q173,Sheet6!A:B,2,0),"")</f>
        <v/>
      </c>
      <c r="S173" t="s">
        <v>200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Sheet2!A65</f>
        <v>0</v>
      </c>
      <c r="K174">
        <f>Sheet2!B65</f>
        <v>0</v>
      </c>
      <c r="L174">
        <f>Sheet2!J65</f>
        <v>0</v>
      </c>
      <c r="M174" t="str">
        <f>IFERROR(VLOOKUP(L174,Sheet5!A:B,2,0),"")</f>
        <v/>
      </c>
      <c r="N174">
        <f>Sheet2!L65</f>
        <v>0</v>
      </c>
      <c r="O174" t="str">
        <f>IFERROR(VLOOKUP(N174,Sheet10!AG:AH,2,0),"")</f>
        <v/>
      </c>
      <c r="P174">
        <f>Sheet2!M65</f>
        <v>0</v>
      </c>
      <c r="Q174">
        <f>Sheet2!N65</f>
        <v>0</v>
      </c>
      <c r="R174" t="str">
        <f>IFERROR(VLOOKUP(Q174,Sheet6!A:B,2,0),"")</f>
        <v/>
      </c>
      <c r="S174" t="s">
        <v>200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Sheet2!A66</f>
        <v>0</v>
      </c>
      <c r="K175">
        <f>Sheet2!B66</f>
        <v>0</v>
      </c>
      <c r="L175">
        <f>Sheet2!J66</f>
        <v>0</v>
      </c>
      <c r="M175" t="str">
        <f>IFERROR(VLOOKUP(L175,Sheet5!A:B,2,0),"")</f>
        <v/>
      </c>
      <c r="N175">
        <f>Sheet2!L66</f>
        <v>0</v>
      </c>
      <c r="O175" t="str">
        <f>IFERROR(VLOOKUP(N175,Sheet10!AG:AH,2,0),"")</f>
        <v/>
      </c>
      <c r="P175">
        <f>Sheet2!M66</f>
        <v>0</v>
      </c>
      <c r="Q175">
        <f>Sheet2!N66</f>
        <v>0</v>
      </c>
      <c r="R175" t="str">
        <f>IFERROR(VLOOKUP(Q175,Sheet6!A:B,2,0),"")</f>
        <v/>
      </c>
      <c r="S175" t="s">
        <v>200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Sheet2!A67</f>
        <v>0</v>
      </c>
      <c r="K176">
        <f>Sheet2!B67</f>
        <v>0</v>
      </c>
      <c r="L176">
        <f>Sheet2!J67</f>
        <v>0</v>
      </c>
      <c r="M176" t="str">
        <f>IFERROR(VLOOKUP(L176,Sheet5!A:B,2,0),"")</f>
        <v/>
      </c>
      <c r="N176">
        <f>Sheet2!L67</f>
        <v>0</v>
      </c>
      <c r="O176" t="str">
        <f>IFERROR(VLOOKUP(N176,Sheet10!AG:AH,2,0),"")</f>
        <v/>
      </c>
      <c r="P176">
        <f>Sheet2!M67</f>
        <v>0</v>
      </c>
      <c r="Q176">
        <f>Sheet2!N67</f>
        <v>0</v>
      </c>
      <c r="R176" t="str">
        <f>IFERROR(VLOOKUP(Q176,Sheet6!A:B,2,0),"")</f>
        <v/>
      </c>
      <c r="S176" t="s">
        <v>200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Sheet2!A68</f>
        <v>0</v>
      </c>
      <c r="K177">
        <f>Sheet2!B68</f>
        <v>0</v>
      </c>
      <c r="L177">
        <f>Sheet2!J68</f>
        <v>0</v>
      </c>
      <c r="M177" t="str">
        <f>IFERROR(VLOOKUP(L177,Sheet5!A:B,2,0),"")</f>
        <v/>
      </c>
      <c r="N177">
        <f>Sheet2!L68</f>
        <v>0</v>
      </c>
      <c r="O177" t="str">
        <f>IFERROR(VLOOKUP(N177,Sheet10!AG:AH,2,0),"")</f>
        <v/>
      </c>
      <c r="P177">
        <f>Sheet2!M68</f>
        <v>0</v>
      </c>
      <c r="Q177">
        <f>Sheet2!N68</f>
        <v>0</v>
      </c>
      <c r="R177" t="str">
        <f>IFERROR(VLOOKUP(Q177,Sheet6!A:B,2,0),"")</f>
        <v/>
      </c>
      <c r="S177" t="s">
        <v>200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Sheet2!A69</f>
        <v>0</v>
      </c>
      <c r="K178">
        <f>Sheet2!B69</f>
        <v>0</v>
      </c>
      <c r="L178">
        <f>Sheet2!J69</f>
        <v>0</v>
      </c>
      <c r="M178" t="str">
        <f>IFERROR(VLOOKUP(L178,Sheet5!A:B,2,0),"")</f>
        <v/>
      </c>
      <c r="N178">
        <f>Sheet2!L69</f>
        <v>0</v>
      </c>
      <c r="O178" t="str">
        <f>IFERROR(VLOOKUP(N178,Sheet10!AG:AH,2,0),"")</f>
        <v/>
      </c>
      <c r="P178">
        <f>Sheet2!M69</f>
        <v>0</v>
      </c>
      <c r="Q178">
        <f>Sheet2!N69</f>
        <v>0</v>
      </c>
      <c r="R178" t="str">
        <f>IFERROR(VLOOKUP(Q178,Sheet6!A:B,2,0),"")</f>
        <v/>
      </c>
      <c r="S178" t="s">
        <v>200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Sheet2!A70</f>
        <v>0</v>
      </c>
      <c r="K179">
        <f>Sheet2!B70</f>
        <v>0</v>
      </c>
      <c r="L179">
        <f>Sheet2!J70</f>
        <v>0</v>
      </c>
      <c r="M179" t="str">
        <f>IFERROR(VLOOKUP(L179,Sheet5!A:B,2,0),"")</f>
        <v/>
      </c>
      <c r="N179">
        <f>Sheet2!L70</f>
        <v>0</v>
      </c>
      <c r="O179" t="str">
        <f>IFERROR(VLOOKUP(N179,Sheet10!AG:AH,2,0),"")</f>
        <v/>
      </c>
      <c r="P179">
        <f>Sheet2!M70</f>
        <v>0</v>
      </c>
      <c r="Q179">
        <f>Sheet2!N70</f>
        <v>0</v>
      </c>
      <c r="R179" t="str">
        <f>IFERROR(VLOOKUP(Q179,Sheet6!A:B,2,0),"")</f>
        <v/>
      </c>
      <c r="S179" t="s">
        <v>200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Sheet2!A71</f>
        <v>0</v>
      </c>
      <c r="K180">
        <f>Sheet2!B71</f>
        <v>0</v>
      </c>
      <c r="L180">
        <f>Sheet2!J71</f>
        <v>0</v>
      </c>
      <c r="M180" t="str">
        <f>IFERROR(VLOOKUP(L180,Sheet5!A:B,2,0),"")</f>
        <v/>
      </c>
      <c r="N180">
        <f>Sheet2!L71</f>
        <v>0</v>
      </c>
      <c r="O180" t="str">
        <f>IFERROR(VLOOKUP(N180,Sheet10!AG:AH,2,0),"")</f>
        <v/>
      </c>
      <c r="P180">
        <f>Sheet2!M71</f>
        <v>0</v>
      </c>
      <c r="Q180">
        <f>Sheet2!N71</f>
        <v>0</v>
      </c>
      <c r="R180" t="str">
        <f>IFERROR(VLOOKUP(Q180,Sheet6!A:B,2,0),"")</f>
        <v/>
      </c>
      <c r="S180" t="s">
        <v>200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Sheet2!A72</f>
        <v>0</v>
      </c>
      <c r="K181">
        <f>Sheet2!B72</f>
        <v>0</v>
      </c>
      <c r="L181">
        <f>Sheet2!J72</f>
        <v>0</v>
      </c>
      <c r="M181" t="str">
        <f>IFERROR(VLOOKUP(L181,Sheet5!A:B,2,0),"")</f>
        <v/>
      </c>
      <c r="N181">
        <f>Sheet2!L72</f>
        <v>0</v>
      </c>
      <c r="O181" t="str">
        <f>IFERROR(VLOOKUP(N181,Sheet10!AG:AH,2,0),"")</f>
        <v/>
      </c>
      <c r="P181">
        <f>Sheet2!M72</f>
        <v>0</v>
      </c>
      <c r="Q181">
        <f>Sheet2!N72</f>
        <v>0</v>
      </c>
      <c r="R181" t="str">
        <f>IFERROR(VLOOKUP(Q181,Sheet6!A:B,2,0),"")</f>
        <v/>
      </c>
      <c r="S181" t="s">
        <v>200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Sheet2!A73</f>
        <v>0</v>
      </c>
      <c r="K182">
        <f>Sheet2!B73</f>
        <v>0</v>
      </c>
      <c r="L182">
        <f>Sheet2!J73</f>
        <v>0</v>
      </c>
      <c r="M182" t="str">
        <f>IFERROR(VLOOKUP(L182,Sheet5!A:B,2,0),"")</f>
        <v/>
      </c>
      <c r="N182">
        <f>Sheet2!L73</f>
        <v>0</v>
      </c>
      <c r="O182" t="str">
        <f>IFERROR(VLOOKUP(N182,Sheet10!AG:AH,2,0),"")</f>
        <v/>
      </c>
      <c r="P182">
        <f>Sheet2!M73</f>
        <v>0</v>
      </c>
      <c r="Q182">
        <f>Sheet2!N73</f>
        <v>0</v>
      </c>
      <c r="R182" t="str">
        <f>IFERROR(VLOOKUP(Q182,Sheet6!A:B,2,0),"")</f>
        <v/>
      </c>
      <c r="S182" t="s">
        <v>200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Sheet2!A74</f>
        <v>0</v>
      </c>
      <c r="K183">
        <f>Sheet2!B74</f>
        <v>0</v>
      </c>
      <c r="L183">
        <f>Sheet2!J74</f>
        <v>0</v>
      </c>
      <c r="M183" t="str">
        <f>IFERROR(VLOOKUP(L183,Sheet5!A:B,2,0),"")</f>
        <v/>
      </c>
      <c r="N183">
        <f>Sheet2!L74</f>
        <v>0</v>
      </c>
      <c r="O183" t="str">
        <f>IFERROR(VLOOKUP(N183,Sheet10!AG:AH,2,0),"")</f>
        <v/>
      </c>
      <c r="P183">
        <f>Sheet2!M74</f>
        <v>0</v>
      </c>
      <c r="Q183">
        <f>Sheet2!N74</f>
        <v>0</v>
      </c>
      <c r="R183" t="str">
        <f>IFERROR(VLOOKUP(Q183,Sheet6!A:B,2,0),"")</f>
        <v/>
      </c>
      <c r="S183" t="s">
        <v>200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Sheet2!A75</f>
        <v>0</v>
      </c>
      <c r="K184">
        <f>Sheet2!B75</f>
        <v>0</v>
      </c>
      <c r="L184">
        <f>Sheet2!J75</f>
        <v>0</v>
      </c>
      <c r="M184" t="str">
        <f>IFERROR(VLOOKUP(L184,Sheet5!A:B,2,0),"")</f>
        <v/>
      </c>
      <c r="N184">
        <f>Sheet2!L75</f>
        <v>0</v>
      </c>
      <c r="O184" t="str">
        <f>IFERROR(VLOOKUP(N184,Sheet10!AG:AH,2,0),"")</f>
        <v/>
      </c>
      <c r="P184">
        <f>Sheet2!M75</f>
        <v>0</v>
      </c>
      <c r="Q184">
        <f>Sheet2!N75</f>
        <v>0</v>
      </c>
      <c r="R184" t="str">
        <f>IFERROR(VLOOKUP(Q184,Sheet6!A:B,2,0),"")</f>
        <v/>
      </c>
      <c r="S184" t="s">
        <v>200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Sheet2!A76</f>
        <v>0</v>
      </c>
      <c r="K185">
        <f>Sheet2!B76</f>
        <v>0</v>
      </c>
      <c r="L185">
        <f>Sheet2!J76</f>
        <v>0</v>
      </c>
      <c r="M185" t="str">
        <f>IFERROR(VLOOKUP(L185,Sheet5!A:B,2,0),"")</f>
        <v/>
      </c>
      <c r="N185">
        <f>Sheet2!L76</f>
        <v>0</v>
      </c>
      <c r="O185" t="str">
        <f>IFERROR(VLOOKUP(N185,Sheet10!AG:AH,2,0),"")</f>
        <v/>
      </c>
      <c r="P185">
        <f>Sheet2!M76</f>
        <v>0</v>
      </c>
      <c r="Q185">
        <f>Sheet2!N76</f>
        <v>0</v>
      </c>
      <c r="R185" t="str">
        <f>IFERROR(VLOOKUP(Q185,Sheet6!A:B,2,0),"")</f>
        <v/>
      </c>
      <c r="S185" t="s">
        <v>200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Sheet2!A77</f>
        <v>0</v>
      </c>
      <c r="K186">
        <f>Sheet2!B77</f>
        <v>0</v>
      </c>
      <c r="L186">
        <f>Sheet2!J77</f>
        <v>0</v>
      </c>
      <c r="M186" t="str">
        <f>IFERROR(VLOOKUP(L186,Sheet5!A:B,2,0),"")</f>
        <v/>
      </c>
      <c r="N186">
        <f>Sheet2!L77</f>
        <v>0</v>
      </c>
      <c r="O186" t="str">
        <f>IFERROR(VLOOKUP(N186,Sheet10!AG:AH,2,0),"")</f>
        <v/>
      </c>
      <c r="P186">
        <f>Sheet2!M77</f>
        <v>0</v>
      </c>
      <c r="Q186">
        <f>Sheet2!N77</f>
        <v>0</v>
      </c>
      <c r="R186" t="str">
        <f>IFERROR(VLOOKUP(Q186,Sheet6!A:B,2,0),"")</f>
        <v/>
      </c>
      <c r="S186" t="s">
        <v>200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Sheet2!A78</f>
        <v>0</v>
      </c>
      <c r="K187">
        <f>Sheet2!B78</f>
        <v>0</v>
      </c>
      <c r="L187">
        <f>Sheet2!J78</f>
        <v>0</v>
      </c>
      <c r="M187" t="str">
        <f>IFERROR(VLOOKUP(L187,Sheet5!A:B,2,0),"")</f>
        <v/>
      </c>
      <c r="N187">
        <f>Sheet2!L78</f>
        <v>0</v>
      </c>
      <c r="O187" t="str">
        <f>IFERROR(VLOOKUP(N187,Sheet10!AG:AH,2,0),"")</f>
        <v/>
      </c>
      <c r="P187">
        <f>Sheet2!M78</f>
        <v>0</v>
      </c>
      <c r="Q187">
        <f>Sheet2!N78</f>
        <v>0</v>
      </c>
      <c r="R187" t="str">
        <f>IFERROR(VLOOKUP(Q187,Sheet6!A:B,2,0),"")</f>
        <v/>
      </c>
      <c r="S187" t="s">
        <v>200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Sheet2!A79</f>
        <v>0</v>
      </c>
      <c r="K188">
        <f>Sheet2!B79</f>
        <v>0</v>
      </c>
      <c r="L188">
        <f>Sheet2!J79</f>
        <v>0</v>
      </c>
      <c r="M188" t="str">
        <f>IFERROR(VLOOKUP(L188,Sheet5!A:B,2,0),"")</f>
        <v/>
      </c>
      <c r="N188">
        <f>Sheet2!L79</f>
        <v>0</v>
      </c>
      <c r="O188" t="str">
        <f>IFERROR(VLOOKUP(N188,Sheet10!AG:AH,2,0),"")</f>
        <v/>
      </c>
      <c r="P188">
        <f>Sheet2!M79</f>
        <v>0</v>
      </c>
      <c r="Q188">
        <f>Sheet2!N79</f>
        <v>0</v>
      </c>
      <c r="R188" t="str">
        <f>IFERROR(VLOOKUP(Q188,Sheet6!A:B,2,0),"")</f>
        <v/>
      </c>
      <c r="S188" t="s">
        <v>200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Sheet2!A80</f>
        <v>0</v>
      </c>
      <c r="K189">
        <f>Sheet2!B80</f>
        <v>0</v>
      </c>
      <c r="L189">
        <f>Sheet2!J80</f>
        <v>0</v>
      </c>
      <c r="M189" t="str">
        <f>IFERROR(VLOOKUP(L189,Sheet5!A:B,2,0),"")</f>
        <v/>
      </c>
      <c r="N189">
        <f>Sheet2!L80</f>
        <v>0</v>
      </c>
      <c r="O189" t="str">
        <f>IFERROR(VLOOKUP(N189,Sheet10!AG:AH,2,0),"")</f>
        <v/>
      </c>
      <c r="P189">
        <f>Sheet2!M80</f>
        <v>0</v>
      </c>
      <c r="Q189">
        <f>Sheet2!N80</f>
        <v>0</v>
      </c>
      <c r="R189" t="str">
        <f>IFERROR(VLOOKUP(Q189,Sheet6!A:B,2,0),"")</f>
        <v/>
      </c>
      <c r="S189" t="s">
        <v>200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Sheet2!A81</f>
        <v>0</v>
      </c>
      <c r="K190">
        <f>Sheet2!B81</f>
        <v>0</v>
      </c>
      <c r="L190">
        <f>Sheet2!J81</f>
        <v>0</v>
      </c>
      <c r="M190" t="str">
        <f>IFERROR(VLOOKUP(L190,Sheet5!A:B,2,0),"")</f>
        <v/>
      </c>
      <c r="N190">
        <f>Sheet2!L81</f>
        <v>0</v>
      </c>
      <c r="O190" t="str">
        <f>IFERROR(VLOOKUP(N190,Sheet10!AG:AH,2,0),"")</f>
        <v/>
      </c>
      <c r="P190">
        <f>Sheet2!M81</f>
        <v>0</v>
      </c>
      <c r="Q190">
        <f>Sheet2!N81</f>
        <v>0</v>
      </c>
      <c r="R190" t="str">
        <f>IFERROR(VLOOKUP(Q190,Sheet6!A:B,2,0),"")</f>
        <v/>
      </c>
      <c r="S190" t="s">
        <v>200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Sheet2!A82</f>
        <v>0</v>
      </c>
      <c r="K191">
        <f>Sheet2!B82</f>
        <v>0</v>
      </c>
      <c r="L191">
        <f>Sheet2!J82</f>
        <v>0</v>
      </c>
      <c r="M191" t="str">
        <f>IFERROR(VLOOKUP(L191,Sheet5!A:B,2,0),"")</f>
        <v/>
      </c>
      <c r="N191">
        <f>Sheet2!L82</f>
        <v>0</v>
      </c>
      <c r="O191" t="str">
        <f>IFERROR(VLOOKUP(N191,Sheet10!AG:AH,2,0),"")</f>
        <v/>
      </c>
      <c r="P191">
        <f>Sheet2!M82</f>
        <v>0</v>
      </c>
      <c r="Q191">
        <f>Sheet2!N82</f>
        <v>0</v>
      </c>
      <c r="R191" t="str">
        <f>IFERROR(VLOOKUP(Q191,Sheet6!A:B,2,0),"")</f>
        <v/>
      </c>
      <c r="S191" t="s">
        <v>200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Sheet2!A83</f>
        <v>0</v>
      </c>
      <c r="K192">
        <f>Sheet2!B83</f>
        <v>0</v>
      </c>
      <c r="L192">
        <f>Sheet2!J83</f>
        <v>0</v>
      </c>
      <c r="M192" t="str">
        <f>IFERROR(VLOOKUP(L192,Sheet5!A:B,2,0),"")</f>
        <v/>
      </c>
      <c r="N192">
        <f>Sheet2!L83</f>
        <v>0</v>
      </c>
      <c r="O192" t="str">
        <f>IFERROR(VLOOKUP(N192,Sheet10!AG:AH,2,0),"")</f>
        <v/>
      </c>
      <c r="P192">
        <f>Sheet2!M83</f>
        <v>0</v>
      </c>
      <c r="Q192">
        <f>Sheet2!N83</f>
        <v>0</v>
      </c>
      <c r="R192" t="str">
        <f>IFERROR(VLOOKUP(Q192,Sheet6!A:B,2,0),"")</f>
        <v/>
      </c>
      <c r="S192" t="s">
        <v>200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Sheet2!A84</f>
        <v>0</v>
      </c>
      <c r="K193">
        <f>Sheet2!B84</f>
        <v>0</v>
      </c>
      <c r="L193">
        <f>Sheet2!J84</f>
        <v>0</v>
      </c>
      <c r="M193" t="str">
        <f>IFERROR(VLOOKUP(L193,Sheet5!A:B,2,0),"")</f>
        <v/>
      </c>
      <c r="N193">
        <f>Sheet2!L84</f>
        <v>0</v>
      </c>
      <c r="O193" t="str">
        <f>IFERROR(VLOOKUP(N193,Sheet10!AG:AH,2,0),"")</f>
        <v/>
      </c>
      <c r="P193">
        <f>Sheet2!M84</f>
        <v>0</v>
      </c>
      <c r="Q193">
        <f>Sheet2!N84</f>
        <v>0</v>
      </c>
      <c r="R193" t="str">
        <f>IFERROR(VLOOKUP(Q193,Sheet6!A:B,2,0),"")</f>
        <v/>
      </c>
      <c r="S193" t="s">
        <v>200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Sheet2!A85</f>
        <v>0</v>
      </c>
      <c r="K194">
        <f>Sheet2!B85</f>
        <v>0</v>
      </c>
      <c r="L194">
        <f>Sheet2!J85</f>
        <v>0</v>
      </c>
      <c r="M194" t="str">
        <f>IFERROR(VLOOKUP(L194,Sheet5!A:B,2,0),"")</f>
        <v/>
      </c>
      <c r="N194">
        <f>Sheet2!L85</f>
        <v>0</v>
      </c>
      <c r="O194" t="str">
        <f>IFERROR(VLOOKUP(N194,Sheet10!AG:AH,2,0),"")</f>
        <v/>
      </c>
      <c r="P194">
        <f>Sheet2!M85</f>
        <v>0</v>
      </c>
      <c r="Q194">
        <f>Sheet2!N85</f>
        <v>0</v>
      </c>
      <c r="R194" t="str">
        <f>IFERROR(VLOOKUP(Q194,Sheet6!A:B,2,0),"")</f>
        <v/>
      </c>
      <c r="S194" t="s">
        <v>200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Sheet2!A86</f>
        <v>0</v>
      </c>
      <c r="K195">
        <f>Sheet2!B86</f>
        <v>0</v>
      </c>
      <c r="L195">
        <f>Sheet2!J86</f>
        <v>0</v>
      </c>
      <c r="M195" t="str">
        <f>IFERROR(VLOOKUP(L195,Sheet5!A:B,2,0),"")</f>
        <v/>
      </c>
      <c r="N195">
        <f>Sheet2!L86</f>
        <v>0</v>
      </c>
      <c r="O195" t="str">
        <f>IFERROR(VLOOKUP(N195,Sheet10!AG:AH,2,0),"")</f>
        <v/>
      </c>
      <c r="P195">
        <f>Sheet2!M86</f>
        <v>0</v>
      </c>
      <c r="Q195">
        <f>Sheet2!N86</f>
        <v>0</v>
      </c>
      <c r="R195" t="str">
        <f>IFERROR(VLOOKUP(Q195,Sheet6!A:B,2,0),"")</f>
        <v/>
      </c>
      <c r="S195" t="s">
        <v>200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Sheet2!A87</f>
        <v>0</v>
      </c>
      <c r="K196">
        <f>Sheet2!B87</f>
        <v>0</v>
      </c>
      <c r="L196">
        <f>Sheet2!J87</f>
        <v>0</v>
      </c>
      <c r="M196" t="str">
        <f>IFERROR(VLOOKUP(L196,Sheet5!A:B,2,0),"")</f>
        <v/>
      </c>
      <c r="N196">
        <f>Sheet2!L87</f>
        <v>0</v>
      </c>
      <c r="O196" t="str">
        <f>IFERROR(VLOOKUP(N196,Sheet10!AG:AH,2,0),"")</f>
        <v/>
      </c>
      <c r="P196">
        <f>Sheet2!M87</f>
        <v>0</v>
      </c>
      <c r="Q196">
        <f>Sheet2!N87</f>
        <v>0</v>
      </c>
      <c r="R196" t="str">
        <f>IFERROR(VLOOKUP(Q196,Sheet6!A:B,2,0),"")</f>
        <v/>
      </c>
      <c r="S196" t="s">
        <v>200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Sheet2!A88</f>
        <v>0</v>
      </c>
      <c r="K197">
        <f>Sheet2!B88</f>
        <v>0</v>
      </c>
      <c r="L197">
        <f>Sheet2!J88</f>
        <v>0</v>
      </c>
      <c r="M197" t="str">
        <f>IFERROR(VLOOKUP(L197,Sheet5!A:B,2,0),"")</f>
        <v/>
      </c>
      <c r="N197">
        <f>Sheet2!L88</f>
        <v>0</v>
      </c>
      <c r="O197" t="str">
        <f>IFERROR(VLOOKUP(N197,Sheet10!AG:AH,2,0),"")</f>
        <v/>
      </c>
      <c r="P197">
        <f>Sheet2!M88</f>
        <v>0</v>
      </c>
      <c r="Q197">
        <f>Sheet2!N88</f>
        <v>0</v>
      </c>
      <c r="R197" t="str">
        <f>IFERROR(VLOOKUP(Q197,Sheet6!A:B,2,0),"")</f>
        <v/>
      </c>
      <c r="S197" t="s">
        <v>200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Sheet2!A89</f>
        <v>0</v>
      </c>
      <c r="K198">
        <f>Sheet2!B89</f>
        <v>0</v>
      </c>
      <c r="L198">
        <f>Sheet2!J89</f>
        <v>0</v>
      </c>
      <c r="M198" t="str">
        <f>IFERROR(VLOOKUP(L198,Sheet5!A:B,2,0),"")</f>
        <v/>
      </c>
      <c r="N198">
        <f>Sheet2!L89</f>
        <v>0</v>
      </c>
      <c r="O198" t="str">
        <f>IFERROR(VLOOKUP(N198,Sheet10!AG:AH,2,0),"")</f>
        <v/>
      </c>
      <c r="P198">
        <f>Sheet2!M89</f>
        <v>0</v>
      </c>
      <c r="Q198">
        <f>Sheet2!N89</f>
        <v>0</v>
      </c>
      <c r="R198" t="str">
        <f>IFERROR(VLOOKUP(Q198,Sheet6!A:B,2,0),"")</f>
        <v/>
      </c>
      <c r="S198" t="s">
        <v>200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Sheet2!A90</f>
        <v>0</v>
      </c>
      <c r="K199">
        <f>Sheet2!B90</f>
        <v>0</v>
      </c>
      <c r="L199">
        <f>Sheet2!J90</f>
        <v>0</v>
      </c>
      <c r="M199" t="str">
        <f>IFERROR(VLOOKUP(L199,Sheet5!A:B,2,0),"")</f>
        <v/>
      </c>
      <c r="N199">
        <f>Sheet2!L90</f>
        <v>0</v>
      </c>
      <c r="O199" t="str">
        <f>IFERROR(VLOOKUP(N199,Sheet10!AG:AH,2,0),"")</f>
        <v/>
      </c>
      <c r="P199">
        <f>Sheet2!M90</f>
        <v>0</v>
      </c>
      <c r="Q199">
        <f>Sheet2!N90</f>
        <v>0</v>
      </c>
      <c r="R199" t="str">
        <f>IFERROR(VLOOKUP(Q199,Sheet6!A:B,2,0),"")</f>
        <v/>
      </c>
      <c r="S199" t="s">
        <v>200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Sheet2!A91</f>
        <v>0</v>
      </c>
      <c r="K200">
        <f>Sheet2!B91</f>
        <v>0</v>
      </c>
      <c r="L200">
        <f>Sheet2!J91</f>
        <v>0</v>
      </c>
      <c r="M200" t="str">
        <f>IFERROR(VLOOKUP(L200,Sheet5!A:B,2,0),"")</f>
        <v/>
      </c>
      <c r="N200">
        <f>Sheet2!L91</f>
        <v>0</v>
      </c>
      <c r="O200" t="str">
        <f>IFERROR(VLOOKUP(N200,Sheet10!AG:AH,2,0),"")</f>
        <v/>
      </c>
      <c r="P200">
        <f>Sheet2!M91</f>
        <v>0</v>
      </c>
      <c r="Q200">
        <f>Sheet2!N91</f>
        <v>0</v>
      </c>
      <c r="R200" t="str">
        <f>IFERROR(VLOOKUP(Q200,Sheet6!A:B,2,0),"")</f>
        <v/>
      </c>
      <c r="S200" t="s">
        <v>200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Sheet2!A92</f>
        <v>0</v>
      </c>
      <c r="K201">
        <f>Sheet2!B92</f>
        <v>0</v>
      </c>
      <c r="L201">
        <f>Sheet2!J92</f>
        <v>0</v>
      </c>
      <c r="M201" t="str">
        <f>IFERROR(VLOOKUP(L201,Sheet5!A:B,2,0),"")</f>
        <v/>
      </c>
      <c r="N201">
        <f>Sheet2!L92</f>
        <v>0</v>
      </c>
      <c r="O201" t="str">
        <f>IFERROR(VLOOKUP(N201,Sheet10!AG:AH,2,0),"")</f>
        <v/>
      </c>
      <c r="P201">
        <f>Sheet2!M92</f>
        <v>0</v>
      </c>
      <c r="Q201">
        <f>Sheet2!N92</f>
        <v>0</v>
      </c>
      <c r="R201" t="str">
        <f>IFERROR(VLOOKUP(Q201,Sheet6!A:B,2,0),"")</f>
        <v/>
      </c>
      <c r="S201" t="s">
        <v>200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Sheet2!A93</f>
        <v>0</v>
      </c>
      <c r="K202">
        <f>Sheet2!B93</f>
        <v>0</v>
      </c>
      <c r="L202">
        <f>Sheet2!J93</f>
        <v>0</v>
      </c>
      <c r="M202" t="str">
        <f>IFERROR(VLOOKUP(L202,Sheet5!A:B,2,0),"")</f>
        <v/>
      </c>
      <c r="N202">
        <f>Sheet2!L93</f>
        <v>0</v>
      </c>
      <c r="O202" t="str">
        <f>IFERROR(VLOOKUP(N202,Sheet10!AG:AH,2,0),"")</f>
        <v/>
      </c>
      <c r="P202">
        <f>Sheet2!M93</f>
        <v>0</v>
      </c>
      <c r="Q202">
        <f>Sheet2!N93</f>
        <v>0</v>
      </c>
      <c r="R202" t="str">
        <f>IFERROR(VLOOKUP(Q202,Sheet6!A:B,2,0),"")</f>
        <v/>
      </c>
      <c r="S202" t="s">
        <v>200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Sheet2!A94</f>
        <v>0</v>
      </c>
      <c r="K203">
        <f>Sheet2!B94</f>
        <v>0</v>
      </c>
      <c r="L203">
        <f>Sheet2!J94</f>
        <v>0</v>
      </c>
      <c r="M203" t="str">
        <f>IFERROR(VLOOKUP(L203,Sheet5!A:B,2,0),"")</f>
        <v/>
      </c>
      <c r="N203">
        <f>Sheet2!L94</f>
        <v>0</v>
      </c>
      <c r="O203" t="str">
        <f>IFERROR(VLOOKUP(N203,Sheet10!AG:AH,2,0),"")</f>
        <v/>
      </c>
      <c r="P203">
        <f>Sheet2!M94</f>
        <v>0</v>
      </c>
      <c r="Q203">
        <f>Sheet2!N94</f>
        <v>0</v>
      </c>
      <c r="R203" t="str">
        <f>IFERROR(VLOOKUP(Q203,Sheet6!A:B,2,0),"")</f>
        <v/>
      </c>
      <c r="S203" t="s">
        <v>200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Sheet2!A95</f>
        <v>0</v>
      </c>
      <c r="K204">
        <f>Sheet2!B95</f>
        <v>0</v>
      </c>
      <c r="L204">
        <f>Sheet2!J95</f>
        <v>0</v>
      </c>
      <c r="M204" t="str">
        <f>IFERROR(VLOOKUP(L204,Sheet5!A:B,2,0),"")</f>
        <v/>
      </c>
      <c r="N204">
        <f>Sheet2!L95</f>
        <v>0</v>
      </c>
      <c r="O204" t="str">
        <f>IFERROR(VLOOKUP(N204,Sheet10!AG:AH,2,0),"")</f>
        <v/>
      </c>
      <c r="P204">
        <f>Sheet2!M95</f>
        <v>0</v>
      </c>
      <c r="Q204">
        <f>Sheet2!N95</f>
        <v>0</v>
      </c>
      <c r="R204" t="str">
        <f>IFERROR(VLOOKUP(Q204,Sheet6!A:B,2,0),"")</f>
        <v/>
      </c>
      <c r="S204" t="s">
        <v>200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Sheet2!A96</f>
        <v>0</v>
      </c>
      <c r="K205">
        <f>Sheet2!B96</f>
        <v>0</v>
      </c>
      <c r="L205">
        <f>Sheet2!J96</f>
        <v>0</v>
      </c>
      <c r="M205" t="str">
        <f>IFERROR(VLOOKUP(L205,Sheet5!A:B,2,0),"")</f>
        <v/>
      </c>
      <c r="N205">
        <f>Sheet2!L96</f>
        <v>0</v>
      </c>
      <c r="O205" t="str">
        <f>IFERROR(VLOOKUP(N205,Sheet10!AG:AH,2,0),"")</f>
        <v/>
      </c>
      <c r="P205">
        <f>Sheet2!M96</f>
        <v>0</v>
      </c>
      <c r="Q205">
        <f>Sheet2!N96</f>
        <v>0</v>
      </c>
      <c r="R205" t="str">
        <f>IFERROR(VLOOKUP(Q205,Sheet6!A:B,2,0),"")</f>
        <v/>
      </c>
      <c r="S205" t="s">
        <v>200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Sheet2!A97</f>
        <v>0</v>
      </c>
      <c r="K206">
        <f>Sheet2!B97</f>
        <v>0</v>
      </c>
      <c r="L206">
        <f>Sheet2!J97</f>
        <v>0</v>
      </c>
      <c r="M206" t="str">
        <f>IFERROR(VLOOKUP(L206,Sheet5!A:B,2,0),"")</f>
        <v/>
      </c>
      <c r="N206">
        <f>Sheet2!L97</f>
        <v>0</v>
      </c>
      <c r="O206" t="str">
        <f>IFERROR(VLOOKUP(N206,Sheet10!AG:AH,2,0),"")</f>
        <v/>
      </c>
      <c r="P206">
        <f>Sheet2!M97</f>
        <v>0</v>
      </c>
      <c r="Q206">
        <f>Sheet2!N97</f>
        <v>0</v>
      </c>
      <c r="R206" t="str">
        <f>IFERROR(VLOOKUP(Q206,Sheet6!A:B,2,0),"")</f>
        <v/>
      </c>
      <c r="S206" t="s">
        <v>200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Sheet2!A98</f>
        <v>0</v>
      </c>
      <c r="K207">
        <f>Sheet2!B98</f>
        <v>0</v>
      </c>
      <c r="L207">
        <f>Sheet2!J98</f>
        <v>0</v>
      </c>
      <c r="M207" t="str">
        <f>IFERROR(VLOOKUP(L207,Sheet5!A:B,2,0),"")</f>
        <v/>
      </c>
      <c r="N207">
        <f>Sheet2!L98</f>
        <v>0</v>
      </c>
      <c r="O207" t="str">
        <f>IFERROR(VLOOKUP(N207,Sheet10!AG:AH,2,0),"")</f>
        <v/>
      </c>
      <c r="P207">
        <f>Sheet2!M98</f>
        <v>0</v>
      </c>
      <c r="Q207">
        <f>Sheet2!N98</f>
        <v>0</v>
      </c>
      <c r="R207" t="str">
        <f>IFERROR(VLOOKUP(Q207,Sheet6!A:B,2,0),"")</f>
        <v/>
      </c>
      <c r="S207" t="s">
        <v>200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Sheet2!A99</f>
        <v>0</v>
      </c>
      <c r="K208">
        <f>Sheet2!B99</f>
        <v>0</v>
      </c>
      <c r="L208">
        <f>Sheet2!J99</f>
        <v>0</v>
      </c>
      <c r="M208" t="str">
        <f>IFERROR(VLOOKUP(L208,Sheet5!A:B,2,0),"")</f>
        <v/>
      </c>
      <c r="N208">
        <f>Sheet2!L99</f>
        <v>0</v>
      </c>
      <c r="O208" t="str">
        <f>IFERROR(VLOOKUP(N208,Sheet10!AG:AH,2,0),"")</f>
        <v/>
      </c>
      <c r="P208">
        <f>Sheet2!M99</f>
        <v>0</v>
      </c>
      <c r="Q208">
        <f>Sheet2!N99</f>
        <v>0</v>
      </c>
      <c r="R208" t="str">
        <f>IFERROR(VLOOKUP(Q208,Sheet6!A:B,2,0),"")</f>
        <v/>
      </c>
      <c r="S208" t="s">
        <v>200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Sheet2!A100</f>
        <v>0</v>
      </c>
      <c r="K209">
        <f>Sheet2!B100</f>
        <v>0</v>
      </c>
      <c r="L209">
        <f>Sheet2!J100</f>
        <v>0</v>
      </c>
      <c r="M209" t="str">
        <f>IFERROR(VLOOKUP(L209,Sheet5!A:B,2,0),"")</f>
        <v/>
      </c>
      <c r="N209">
        <f>Sheet2!L100</f>
        <v>0</v>
      </c>
      <c r="O209" t="str">
        <f>IFERROR(VLOOKUP(N209,Sheet10!AG:AH,2,0),"")</f>
        <v/>
      </c>
      <c r="P209">
        <f>Sheet2!M100</f>
        <v>0</v>
      </c>
      <c r="Q209">
        <f>Sheet2!N100</f>
        <v>0</v>
      </c>
      <c r="R209" t="str">
        <f>IFERROR(VLOOKUP(Q209,Sheet6!A:B,2,0),"")</f>
        <v/>
      </c>
      <c r="S209" t="s">
        <v>200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Sheet2!A101</f>
        <v>0</v>
      </c>
      <c r="K210">
        <f>Sheet2!B101</f>
        <v>0</v>
      </c>
      <c r="L210">
        <f>Sheet2!J101</f>
        <v>0</v>
      </c>
      <c r="M210" t="str">
        <f>IFERROR(VLOOKUP(L210,Sheet5!A:B,2,0),"")</f>
        <v/>
      </c>
      <c r="N210">
        <f>Sheet2!L101</f>
        <v>0</v>
      </c>
      <c r="O210" t="str">
        <f>IFERROR(VLOOKUP(N210,Sheet10!AG:AH,2,0),"")</f>
        <v/>
      </c>
      <c r="P210">
        <f>Sheet2!M101</f>
        <v>0</v>
      </c>
      <c r="Q210">
        <f>Sheet2!N101</f>
        <v>0</v>
      </c>
      <c r="R210" t="str">
        <f>IFERROR(VLOOKUP(Q210,Sheet6!A:B,2,0),"")</f>
        <v/>
      </c>
      <c r="S210" t="s">
        <v>200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Sheet2!A102</f>
        <v>0</v>
      </c>
      <c r="K211">
        <f>Sheet2!B102</f>
        <v>0</v>
      </c>
      <c r="L211">
        <f>Sheet2!J102</f>
        <v>0</v>
      </c>
      <c r="M211" t="str">
        <f>IFERROR(VLOOKUP(L211,Sheet5!A:B,2,0),"")</f>
        <v/>
      </c>
      <c r="N211">
        <f>Sheet2!L102</f>
        <v>0</v>
      </c>
      <c r="O211" t="str">
        <f>IFERROR(VLOOKUP(N211,Sheet10!AG:AH,2,0),"")</f>
        <v/>
      </c>
      <c r="P211">
        <f>Sheet2!M102</f>
        <v>0</v>
      </c>
      <c r="Q211">
        <f>Sheet2!N102</f>
        <v>0</v>
      </c>
      <c r="R211" t="str">
        <f>IFERROR(VLOOKUP(Q211,Sheet6!A:B,2,0),"")</f>
        <v/>
      </c>
      <c r="S211" t="s">
        <v>200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Sheet2!A103</f>
        <v>0</v>
      </c>
      <c r="K212">
        <f>Sheet2!B103</f>
        <v>0</v>
      </c>
      <c r="L212">
        <f>Sheet2!J103</f>
        <v>0</v>
      </c>
      <c r="M212" t="str">
        <f>IFERROR(VLOOKUP(L212,Sheet5!A:B,2,0),"")</f>
        <v/>
      </c>
      <c r="N212">
        <f>Sheet2!L103</f>
        <v>0</v>
      </c>
      <c r="O212" t="str">
        <f>IFERROR(VLOOKUP(N212,Sheet10!AG:AH,2,0),"")</f>
        <v/>
      </c>
      <c r="P212">
        <f>Sheet2!M103</f>
        <v>0</v>
      </c>
      <c r="Q212">
        <f>Sheet2!N103</f>
        <v>0</v>
      </c>
      <c r="R212" t="str">
        <f>IFERROR(VLOOKUP(Q212,Sheet6!A:B,2,0),"")</f>
        <v/>
      </c>
      <c r="S212" t="s">
        <v>200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Sheet2!A104</f>
        <v>0</v>
      </c>
      <c r="K213">
        <f>Sheet2!B104</f>
        <v>0</v>
      </c>
      <c r="L213">
        <f>Sheet2!J104</f>
        <v>0</v>
      </c>
      <c r="M213" t="str">
        <f>IFERROR(VLOOKUP(L213,Sheet5!A:B,2,0),"")</f>
        <v/>
      </c>
      <c r="N213">
        <f>Sheet2!L104</f>
        <v>0</v>
      </c>
      <c r="O213" t="str">
        <f>IFERROR(VLOOKUP(N213,Sheet10!AG:AH,2,0),"")</f>
        <v/>
      </c>
      <c r="P213">
        <f>Sheet2!M104</f>
        <v>0</v>
      </c>
      <c r="Q213">
        <f>Sheet2!N104</f>
        <v>0</v>
      </c>
      <c r="R213" t="str">
        <f>IFERROR(VLOOKUP(Q213,Sheet6!A:B,2,0),"")</f>
        <v/>
      </c>
      <c r="S213" t="s">
        <v>200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Sheet2!A105</f>
        <v>0</v>
      </c>
      <c r="K214">
        <f>Sheet2!B105</f>
        <v>0</v>
      </c>
      <c r="L214">
        <f>Sheet2!J105</f>
        <v>0</v>
      </c>
      <c r="M214" t="str">
        <f>IFERROR(VLOOKUP(L214,Sheet5!A:B,2,0),"")</f>
        <v/>
      </c>
      <c r="N214">
        <f>Sheet2!L105</f>
        <v>0</v>
      </c>
      <c r="O214" t="str">
        <f>IFERROR(VLOOKUP(N214,Sheet10!AG:AH,2,0),"")</f>
        <v/>
      </c>
      <c r="P214">
        <f>Sheet2!M105</f>
        <v>0</v>
      </c>
      <c r="Q214">
        <f>Sheet2!N105</f>
        <v>0</v>
      </c>
      <c r="R214" t="str">
        <f>IFERROR(VLOOKUP(Q214,Sheet6!A:B,2,0),"")</f>
        <v/>
      </c>
      <c r="S214" t="s">
        <v>200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Sheet2!A106</f>
        <v>0</v>
      </c>
      <c r="K215">
        <f>Sheet2!B106</f>
        <v>0</v>
      </c>
      <c r="L215">
        <f>Sheet2!J106</f>
        <v>0</v>
      </c>
      <c r="M215" t="str">
        <f>IFERROR(VLOOKUP(L215,Sheet5!A:B,2,0),"")</f>
        <v/>
      </c>
      <c r="N215">
        <f>Sheet2!L106</f>
        <v>0</v>
      </c>
      <c r="O215" t="str">
        <f>IFERROR(VLOOKUP(N215,Sheet10!AG:AH,2,0),"")</f>
        <v/>
      </c>
      <c r="P215">
        <f>Sheet2!M106</f>
        <v>0</v>
      </c>
      <c r="Q215">
        <f>Sheet2!N106</f>
        <v>0</v>
      </c>
      <c r="R215" t="str">
        <f>IFERROR(VLOOKUP(Q215,Sheet6!A:B,2,0),"")</f>
        <v/>
      </c>
      <c r="S215" t="s">
        <v>200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Sheet2!A107</f>
        <v>0</v>
      </c>
      <c r="K216">
        <f>Sheet2!B107</f>
        <v>0</v>
      </c>
      <c r="L216">
        <f>Sheet2!J107</f>
        <v>0</v>
      </c>
      <c r="M216" t="str">
        <f>IFERROR(VLOOKUP(L216,Sheet5!A:B,2,0),"")</f>
        <v/>
      </c>
      <c r="N216">
        <f>Sheet2!L107</f>
        <v>0</v>
      </c>
      <c r="O216" t="str">
        <f>IFERROR(VLOOKUP(N216,Sheet10!AG:AH,2,0),"")</f>
        <v/>
      </c>
      <c r="P216">
        <f>Sheet2!M107</f>
        <v>0</v>
      </c>
      <c r="Q216">
        <f>Sheet2!N107</f>
        <v>0</v>
      </c>
      <c r="R216" t="str">
        <f>IFERROR(VLOOKUP(Q216,Sheet6!A:B,2,0),"")</f>
        <v/>
      </c>
      <c r="S216" t="s">
        <v>200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Sheet2!A108</f>
        <v>0</v>
      </c>
      <c r="K217">
        <f>Sheet2!B108</f>
        <v>0</v>
      </c>
      <c r="L217">
        <f>Sheet2!J108</f>
        <v>0</v>
      </c>
      <c r="M217" t="str">
        <f>IFERROR(VLOOKUP(L217,Sheet5!A:B,2,0),"")</f>
        <v/>
      </c>
      <c r="N217">
        <f>Sheet2!L108</f>
        <v>0</v>
      </c>
      <c r="O217" t="str">
        <f>IFERROR(VLOOKUP(N217,Sheet10!AG:AH,2,0),"")</f>
        <v/>
      </c>
      <c r="P217">
        <f>Sheet2!M108</f>
        <v>0</v>
      </c>
      <c r="Q217">
        <f>Sheet2!N108</f>
        <v>0</v>
      </c>
      <c r="R217" t="str">
        <f>IFERROR(VLOOKUP(Q217,Sheet6!A:B,2,0),"")</f>
        <v/>
      </c>
      <c r="S217" t="s">
        <v>200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Sheet2!A109</f>
        <v>0</v>
      </c>
      <c r="K218">
        <f>Sheet2!B109</f>
        <v>0</v>
      </c>
      <c r="L218">
        <f>Sheet2!J109</f>
        <v>0</v>
      </c>
      <c r="M218" t="str">
        <f>IFERROR(VLOOKUP(L218,Sheet5!A:B,2,0),"")</f>
        <v/>
      </c>
      <c r="N218">
        <f>Sheet2!L109</f>
        <v>0</v>
      </c>
      <c r="O218" t="str">
        <f>IFERROR(VLOOKUP(N218,Sheet10!AG:AH,2,0),"")</f>
        <v/>
      </c>
      <c r="P218">
        <f>Sheet2!M109</f>
        <v>0</v>
      </c>
      <c r="Q218">
        <f>Sheet2!N109</f>
        <v>0</v>
      </c>
      <c r="R218" t="str">
        <f>IFERROR(VLOOKUP(Q218,Sheet6!A:B,2,0),"")</f>
        <v/>
      </c>
      <c r="S218" t="s">
        <v>200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Sheet2!A110</f>
        <v>0</v>
      </c>
      <c r="K219">
        <f>Sheet2!B110</f>
        <v>0</v>
      </c>
      <c r="L219">
        <f>Sheet2!J110</f>
        <v>0</v>
      </c>
      <c r="M219" t="str">
        <f>IFERROR(VLOOKUP(L219,Sheet5!A:B,2,0),"")</f>
        <v/>
      </c>
      <c r="N219">
        <f>Sheet2!L110</f>
        <v>0</v>
      </c>
      <c r="O219" t="str">
        <f>IFERROR(VLOOKUP(N219,Sheet10!AG:AH,2,0),"")</f>
        <v/>
      </c>
      <c r="P219">
        <f>Sheet2!M110</f>
        <v>0</v>
      </c>
      <c r="Q219">
        <f>Sheet2!N110</f>
        <v>0</v>
      </c>
      <c r="R219" t="str">
        <f>IFERROR(VLOOKUP(Q219,Sheet6!A:B,2,0),"")</f>
        <v/>
      </c>
      <c r="S219" t="s">
        <v>200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Sheet2!A111</f>
        <v>0</v>
      </c>
      <c r="K220">
        <f>Sheet2!B111</f>
        <v>0</v>
      </c>
      <c r="L220">
        <f>Sheet2!J111</f>
        <v>0</v>
      </c>
      <c r="M220" t="str">
        <f>IFERROR(VLOOKUP(L220,Sheet5!A:B,2,0),"")</f>
        <v/>
      </c>
      <c r="N220">
        <f>Sheet2!L111</f>
        <v>0</v>
      </c>
      <c r="O220" t="str">
        <f>IFERROR(VLOOKUP(N220,Sheet10!AG:AH,2,0),"")</f>
        <v/>
      </c>
      <c r="P220">
        <f>Sheet2!M111</f>
        <v>0</v>
      </c>
      <c r="Q220">
        <f>Sheet2!N111</f>
        <v>0</v>
      </c>
      <c r="R220" t="str">
        <f>IFERROR(VLOOKUP(Q220,Sheet6!A:B,2,0),"")</f>
        <v/>
      </c>
      <c r="S220" t="s">
        <v>200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Sheet2!A112</f>
        <v>0</v>
      </c>
      <c r="K221">
        <f>Sheet2!B112</f>
        <v>0</v>
      </c>
      <c r="L221">
        <f>Sheet2!J112</f>
        <v>0</v>
      </c>
      <c r="M221" t="str">
        <f>IFERROR(VLOOKUP(L221,Sheet5!A:B,2,0),"")</f>
        <v/>
      </c>
      <c r="N221">
        <f>Sheet2!L112</f>
        <v>0</v>
      </c>
      <c r="O221" t="str">
        <f>IFERROR(VLOOKUP(N221,Sheet10!AG:AH,2,0),"")</f>
        <v/>
      </c>
      <c r="P221">
        <f>Sheet2!M112</f>
        <v>0</v>
      </c>
      <c r="Q221">
        <f>Sheet2!N112</f>
        <v>0</v>
      </c>
      <c r="R221" t="str">
        <f>IFERROR(VLOOKUP(Q221,Sheet6!A:B,2,0),"")</f>
        <v/>
      </c>
      <c r="S221" t="s">
        <v>200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Sheet2!A113</f>
        <v>0</v>
      </c>
      <c r="K222">
        <f>Sheet2!B113</f>
        <v>0</v>
      </c>
      <c r="L222">
        <f>Sheet2!J113</f>
        <v>0</v>
      </c>
      <c r="M222" t="str">
        <f>IFERROR(VLOOKUP(L222,Sheet5!A:B,2,0),"")</f>
        <v/>
      </c>
      <c r="N222">
        <f>Sheet2!L113</f>
        <v>0</v>
      </c>
      <c r="O222" t="str">
        <f>IFERROR(VLOOKUP(N222,Sheet10!AG:AH,2,0),"")</f>
        <v/>
      </c>
      <c r="P222">
        <f>Sheet2!M113</f>
        <v>0</v>
      </c>
      <c r="Q222">
        <f>Sheet2!N113</f>
        <v>0</v>
      </c>
      <c r="R222" t="str">
        <f>IFERROR(VLOOKUP(Q222,Sheet6!A:B,2,0),"")</f>
        <v/>
      </c>
      <c r="S222" t="s">
        <v>200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Sheet2!A114</f>
        <v>0</v>
      </c>
      <c r="K223">
        <f>Sheet2!B114</f>
        <v>0</v>
      </c>
      <c r="L223">
        <f>Sheet2!J114</f>
        <v>0</v>
      </c>
      <c r="M223" t="str">
        <f>IFERROR(VLOOKUP(L223,Sheet5!A:B,2,0),"")</f>
        <v/>
      </c>
      <c r="N223">
        <f>Sheet2!L114</f>
        <v>0</v>
      </c>
      <c r="O223" t="str">
        <f>IFERROR(VLOOKUP(N223,Sheet10!AG:AH,2,0),"")</f>
        <v/>
      </c>
      <c r="P223">
        <f>Sheet2!M114</f>
        <v>0</v>
      </c>
      <c r="Q223">
        <f>Sheet2!N114</f>
        <v>0</v>
      </c>
      <c r="R223" t="str">
        <f>IFERROR(VLOOKUP(Q223,Sheet6!A:B,2,0),"")</f>
        <v/>
      </c>
      <c r="S223" t="s">
        <v>200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Sheet2!A115</f>
        <v>0</v>
      </c>
      <c r="K224">
        <f>Sheet2!B115</f>
        <v>0</v>
      </c>
      <c r="L224">
        <f>Sheet2!J115</f>
        <v>0</v>
      </c>
      <c r="M224" t="str">
        <f>IFERROR(VLOOKUP(L224,Sheet5!A:B,2,0),"")</f>
        <v/>
      </c>
      <c r="N224">
        <f>Sheet2!L115</f>
        <v>0</v>
      </c>
      <c r="O224" t="str">
        <f>IFERROR(VLOOKUP(N224,Sheet10!AG:AH,2,0),"")</f>
        <v/>
      </c>
      <c r="P224">
        <f>Sheet2!M115</f>
        <v>0</v>
      </c>
      <c r="Q224">
        <f>Sheet2!N115</f>
        <v>0</v>
      </c>
      <c r="R224" t="str">
        <f>IFERROR(VLOOKUP(Q224,Sheet6!A:B,2,0),"")</f>
        <v/>
      </c>
      <c r="S224" t="s">
        <v>200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Sheet2!A116</f>
        <v>0</v>
      </c>
      <c r="K225">
        <f>Sheet2!B116</f>
        <v>0</v>
      </c>
      <c r="L225">
        <f>Sheet2!J116</f>
        <v>0</v>
      </c>
      <c r="M225" t="str">
        <f>IFERROR(VLOOKUP(L225,Sheet5!A:B,2,0),"")</f>
        <v/>
      </c>
      <c r="N225">
        <f>Sheet2!L116</f>
        <v>0</v>
      </c>
      <c r="O225" t="str">
        <f>IFERROR(VLOOKUP(N225,Sheet10!AG:AH,2,0),"")</f>
        <v/>
      </c>
      <c r="P225">
        <f>Sheet2!M116</f>
        <v>0</v>
      </c>
      <c r="Q225">
        <f>Sheet2!N116</f>
        <v>0</v>
      </c>
      <c r="R225" t="str">
        <f>IFERROR(VLOOKUP(Q225,Sheet6!A:B,2,0),"")</f>
        <v/>
      </c>
      <c r="S225" t="s">
        <v>200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Sheet2!A117</f>
        <v>0</v>
      </c>
      <c r="K226">
        <f>Sheet2!B117</f>
        <v>0</v>
      </c>
      <c r="L226">
        <f>Sheet2!J117</f>
        <v>0</v>
      </c>
      <c r="M226" t="str">
        <f>IFERROR(VLOOKUP(L226,Sheet5!A:B,2,0),"")</f>
        <v/>
      </c>
      <c r="N226">
        <f>Sheet2!L117</f>
        <v>0</v>
      </c>
      <c r="O226" t="str">
        <f>IFERROR(VLOOKUP(N226,Sheet10!AG:AH,2,0),"")</f>
        <v/>
      </c>
      <c r="P226">
        <f>Sheet2!M117</f>
        <v>0</v>
      </c>
      <c r="Q226">
        <f>Sheet2!N117</f>
        <v>0</v>
      </c>
      <c r="R226" t="str">
        <f>IFERROR(VLOOKUP(Q226,Sheet6!A:B,2,0),"")</f>
        <v/>
      </c>
      <c r="S226" t="s">
        <v>200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Sheet2!A118</f>
        <v>0</v>
      </c>
      <c r="K227">
        <f>Sheet2!B118</f>
        <v>0</v>
      </c>
      <c r="L227">
        <f>Sheet2!J118</f>
        <v>0</v>
      </c>
      <c r="M227" t="str">
        <f>IFERROR(VLOOKUP(L227,Sheet5!A:B,2,0),"")</f>
        <v/>
      </c>
      <c r="N227">
        <f>Sheet2!L118</f>
        <v>0</v>
      </c>
      <c r="O227" t="str">
        <f>IFERROR(VLOOKUP(N227,Sheet10!AG:AH,2,0),"")</f>
        <v/>
      </c>
      <c r="P227">
        <f>Sheet2!M118</f>
        <v>0</v>
      </c>
      <c r="Q227">
        <f>Sheet2!N118</f>
        <v>0</v>
      </c>
      <c r="R227" t="str">
        <f>IFERROR(VLOOKUP(Q227,Sheet6!A:B,2,0),"")</f>
        <v/>
      </c>
      <c r="S227" t="s">
        <v>200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Sheet2!A119</f>
        <v>0</v>
      </c>
      <c r="K228">
        <f>Sheet2!B119</f>
        <v>0</v>
      </c>
      <c r="L228">
        <f>Sheet2!J119</f>
        <v>0</v>
      </c>
      <c r="M228" t="str">
        <f>IFERROR(VLOOKUP(L228,Sheet5!A:B,2,0),"")</f>
        <v/>
      </c>
      <c r="N228">
        <f>Sheet2!L119</f>
        <v>0</v>
      </c>
      <c r="O228" t="str">
        <f>IFERROR(VLOOKUP(N228,Sheet10!AG:AH,2,0),"")</f>
        <v/>
      </c>
      <c r="P228">
        <f>Sheet2!M119</f>
        <v>0</v>
      </c>
      <c r="Q228">
        <f>Sheet2!N119</f>
        <v>0</v>
      </c>
      <c r="R228" t="str">
        <f>IFERROR(VLOOKUP(Q228,Sheet6!A:B,2,0),"")</f>
        <v/>
      </c>
      <c r="S228" t="s">
        <v>200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Sheet2!A120</f>
        <v>0</v>
      </c>
      <c r="K229">
        <f>Sheet2!B120</f>
        <v>0</v>
      </c>
      <c r="L229">
        <f>Sheet2!J120</f>
        <v>0</v>
      </c>
      <c r="M229" t="str">
        <f>IFERROR(VLOOKUP(L229,Sheet5!A:B,2,0),"")</f>
        <v/>
      </c>
      <c r="N229">
        <f>Sheet2!L120</f>
        <v>0</v>
      </c>
      <c r="O229" t="str">
        <f>IFERROR(VLOOKUP(N229,Sheet10!AG:AH,2,0),"")</f>
        <v/>
      </c>
      <c r="P229">
        <f>Sheet2!M120</f>
        <v>0</v>
      </c>
      <c r="Q229">
        <f>Sheet2!N120</f>
        <v>0</v>
      </c>
      <c r="R229" t="str">
        <f>IFERROR(VLOOKUP(Q229,Sheet6!A:B,2,0),"")</f>
        <v/>
      </c>
      <c r="S229" t="s">
        <v>200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Sheet2!A121</f>
        <v>0</v>
      </c>
      <c r="K230">
        <f>Sheet2!B121</f>
        <v>0</v>
      </c>
      <c r="L230">
        <f>Sheet2!J121</f>
        <v>0</v>
      </c>
      <c r="M230" t="str">
        <f>IFERROR(VLOOKUP(L230,Sheet5!A:B,2,0),"")</f>
        <v/>
      </c>
      <c r="N230">
        <f>Sheet2!L121</f>
        <v>0</v>
      </c>
      <c r="O230" t="str">
        <f>IFERROR(VLOOKUP(N230,Sheet10!AG:AH,2,0),"")</f>
        <v/>
      </c>
      <c r="P230">
        <f>Sheet2!M121</f>
        <v>0</v>
      </c>
      <c r="Q230">
        <f>Sheet2!N121</f>
        <v>0</v>
      </c>
      <c r="R230" t="str">
        <f>IFERROR(VLOOKUP(Q230,Sheet6!A:B,2,0),"")</f>
        <v/>
      </c>
      <c r="S230" t="s">
        <v>200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Sheet2!A122</f>
        <v>0</v>
      </c>
      <c r="K231">
        <f>Sheet2!B122</f>
        <v>0</v>
      </c>
      <c r="L231">
        <f>Sheet2!J122</f>
        <v>0</v>
      </c>
      <c r="M231" t="str">
        <f>IFERROR(VLOOKUP(L231,Sheet5!A:B,2,0),"")</f>
        <v/>
      </c>
      <c r="N231">
        <f>Sheet2!L122</f>
        <v>0</v>
      </c>
      <c r="O231" t="str">
        <f>IFERROR(VLOOKUP(N231,Sheet10!AG:AH,2,0),"")</f>
        <v/>
      </c>
      <c r="P231">
        <f>Sheet2!M122</f>
        <v>0</v>
      </c>
      <c r="Q231">
        <f>Sheet2!N122</f>
        <v>0</v>
      </c>
      <c r="R231" t="str">
        <f>IFERROR(VLOOKUP(Q231,Sheet6!A:B,2,0),"")</f>
        <v/>
      </c>
      <c r="S231" t="s">
        <v>200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Sheet2!A123</f>
        <v>0</v>
      </c>
      <c r="K232">
        <f>Sheet2!B123</f>
        <v>0</v>
      </c>
      <c r="L232">
        <f>Sheet2!J123</f>
        <v>0</v>
      </c>
      <c r="M232" t="str">
        <f>IFERROR(VLOOKUP(L232,Sheet5!A:B,2,0),"")</f>
        <v/>
      </c>
      <c r="N232">
        <f>Sheet2!L123</f>
        <v>0</v>
      </c>
      <c r="O232" t="str">
        <f>IFERROR(VLOOKUP(N232,Sheet10!AG:AH,2,0),"")</f>
        <v/>
      </c>
      <c r="P232">
        <f>Sheet2!M123</f>
        <v>0</v>
      </c>
      <c r="Q232">
        <f>Sheet2!N123</f>
        <v>0</v>
      </c>
      <c r="R232" t="str">
        <f>IFERROR(VLOOKUP(Q232,Sheet6!A:B,2,0),"")</f>
        <v/>
      </c>
      <c r="S232" t="s">
        <v>200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Sheet2!A124</f>
        <v>0</v>
      </c>
      <c r="K233">
        <f>Sheet2!B124</f>
        <v>0</v>
      </c>
      <c r="L233">
        <f>Sheet2!J124</f>
        <v>0</v>
      </c>
      <c r="M233" t="str">
        <f>IFERROR(VLOOKUP(L233,Sheet5!A:B,2,0),"")</f>
        <v/>
      </c>
      <c r="N233">
        <f>Sheet2!L124</f>
        <v>0</v>
      </c>
      <c r="O233" t="str">
        <f>IFERROR(VLOOKUP(N233,Sheet10!AG:AH,2,0),"")</f>
        <v/>
      </c>
      <c r="P233">
        <f>Sheet2!M124</f>
        <v>0</v>
      </c>
      <c r="Q233">
        <f>Sheet2!N124</f>
        <v>0</v>
      </c>
      <c r="R233" t="str">
        <f>IFERROR(VLOOKUP(Q233,Sheet6!A:B,2,0),"")</f>
        <v/>
      </c>
      <c r="S233" t="s">
        <v>200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Sheet2!A125</f>
        <v>0</v>
      </c>
      <c r="K234">
        <f>Sheet2!B125</f>
        <v>0</v>
      </c>
      <c r="L234">
        <f>Sheet2!J125</f>
        <v>0</v>
      </c>
      <c r="M234" t="str">
        <f>IFERROR(VLOOKUP(L234,Sheet5!A:B,2,0),"")</f>
        <v/>
      </c>
      <c r="N234">
        <f>Sheet2!L125</f>
        <v>0</v>
      </c>
      <c r="O234" t="str">
        <f>IFERROR(VLOOKUP(N234,Sheet10!AG:AH,2,0),"")</f>
        <v/>
      </c>
      <c r="P234">
        <f>Sheet2!M125</f>
        <v>0</v>
      </c>
      <c r="Q234">
        <f>Sheet2!N125</f>
        <v>0</v>
      </c>
      <c r="R234" t="str">
        <f>IFERROR(VLOOKUP(Q234,Sheet6!A:B,2,0),"")</f>
        <v/>
      </c>
      <c r="S234" t="s">
        <v>200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Sheet2!A126</f>
        <v>0</v>
      </c>
      <c r="K235">
        <f>Sheet2!B126</f>
        <v>0</v>
      </c>
      <c r="L235">
        <f>Sheet2!J126</f>
        <v>0</v>
      </c>
      <c r="M235" t="str">
        <f>IFERROR(VLOOKUP(L235,Sheet5!A:B,2,0),"")</f>
        <v/>
      </c>
      <c r="N235">
        <f>Sheet2!L126</f>
        <v>0</v>
      </c>
      <c r="O235" t="str">
        <f>IFERROR(VLOOKUP(N235,Sheet10!AG:AH,2,0),"")</f>
        <v/>
      </c>
      <c r="P235">
        <f>Sheet2!M126</f>
        <v>0</v>
      </c>
      <c r="Q235">
        <f>Sheet2!N126</f>
        <v>0</v>
      </c>
      <c r="R235" t="str">
        <f>IFERROR(VLOOKUP(Q235,Sheet6!A:B,2,0),"")</f>
        <v/>
      </c>
      <c r="S235" t="s">
        <v>200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Sheet2!A127</f>
        <v>0</v>
      </c>
      <c r="K236">
        <f>Sheet2!B127</f>
        <v>0</v>
      </c>
      <c r="L236">
        <f>Sheet2!J127</f>
        <v>0</v>
      </c>
      <c r="M236" t="str">
        <f>IFERROR(VLOOKUP(L236,Sheet5!A:B,2,0),"")</f>
        <v/>
      </c>
      <c r="N236">
        <f>Sheet2!L127</f>
        <v>0</v>
      </c>
      <c r="O236" t="str">
        <f>IFERROR(VLOOKUP(N236,Sheet10!AG:AH,2,0),"")</f>
        <v/>
      </c>
      <c r="P236">
        <f>Sheet2!M127</f>
        <v>0</v>
      </c>
      <c r="Q236">
        <f>Sheet2!N127</f>
        <v>0</v>
      </c>
      <c r="R236" t="str">
        <f>IFERROR(VLOOKUP(Q236,Sheet6!A:B,2,0),"")</f>
        <v/>
      </c>
      <c r="S236" t="s">
        <v>200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Sheet2!A128</f>
        <v>0</v>
      </c>
      <c r="K237">
        <f>Sheet2!B128</f>
        <v>0</v>
      </c>
      <c r="L237">
        <f>Sheet2!J128</f>
        <v>0</v>
      </c>
      <c r="M237" t="str">
        <f>IFERROR(VLOOKUP(L237,Sheet5!A:B,2,0),"")</f>
        <v/>
      </c>
      <c r="N237">
        <f>Sheet2!L128</f>
        <v>0</v>
      </c>
      <c r="O237" t="str">
        <f>IFERROR(VLOOKUP(N237,Sheet10!AG:AH,2,0),"")</f>
        <v/>
      </c>
      <c r="P237">
        <f>Sheet2!M128</f>
        <v>0</v>
      </c>
      <c r="Q237">
        <f>Sheet2!N128</f>
        <v>0</v>
      </c>
      <c r="R237" t="str">
        <f>IFERROR(VLOOKUP(Q237,Sheet6!A:B,2,0),"")</f>
        <v/>
      </c>
      <c r="S237" t="s">
        <v>200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Sheet2!A129</f>
        <v>0</v>
      </c>
      <c r="K238">
        <f>Sheet2!B129</f>
        <v>0</v>
      </c>
      <c r="L238">
        <f>Sheet2!J129</f>
        <v>0</v>
      </c>
      <c r="M238" t="str">
        <f>IFERROR(VLOOKUP(L238,Sheet5!A:B,2,0),"")</f>
        <v/>
      </c>
      <c r="N238">
        <f>Sheet2!L129</f>
        <v>0</v>
      </c>
      <c r="O238" t="str">
        <f>IFERROR(VLOOKUP(N238,Sheet10!AG:AH,2,0),"")</f>
        <v/>
      </c>
      <c r="P238">
        <f>Sheet2!M129</f>
        <v>0</v>
      </c>
      <c r="Q238">
        <f>Sheet2!N129</f>
        <v>0</v>
      </c>
      <c r="R238" t="str">
        <f>IFERROR(VLOOKUP(Q238,Sheet6!A:B,2,0),"")</f>
        <v/>
      </c>
      <c r="S238" t="s">
        <v>200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Sheet2!A130</f>
        <v>0</v>
      </c>
      <c r="K239">
        <f>Sheet2!B130</f>
        <v>0</v>
      </c>
      <c r="L239">
        <f>Sheet2!J130</f>
        <v>0</v>
      </c>
      <c r="M239" t="str">
        <f>IFERROR(VLOOKUP(L239,Sheet5!A:B,2,0),"")</f>
        <v/>
      </c>
      <c r="N239">
        <f>Sheet2!L130</f>
        <v>0</v>
      </c>
      <c r="O239" t="str">
        <f>IFERROR(VLOOKUP(N239,Sheet10!AG:AH,2,0),"")</f>
        <v/>
      </c>
      <c r="P239">
        <f>Sheet2!M130</f>
        <v>0</v>
      </c>
      <c r="Q239">
        <f>Sheet2!N130</f>
        <v>0</v>
      </c>
      <c r="R239" t="str">
        <f>IFERROR(VLOOKUP(Q239,Sheet6!A:B,2,0),"")</f>
        <v/>
      </c>
      <c r="S239" t="s">
        <v>200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Sheet2!A131</f>
        <v>0</v>
      </c>
      <c r="K240">
        <f>Sheet2!B131</f>
        <v>0</v>
      </c>
      <c r="L240">
        <f>Sheet2!J131</f>
        <v>0</v>
      </c>
      <c r="M240" t="str">
        <f>IFERROR(VLOOKUP(L240,Sheet5!A:B,2,0),"")</f>
        <v/>
      </c>
      <c r="N240">
        <f>Sheet2!L131</f>
        <v>0</v>
      </c>
      <c r="O240" t="str">
        <f>IFERROR(VLOOKUP(N240,Sheet10!AG:AH,2,0),"")</f>
        <v/>
      </c>
      <c r="P240">
        <f>Sheet2!M131</f>
        <v>0</v>
      </c>
      <c r="Q240">
        <f>Sheet2!N131</f>
        <v>0</v>
      </c>
      <c r="R240" t="str">
        <f>IFERROR(VLOOKUP(Q240,Sheet6!A:B,2,0),"")</f>
        <v/>
      </c>
      <c r="S240" t="s">
        <v>200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Sheet2!A132</f>
        <v>0</v>
      </c>
      <c r="K241">
        <f>Sheet2!B132</f>
        <v>0</v>
      </c>
      <c r="L241">
        <f>Sheet2!J132</f>
        <v>0</v>
      </c>
      <c r="M241" t="str">
        <f>IFERROR(VLOOKUP(L241,Sheet5!A:B,2,0),"")</f>
        <v/>
      </c>
      <c r="N241">
        <f>Sheet2!L132</f>
        <v>0</v>
      </c>
      <c r="O241" t="str">
        <f>IFERROR(VLOOKUP(N241,Sheet10!AG:AH,2,0),"")</f>
        <v/>
      </c>
      <c r="P241">
        <f>Sheet2!M132</f>
        <v>0</v>
      </c>
      <c r="Q241">
        <f>Sheet2!N132</f>
        <v>0</v>
      </c>
      <c r="R241" t="str">
        <f>IFERROR(VLOOKUP(Q241,Sheet6!A:B,2,0),"")</f>
        <v/>
      </c>
      <c r="S241" t="s">
        <v>200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Sheet2!A133</f>
        <v>0</v>
      </c>
      <c r="K242">
        <f>Sheet2!B133</f>
        <v>0</v>
      </c>
      <c r="L242">
        <f>Sheet2!J133</f>
        <v>0</v>
      </c>
      <c r="M242" t="str">
        <f>IFERROR(VLOOKUP(L242,Sheet5!A:B,2,0),"")</f>
        <v/>
      </c>
      <c r="N242">
        <f>Sheet2!L133</f>
        <v>0</v>
      </c>
      <c r="O242" t="str">
        <f>IFERROR(VLOOKUP(N242,Sheet10!AG:AH,2,0),"")</f>
        <v/>
      </c>
      <c r="P242">
        <f>Sheet2!M133</f>
        <v>0</v>
      </c>
      <c r="Q242">
        <f>Sheet2!N133</f>
        <v>0</v>
      </c>
      <c r="R242" t="str">
        <f>IFERROR(VLOOKUP(Q242,Sheet6!A:B,2,0),"")</f>
        <v/>
      </c>
      <c r="S242" t="s">
        <v>200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Sheet2!A134</f>
        <v>0</v>
      </c>
      <c r="K243">
        <f>Sheet2!B134</f>
        <v>0</v>
      </c>
      <c r="L243">
        <f>Sheet2!J134</f>
        <v>0</v>
      </c>
      <c r="M243" t="str">
        <f>IFERROR(VLOOKUP(L243,Sheet5!A:B,2,0),"")</f>
        <v/>
      </c>
      <c r="N243">
        <f>Sheet2!L134</f>
        <v>0</v>
      </c>
      <c r="O243" t="str">
        <f>IFERROR(VLOOKUP(N243,Sheet10!AG:AH,2,0),"")</f>
        <v/>
      </c>
      <c r="P243">
        <f>Sheet2!M134</f>
        <v>0</v>
      </c>
      <c r="Q243">
        <f>Sheet2!N134</f>
        <v>0</v>
      </c>
      <c r="R243" t="str">
        <f>IFERROR(VLOOKUP(Q243,Sheet6!A:B,2,0),"")</f>
        <v/>
      </c>
      <c r="S243" t="s">
        <v>200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Sheet2!A135</f>
        <v>0</v>
      </c>
      <c r="K244">
        <f>Sheet2!B135</f>
        <v>0</v>
      </c>
      <c r="L244">
        <f>Sheet2!J135</f>
        <v>0</v>
      </c>
      <c r="M244" t="str">
        <f>IFERROR(VLOOKUP(L244,Sheet5!A:B,2,0),"")</f>
        <v/>
      </c>
      <c r="N244">
        <f>Sheet2!L135</f>
        <v>0</v>
      </c>
      <c r="O244" t="str">
        <f>IFERROR(VLOOKUP(N244,Sheet10!AG:AH,2,0),"")</f>
        <v/>
      </c>
      <c r="P244">
        <f>Sheet2!M135</f>
        <v>0</v>
      </c>
      <c r="Q244">
        <f>Sheet2!N135</f>
        <v>0</v>
      </c>
      <c r="R244" t="str">
        <f>IFERROR(VLOOKUP(Q244,Sheet6!A:B,2,0),"")</f>
        <v/>
      </c>
      <c r="S244" t="s">
        <v>200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Sheet2!A136</f>
        <v>0</v>
      </c>
      <c r="K245">
        <f>Sheet2!B136</f>
        <v>0</v>
      </c>
      <c r="L245">
        <f>Sheet2!J136</f>
        <v>0</v>
      </c>
      <c r="M245" t="str">
        <f>IFERROR(VLOOKUP(L245,Sheet5!A:B,2,0),"")</f>
        <v/>
      </c>
      <c r="N245">
        <f>Sheet2!L136</f>
        <v>0</v>
      </c>
      <c r="O245" t="str">
        <f>IFERROR(VLOOKUP(N245,Sheet10!AG:AH,2,0),"")</f>
        <v/>
      </c>
      <c r="P245">
        <f>Sheet2!M136</f>
        <v>0</v>
      </c>
      <c r="Q245">
        <f>Sheet2!N136</f>
        <v>0</v>
      </c>
      <c r="R245" t="str">
        <f>IFERROR(VLOOKUP(Q245,Sheet6!A:B,2,0),"")</f>
        <v/>
      </c>
      <c r="S245" t="s">
        <v>200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Sheet2!A137</f>
        <v>0</v>
      </c>
      <c r="K246">
        <f>Sheet2!B137</f>
        <v>0</v>
      </c>
      <c r="L246">
        <f>Sheet2!J137</f>
        <v>0</v>
      </c>
      <c r="M246" t="str">
        <f>IFERROR(VLOOKUP(L246,Sheet5!A:B,2,0),"")</f>
        <v/>
      </c>
      <c r="N246">
        <f>Sheet2!L137</f>
        <v>0</v>
      </c>
      <c r="O246" t="str">
        <f>IFERROR(VLOOKUP(N246,Sheet10!AG:AH,2,0),"")</f>
        <v/>
      </c>
      <c r="P246">
        <f>Sheet2!M137</f>
        <v>0</v>
      </c>
      <c r="Q246">
        <f>Sheet2!N137</f>
        <v>0</v>
      </c>
      <c r="R246" t="str">
        <f>IFERROR(VLOOKUP(Q246,Sheet6!A:B,2,0),"")</f>
        <v/>
      </c>
      <c r="S246" t="s">
        <v>200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Sheet2!A138</f>
        <v>0</v>
      </c>
      <c r="K247">
        <f>Sheet2!B138</f>
        <v>0</v>
      </c>
      <c r="L247">
        <f>Sheet2!J138</f>
        <v>0</v>
      </c>
      <c r="M247" t="str">
        <f>IFERROR(VLOOKUP(L247,Sheet5!A:B,2,0),"")</f>
        <v/>
      </c>
      <c r="N247">
        <f>Sheet2!L138</f>
        <v>0</v>
      </c>
      <c r="O247" t="str">
        <f>IFERROR(VLOOKUP(N247,Sheet10!AG:AH,2,0),"")</f>
        <v/>
      </c>
      <c r="P247">
        <f>Sheet2!M138</f>
        <v>0</v>
      </c>
      <c r="Q247">
        <f>Sheet2!N138</f>
        <v>0</v>
      </c>
      <c r="R247" t="str">
        <f>IFERROR(VLOOKUP(Q247,Sheet6!A:B,2,0),"")</f>
        <v/>
      </c>
      <c r="S247" t="s">
        <v>200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Sheet2!A139</f>
        <v>0</v>
      </c>
      <c r="K248">
        <f>Sheet2!B139</f>
        <v>0</v>
      </c>
      <c r="L248">
        <f>Sheet2!J139</f>
        <v>0</v>
      </c>
      <c r="M248" t="str">
        <f>IFERROR(VLOOKUP(L248,Sheet5!A:B,2,0),"")</f>
        <v/>
      </c>
      <c r="N248">
        <f>Sheet2!L139</f>
        <v>0</v>
      </c>
      <c r="O248" t="str">
        <f>IFERROR(VLOOKUP(N248,Sheet10!AG:AH,2,0),"")</f>
        <v/>
      </c>
      <c r="P248">
        <f>Sheet2!M139</f>
        <v>0</v>
      </c>
      <c r="Q248">
        <f>Sheet2!N139</f>
        <v>0</v>
      </c>
      <c r="R248" t="str">
        <f>IFERROR(VLOOKUP(Q248,Sheet6!A:B,2,0),"")</f>
        <v/>
      </c>
      <c r="S248" t="s">
        <v>200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Sheet2!A140</f>
        <v>0</v>
      </c>
      <c r="K249">
        <f>Sheet2!B140</f>
        <v>0</v>
      </c>
      <c r="L249">
        <f>Sheet2!J140</f>
        <v>0</v>
      </c>
      <c r="M249" t="str">
        <f>IFERROR(VLOOKUP(L249,Sheet5!A:B,2,0),"")</f>
        <v/>
      </c>
      <c r="N249">
        <f>Sheet2!L140</f>
        <v>0</v>
      </c>
      <c r="O249" t="str">
        <f>IFERROR(VLOOKUP(N249,Sheet10!AG:AH,2,0),"")</f>
        <v/>
      </c>
      <c r="P249">
        <f>Sheet2!M140</f>
        <v>0</v>
      </c>
      <c r="Q249">
        <f>Sheet2!N140</f>
        <v>0</v>
      </c>
      <c r="R249" t="str">
        <f>IFERROR(VLOOKUP(Q249,Sheet6!A:B,2,0),"")</f>
        <v/>
      </c>
      <c r="S249" t="s">
        <v>200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Sheet2!A141</f>
        <v>0</v>
      </c>
      <c r="K250">
        <f>Sheet2!B141</f>
        <v>0</v>
      </c>
      <c r="L250">
        <f>Sheet2!J141</f>
        <v>0</v>
      </c>
      <c r="M250" t="str">
        <f>IFERROR(VLOOKUP(L250,Sheet5!A:B,2,0),"")</f>
        <v/>
      </c>
      <c r="N250">
        <f>Sheet2!L141</f>
        <v>0</v>
      </c>
      <c r="O250" t="str">
        <f>IFERROR(VLOOKUP(N250,Sheet10!AG:AH,2,0),"")</f>
        <v/>
      </c>
      <c r="P250">
        <f>Sheet2!M141</f>
        <v>0</v>
      </c>
      <c r="Q250">
        <f>Sheet2!N141</f>
        <v>0</v>
      </c>
      <c r="R250" t="str">
        <f>IFERROR(VLOOKUP(Q250,Sheet6!A:B,2,0),"")</f>
        <v/>
      </c>
      <c r="S250" t="s">
        <v>200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Sheet2!A142</f>
        <v>0</v>
      </c>
      <c r="K251">
        <f>Sheet2!B142</f>
        <v>0</v>
      </c>
      <c r="L251">
        <f>Sheet2!J142</f>
        <v>0</v>
      </c>
      <c r="M251" t="str">
        <f>IFERROR(VLOOKUP(L251,Sheet5!A:B,2,0),"")</f>
        <v/>
      </c>
      <c r="N251">
        <f>Sheet2!L142</f>
        <v>0</v>
      </c>
      <c r="O251" t="str">
        <f>IFERROR(VLOOKUP(N251,Sheet10!AG:AH,2,0),"")</f>
        <v/>
      </c>
      <c r="P251">
        <f>Sheet2!M142</f>
        <v>0</v>
      </c>
      <c r="Q251">
        <f>Sheet2!N142</f>
        <v>0</v>
      </c>
      <c r="R251" t="str">
        <f>IFERROR(VLOOKUP(Q251,Sheet6!A:B,2,0),"")</f>
        <v/>
      </c>
      <c r="S251" t="s">
        <v>200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Sheet2!A143</f>
        <v>0</v>
      </c>
      <c r="K252">
        <f>Sheet2!B143</f>
        <v>0</v>
      </c>
      <c r="L252">
        <f>Sheet2!J143</f>
        <v>0</v>
      </c>
      <c r="M252" t="str">
        <f>IFERROR(VLOOKUP(L252,Sheet5!A:B,2,0),"")</f>
        <v/>
      </c>
      <c r="N252">
        <f>Sheet2!L143</f>
        <v>0</v>
      </c>
      <c r="O252" t="str">
        <f>IFERROR(VLOOKUP(N252,Sheet10!AG:AH,2,0),"")</f>
        <v/>
      </c>
      <c r="P252">
        <f>Sheet2!M143</f>
        <v>0</v>
      </c>
      <c r="Q252">
        <f>Sheet2!N143</f>
        <v>0</v>
      </c>
      <c r="R252" t="str">
        <f>IFERROR(VLOOKUP(Q252,Sheet6!A:B,2,0),"")</f>
        <v/>
      </c>
      <c r="S252" t="s">
        <v>200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Sheet2!A144</f>
        <v>0</v>
      </c>
      <c r="K253">
        <f>Sheet2!B144</f>
        <v>0</v>
      </c>
      <c r="L253">
        <f>Sheet2!J144</f>
        <v>0</v>
      </c>
      <c r="M253" t="str">
        <f>IFERROR(VLOOKUP(L253,Sheet5!A:B,2,0),"")</f>
        <v/>
      </c>
      <c r="N253">
        <f>Sheet2!L144</f>
        <v>0</v>
      </c>
      <c r="O253" t="str">
        <f>IFERROR(VLOOKUP(N253,Sheet10!AG:AH,2,0),"")</f>
        <v/>
      </c>
      <c r="P253">
        <f>Sheet2!M144</f>
        <v>0</v>
      </c>
      <c r="Q253">
        <f>Sheet2!N144</f>
        <v>0</v>
      </c>
      <c r="R253" t="str">
        <f>IFERROR(VLOOKUP(Q253,Sheet6!A:B,2,0),"")</f>
        <v/>
      </c>
      <c r="S253" t="s">
        <v>200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Sheet2!A145</f>
        <v>0</v>
      </c>
      <c r="K254">
        <f>Sheet2!B145</f>
        <v>0</v>
      </c>
      <c r="L254">
        <f>Sheet2!J145</f>
        <v>0</v>
      </c>
      <c r="M254" t="str">
        <f>IFERROR(VLOOKUP(L254,Sheet5!A:B,2,0),"")</f>
        <v/>
      </c>
      <c r="N254">
        <f>Sheet2!L145</f>
        <v>0</v>
      </c>
      <c r="O254" t="str">
        <f>IFERROR(VLOOKUP(N254,Sheet10!AG:AH,2,0),"")</f>
        <v/>
      </c>
      <c r="P254">
        <f>Sheet2!M145</f>
        <v>0</v>
      </c>
      <c r="Q254">
        <f>Sheet2!N145</f>
        <v>0</v>
      </c>
      <c r="R254" t="str">
        <f>IFERROR(VLOOKUP(Q254,Sheet6!A:B,2,0),"")</f>
        <v/>
      </c>
      <c r="S254" t="s">
        <v>200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Sheet2!A146</f>
        <v>0</v>
      </c>
      <c r="K255">
        <f>Sheet2!B146</f>
        <v>0</v>
      </c>
      <c r="L255">
        <f>Sheet2!J146</f>
        <v>0</v>
      </c>
      <c r="M255" t="str">
        <f>IFERROR(VLOOKUP(L255,Sheet5!A:B,2,0),"")</f>
        <v/>
      </c>
      <c r="N255">
        <f>Sheet2!L146</f>
        <v>0</v>
      </c>
      <c r="O255" t="str">
        <f>IFERROR(VLOOKUP(N255,Sheet10!AG:AH,2,0),"")</f>
        <v/>
      </c>
      <c r="P255">
        <f>Sheet2!M146</f>
        <v>0</v>
      </c>
      <c r="Q255">
        <f>Sheet2!N146</f>
        <v>0</v>
      </c>
      <c r="R255" t="str">
        <f>IFERROR(VLOOKUP(Q255,Sheet6!A:B,2,0),"")</f>
        <v/>
      </c>
      <c r="S255" t="s">
        <v>200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Sheet2!A147</f>
        <v>0</v>
      </c>
      <c r="K256">
        <f>Sheet2!B147</f>
        <v>0</v>
      </c>
      <c r="L256">
        <f>Sheet2!J147</f>
        <v>0</v>
      </c>
      <c r="M256" t="str">
        <f>IFERROR(VLOOKUP(L256,Sheet5!A:B,2,0),"")</f>
        <v/>
      </c>
      <c r="N256">
        <f>Sheet2!L147</f>
        <v>0</v>
      </c>
      <c r="O256" t="str">
        <f>IFERROR(VLOOKUP(N256,Sheet10!AG:AH,2,0),"")</f>
        <v/>
      </c>
      <c r="P256">
        <f>Sheet2!M147</f>
        <v>0</v>
      </c>
      <c r="Q256">
        <f>Sheet2!N147</f>
        <v>0</v>
      </c>
      <c r="R256" t="str">
        <f>IFERROR(VLOOKUP(Q256,Sheet6!A:B,2,0),"")</f>
        <v/>
      </c>
      <c r="S256" t="s">
        <v>200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Sheet2!A148</f>
        <v>0</v>
      </c>
      <c r="K257">
        <f>Sheet2!B148</f>
        <v>0</v>
      </c>
      <c r="L257">
        <f>Sheet2!J148</f>
        <v>0</v>
      </c>
      <c r="M257" t="str">
        <f>IFERROR(VLOOKUP(L257,Sheet5!A:B,2,0),"")</f>
        <v/>
      </c>
      <c r="N257">
        <f>Sheet2!L148</f>
        <v>0</v>
      </c>
      <c r="O257" t="str">
        <f>IFERROR(VLOOKUP(N257,Sheet10!AG:AH,2,0),"")</f>
        <v/>
      </c>
      <c r="P257">
        <f>Sheet2!M148</f>
        <v>0</v>
      </c>
      <c r="Q257">
        <f>Sheet2!N148</f>
        <v>0</v>
      </c>
      <c r="R257" t="str">
        <f>IFERROR(VLOOKUP(Q257,Sheet6!A:B,2,0),"")</f>
        <v/>
      </c>
      <c r="S257" t="s">
        <v>200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Sheet2!A149</f>
        <v>0</v>
      </c>
      <c r="K258">
        <f>Sheet2!B149</f>
        <v>0</v>
      </c>
      <c r="L258">
        <f>Sheet2!J149</f>
        <v>0</v>
      </c>
      <c r="M258" t="str">
        <f>IFERROR(VLOOKUP(L258,Sheet5!A:B,2,0),"")</f>
        <v/>
      </c>
      <c r="N258">
        <f>Sheet2!L149</f>
        <v>0</v>
      </c>
      <c r="O258" t="str">
        <f>IFERROR(VLOOKUP(N258,Sheet10!AG:AH,2,0),"")</f>
        <v/>
      </c>
      <c r="P258">
        <f>Sheet2!M149</f>
        <v>0</v>
      </c>
      <c r="Q258">
        <f>Sheet2!N149</f>
        <v>0</v>
      </c>
      <c r="R258" t="str">
        <f>IFERROR(VLOOKUP(Q258,Sheet6!A:B,2,0),"")</f>
        <v/>
      </c>
      <c r="S258" t="s">
        <v>200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Sheet2!A150</f>
        <v>0</v>
      </c>
      <c r="K259">
        <f>Sheet2!B150</f>
        <v>0</v>
      </c>
      <c r="L259">
        <f>Sheet2!J150</f>
        <v>0</v>
      </c>
      <c r="M259" t="str">
        <f>IFERROR(VLOOKUP(L259,Sheet5!A:B,2,0),"")</f>
        <v/>
      </c>
      <c r="N259">
        <f>Sheet2!L150</f>
        <v>0</v>
      </c>
      <c r="O259" t="str">
        <f>IFERROR(VLOOKUP(N259,Sheet10!AG:AH,2,0),"")</f>
        <v/>
      </c>
      <c r="P259">
        <f>Sheet2!M150</f>
        <v>0</v>
      </c>
      <c r="Q259">
        <f>Sheet2!N150</f>
        <v>0</v>
      </c>
      <c r="R259" t="str">
        <f>IFERROR(VLOOKUP(Q259,Sheet6!A:B,2,0),"")</f>
        <v/>
      </c>
      <c r="S259" t="s">
        <v>200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Sheet2!A151</f>
        <v>0</v>
      </c>
      <c r="K260">
        <f>Sheet2!B151</f>
        <v>0</v>
      </c>
      <c r="L260">
        <f>Sheet2!J151</f>
        <v>0</v>
      </c>
      <c r="M260" t="str">
        <f>IFERROR(VLOOKUP(L260,Sheet5!A:B,2,0),"")</f>
        <v/>
      </c>
      <c r="N260">
        <f>Sheet2!L151</f>
        <v>0</v>
      </c>
      <c r="O260" t="str">
        <f>IFERROR(VLOOKUP(N260,Sheet10!AG:AH,2,0),"")</f>
        <v/>
      </c>
      <c r="P260">
        <f>Sheet2!M151</f>
        <v>0</v>
      </c>
      <c r="Q260">
        <f>Sheet2!N151</f>
        <v>0</v>
      </c>
      <c r="R260" t="str">
        <f>IFERROR(VLOOKUP(Q260,Sheet6!A:B,2,0),"")</f>
        <v/>
      </c>
      <c r="S260" t="s">
        <v>200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Sheet2!A152</f>
        <v>0</v>
      </c>
      <c r="K261">
        <f>Sheet2!B152</f>
        <v>0</v>
      </c>
      <c r="L261">
        <f>Sheet2!J152</f>
        <v>0</v>
      </c>
      <c r="M261" t="str">
        <f>IFERROR(VLOOKUP(L261,Sheet5!A:B,2,0),"")</f>
        <v/>
      </c>
      <c r="N261">
        <f>Sheet2!L152</f>
        <v>0</v>
      </c>
      <c r="O261" t="str">
        <f>IFERROR(VLOOKUP(N261,Sheet10!AG:AH,2,0),"")</f>
        <v/>
      </c>
      <c r="P261">
        <f>Sheet2!M152</f>
        <v>0</v>
      </c>
      <c r="Q261">
        <f>Sheet2!N152</f>
        <v>0</v>
      </c>
      <c r="R261" t="str">
        <f>IFERROR(VLOOKUP(Q261,Sheet6!A:B,2,0),"")</f>
        <v/>
      </c>
      <c r="S261" t="s">
        <v>200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Sheet2!A153</f>
        <v>0</v>
      </c>
      <c r="K262">
        <f>Sheet2!B153</f>
        <v>0</v>
      </c>
      <c r="L262">
        <f>Sheet2!J153</f>
        <v>0</v>
      </c>
      <c r="M262" t="str">
        <f>IFERROR(VLOOKUP(L262,Sheet5!A:B,2,0),"")</f>
        <v/>
      </c>
      <c r="N262">
        <f>Sheet2!L153</f>
        <v>0</v>
      </c>
      <c r="O262" t="str">
        <f>IFERROR(VLOOKUP(N262,Sheet10!AG:AH,2,0),"")</f>
        <v/>
      </c>
      <c r="P262">
        <f>Sheet2!M153</f>
        <v>0</v>
      </c>
      <c r="Q262">
        <f>Sheet2!N153</f>
        <v>0</v>
      </c>
      <c r="R262" t="str">
        <f>IFERROR(VLOOKUP(Q262,Sheet6!A:B,2,0),"")</f>
        <v/>
      </c>
      <c r="S262" t="s">
        <v>200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Sheet2!A154</f>
        <v>0</v>
      </c>
      <c r="K263">
        <f>Sheet2!B154</f>
        <v>0</v>
      </c>
      <c r="L263">
        <f>Sheet2!J154</f>
        <v>0</v>
      </c>
      <c r="M263" t="str">
        <f>IFERROR(VLOOKUP(L263,Sheet5!A:B,2,0),"")</f>
        <v/>
      </c>
      <c r="N263">
        <f>Sheet2!L154</f>
        <v>0</v>
      </c>
      <c r="O263" t="str">
        <f>IFERROR(VLOOKUP(N263,Sheet10!AG:AH,2,0),"")</f>
        <v/>
      </c>
      <c r="P263">
        <f>Sheet2!M154</f>
        <v>0</v>
      </c>
      <c r="Q263">
        <f>Sheet2!N154</f>
        <v>0</v>
      </c>
      <c r="R263" t="str">
        <f>IFERROR(VLOOKUP(Q263,Sheet6!A:B,2,0),"")</f>
        <v/>
      </c>
      <c r="S263" t="s">
        <v>200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Sheet2!A155</f>
        <v>0</v>
      </c>
      <c r="K264">
        <f>Sheet2!B155</f>
        <v>0</v>
      </c>
      <c r="L264">
        <f>Sheet2!J155</f>
        <v>0</v>
      </c>
      <c r="M264" t="str">
        <f>IFERROR(VLOOKUP(L264,Sheet5!A:B,2,0),"")</f>
        <v/>
      </c>
      <c r="N264">
        <f>Sheet2!L155</f>
        <v>0</v>
      </c>
      <c r="O264" t="str">
        <f>IFERROR(VLOOKUP(N264,Sheet10!AG:AH,2,0),"")</f>
        <v/>
      </c>
      <c r="P264">
        <f>Sheet2!M155</f>
        <v>0</v>
      </c>
      <c r="Q264">
        <f>Sheet2!N155</f>
        <v>0</v>
      </c>
      <c r="R264" t="str">
        <f>IFERROR(VLOOKUP(Q264,Sheet6!A:B,2,0),"")</f>
        <v/>
      </c>
      <c r="S264" t="s">
        <v>200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Sheet2!A156</f>
        <v>0</v>
      </c>
      <c r="K265">
        <f>Sheet2!B156</f>
        <v>0</v>
      </c>
      <c r="L265">
        <f>Sheet2!J156</f>
        <v>0</v>
      </c>
      <c r="M265" t="str">
        <f>IFERROR(VLOOKUP(L265,Sheet5!A:B,2,0),"")</f>
        <v/>
      </c>
      <c r="N265">
        <f>Sheet2!L156</f>
        <v>0</v>
      </c>
      <c r="O265" t="str">
        <f>IFERROR(VLOOKUP(N265,Sheet10!AG:AH,2,0),"")</f>
        <v/>
      </c>
      <c r="P265">
        <f>Sheet2!M156</f>
        <v>0</v>
      </c>
      <c r="Q265">
        <f>Sheet2!N156</f>
        <v>0</v>
      </c>
      <c r="R265" t="str">
        <f>IFERROR(VLOOKUP(Q265,Sheet6!A:B,2,0),"")</f>
        <v/>
      </c>
      <c r="S265" t="s">
        <v>200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Sheet2!A157</f>
        <v>0</v>
      </c>
      <c r="K266">
        <f>Sheet2!B157</f>
        <v>0</v>
      </c>
      <c r="L266">
        <f>Sheet2!J157</f>
        <v>0</v>
      </c>
      <c r="M266" t="str">
        <f>IFERROR(VLOOKUP(L266,Sheet5!A:B,2,0),"")</f>
        <v/>
      </c>
      <c r="N266">
        <f>Sheet2!L157</f>
        <v>0</v>
      </c>
      <c r="O266" t="str">
        <f>IFERROR(VLOOKUP(N266,Sheet10!AG:AH,2,0),"")</f>
        <v/>
      </c>
      <c r="P266">
        <f>Sheet2!M157</f>
        <v>0</v>
      </c>
      <c r="Q266">
        <f>Sheet2!N157</f>
        <v>0</v>
      </c>
      <c r="R266" t="str">
        <f>IFERROR(VLOOKUP(Q266,Sheet6!A:B,2,0),"")</f>
        <v/>
      </c>
      <c r="S266" t="s">
        <v>200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Sheet2!A158</f>
        <v>0</v>
      </c>
      <c r="K267">
        <f>Sheet2!B158</f>
        <v>0</v>
      </c>
      <c r="L267">
        <f>Sheet2!J158</f>
        <v>0</v>
      </c>
      <c r="M267" t="str">
        <f>IFERROR(VLOOKUP(L267,Sheet5!A:B,2,0),"")</f>
        <v/>
      </c>
      <c r="N267">
        <f>Sheet2!L158</f>
        <v>0</v>
      </c>
      <c r="O267" t="str">
        <f>IFERROR(VLOOKUP(N267,Sheet10!AG:AH,2,0),"")</f>
        <v/>
      </c>
      <c r="P267">
        <f>Sheet2!M158</f>
        <v>0</v>
      </c>
      <c r="Q267">
        <f>Sheet2!N158</f>
        <v>0</v>
      </c>
      <c r="R267" t="str">
        <f>IFERROR(VLOOKUP(Q267,Sheet6!A:B,2,0),"")</f>
        <v/>
      </c>
      <c r="S267" t="s">
        <v>200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Sheet2!A159</f>
        <v>0</v>
      </c>
      <c r="K268">
        <f>Sheet2!B159</f>
        <v>0</v>
      </c>
      <c r="L268">
        <f>Sheet2!J159</f>
        <v>0</v>
      </c>
      <c r="M268" t="str">
        <f>IFERROR(VLOOKUP(L268,Sheet5!A:B,2,0),"")</f>
        <v/>
      </c>
      <c r="N268">
        <f>Sheet2!L159</f>
        <v>0</v>
      </c>
      <c r="O268" t="str">
        <f>IFERROR(VLOOKUP(N268,Sheet10!AG:AH,2,0),"")</f>
        <v/>
      </c>
      <c r="P268">
        <f>Sheet2!M159</f>
        <v>0</v>
      </c>
      <c r="Q268">
        <f>Sheet2!N159</f>
        <v>0</v>
      </c>
      <c r="R268" t="str">
        <f>IFERROR(VLOOKUP(Q268,Sheet6!A:B,2,0),"")</f>
        <v/>
      </c>
      <c r="S268" t="s">
        <v>200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Sheet2!A160</f>
        <v>0</v>
      </c>
      <c r="K269">
        <f>Sheet2!B160</f>
        <v>0</v>
      </c>
      <c r="L269">
        <f>Sheet2!J160</f>
        <v>0</v>
      </c>
      <c r="M269" t="str">
        <f>IFERROR(VLOOKUP(L269,Sheet5!A:B,2,0),"")</f>
        <v/>
      </c>
      <c r="N269">
        <f>Sheet2!L160</f>
        <v>0</v>
      </c>
      <c r="O269" t="str">
        <f>IFERROR(VLOOKUP(N269,Sheet10!AG:AH,2,0),"")</f>
        <v/>
      </c>
      <c r="P269">
        <f>Sheet2!M160</f>
        <v>0</v>
      </c>
      <c r="Q269">
        <f>Sheet2!N160</f>
        <v>0</v>
      </c>
      <c r="R269" t="str">
        <f>IFERROR(VLOOKUP(Q269,Sheet6!A:B,2,0),"")</f>
        <v/>
      </c>
      <c r="S269" t="s">
        <v>200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Sheet2!A161</f>
        <v>0</v>
      </c>
      <c r="K270">
        <f>Sheet2!B161</f>
        <v>0</v>
      </c>
      <c r="L270">
        <f>Sheet2!J161</f>
        <v>0</v>
      </c>
      <c r="M270" t="str">
        <f>IFERROR(VLOOKUP(L270,Sheet5!A:B,2,0),"")</f>
        <v/>
      </c>
      <c r="N270">
        <f>Sheet2!L161</f>
        <v>0</v>
      </c>
      <c r="O270" t="str">
        <f>IFERROR(VLOOKUP(N270,Sheet10!AG:AH,2,0),"")</f>
        <v/>
      </c>
      <c r="P270">
        <f>Sheet2!M161</f>
        <v>0</v>
      </c>
      <c r="Q270">
        <f>Sheet2!N161</f>
        <v>0</v>
      </c>
      <c r="R270" t="str">
        <f>IFERROR(VLOOKUP(Q270,Sheet6!A:B,2,0),"")</f>
        <v/>
      </c>
      <c r="S270" t="s">
        <v>200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Sheet2!A162</f>
        <v>0</v>
      </c>
      <c r="K271">
        <f>Sheet2!B162</f>
        <v>0</v>
      </c>
      <c r="L271">
        <f>Sheet2!J162</f>
        <v>0</v>
      </c>
      <c r="M271" t="str">
        <f>IFERROR(VLOOKUP(L271,Sheet5!A:B,2,0),"")</f>
        <v/>
      </c>
      <c r="N271">
        <f>Sheet2!L162</f>
        <v>0</v>
      </c>
      <c r="O271" t="str">
        <f>IFERROR(VLOOKUP(N271,Sheet10!AG:AH,2,0),"")</f>
        <v/>
      </c>
      <c r="P271">
        <f>Sheet2!M162</f>
        <v>0</v>
      </c>
      <c r="Q271">
        <f>Sheet2!N162</f>
        <v>0</v>
      </c>
      <c r="R271" t="str">
        <f>IFERROR(VLOOKUP(Q271,Sheet6!A:B,2,0),"")</f>
        <v/>
      </c>
      <c r="S271" t="s">
        <v>200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Sheet2!A163</f>
        <v>0</v>
      </c>
      <c r="K272">
        <f>Sheet2!B163</f>
        <v>0</v>
      </c>
      <c r="L272">
        <f>Sheet2!J163</f>
        <v>0</v>
      </c>
      <c r="M272" t="str">
        <f>IFERROR(VLOOKUP(L272,Sheet5!A:B,2,0),"")</f>
        <v/>
      </c>
      <c r="N272">
        <f>Sheet2!L163</f>
        <v>0</v>
      </c>
      <c r="O272" t="str">
        <f>IFERROR(VLOOKUP(N272,Sheet10!AG:AH,2,0),"")</f>
        <v/>
      </c>
      <c r="P272">
        <f>Sheet2!M163</f>
        <v>0</v>
      </c>
      <c r="Q272">
        <f>Sheet2!N163</f>
        <v>0</v>
      </c>
      <c r="R272" t="str">
        <f>IFERROR(VLOOKUP(Q272,Sheet6!A:B,2,0),"")</f>
        <v/>
      </c>
      <c r="S272" t="s">
        <v>200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Sheet2!A164</f>
        <v>0</v>
      </c>
      <c r="K273">
        <f>Sheet2!B164</f>
        <v>0</v>
      </c>
      <c r="L273">
        <f>Sheet2!J164</f>
        <v>0</v>
      </c>
      <c r="M273" t="str">
        <f>IFERROR(VLOOKUP(L273,Sheet5!A:B,2,0),"")</f>
        <v/>
      </c>
      <c r="N273">
        <f>Sheet2!L164</f>
        <v>0</v>
      </c>
      <c r="O273" t="str">
        <f>IFERROR(VLOOKUP(N273,Sheet10!AG:AH,2,0),"")</f>
        <v/>
      </c>
      <c r="P273">
        <f>Sheet2!M164</f>
        <v>0</v>
      </c>
      <c r="Q273">
        <f>Sheet2!N164</f>
        <v>0</v>
      </c>
      <c r="R273" t="str">
        <f>IFERROR(VLOOKUP(Q273,Sheet6!A:B,2,0),"")</f>
        <v/>
      </c>
      <c r="S273" t="s">
        <v>200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Sheet2!A165</f>
        <v>0</v>
      </c>
      <c r="K274">
        <f>Sheet2!B165</f>
        <v>0</v>
      </c>
      <c r="L274">
        <f>Sheet2!J165</f>
        <v>0</v>
      </c>
      <c r="M274" t="str">
        <f>IFERROR(VLOOKUP(L274,Sheet5!A:B,2,0),"")</f>
        <v/>
      </c>
      <c r="N274">
        <f>Sheet2!L165</f>
        <v>0</v>
      </c>
      <c r="O274" t="str">
        <f>IFERROR(VLOOKUP(N274,Sheet10!AG:AH,2,0),"")</f>
        <v/>
      </c>
      <c r="P274">
        <f>Sheet2!M165</f>
        <v>0</v>
      </c>
      <c r="Q274">
        <f>Sheet2!N165</f>
        <v>0</v>
      </c>
      <c r="R274" t="str">
        <f>IFERROR(VLOOKUP(Q274,Sheet6!A:B,2,0),"")</f>
        <v/>
      </c>
      <c r="S274" t="s">
        <v>200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Sheet2!A166</f>
        <v>0</v>
      </c>
      <c r="K275">
        <f>Sheet2!B166</f>
        <v>0</v>
      </c>
      <c r="L275">
        <f>Sheet2!J166</f>
        <v>0</v>
      </c>
      <c r="M275" t="str">
        <f>IFERROR(VLOOKUP(L275,Sheet5!A:B,2,0),"")</f>
        <v/>
      </c>
      <c r="N275">
        <f>Sheet2!L166</f>
        <v>0</v>
      </c>
      <c r="O275" t="str">
        <f>IFERROR(VLOOKUP(N275,Sheet10!AG:AH,2,0),"")</f>
        <v/>
      </c>
      <c r="P275">
        <f>Sheet2!M166</f>
        <v>0</v>
      </c>
      <c r="Q275">
        <f>Sheet2!N166</f>
        <v>0</v>
      </c>
      <c r="R275" t="str">
        <f>IFERROR(VLOOKUP(Q275,Sheet6!A:B,2,0),"")</f>
        <v/>
      </c>
      <c r="S275" t="s">
        <v>200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Sheet2!A167</f>
        <v>0</v>
      </c>
      <c r="K276">
        <f>Sheet2!B167</f>
        <v>0</v>
      </c>
      <c r="L276">
        <f>Sheet2!J167</f>
        <v>0</v>
      </c>
      <c r="M276" t="str">
        <f>IFERROR(VLOOKUP(L276,Sheet5!A:B,2,0),"")</f>
        <v/>
      </c>
      <c r="N276">
        <f>Sheet2!L167</f>
        <v>0</v>
      </c>
      <c r="O276" t="str">
        <f>IFERROR(VLOOKUP(N276,Sheet10!AG:AH,2,0),"")</f>
        <v/>
      </c>
      <c r="P276">
        <f>Sheet2!M167</f>
        <v>0</v>
      </c>
      <c r="Q276">
        <f>Sheet2!N167</f>
        <v>0</v>
      </c>
      <c r="R276" t="str">
        <f>IFERROR(VLOOKUP(Q276,Sheet6!A:B,2,0),"")</f>
        <v/>
      </c>
      <c r="S276" t="s">
        <v>200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Sheet2!A168</f>
        <v>0</v>
      </c>
      <c r="K277">
        <f>Sheet2!B168</f>
        <v>0</v>
      </c>
      <c r="L277">
        <f>Sheet2!J168</f>
        <v>0</v>
      </c>
      <c r="M277" t="str">
        <f>IFERROR(VLOOKUP(L277,Sheet5!A:B,2,0),"")</f>
        <v/>
      </c>
      <c r="N277">
        <f>Sheet2!L168</f>
        <v>0</v>
      </c>
      <c r="O277" t="str">
        <f>IFERROR(VLOOKUP(N277,Sheet10!AG:AH,2,0),"")</f>
        <v/>
      </c>
      <c r="P277">
        <f>Sheet2!M168</f>
        <v>0</v>
      </c>
      <c r="Q277">
        <f>Sheet2!N168</f>
        <v>0</v>
      </c>
      <c r="R277" t="str">
        <f>IFERROR(VLOOKUP(Q277,Sheet6!A:B,2,0),"")</f>
        <v/>
      </c>
      <c r="S277" t="s">
        <v>200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Sheet2!A169</f>
        <v>0</v>
      </c>
      <c r="K278">
        <f>Sheet2!B169</f>
        <v>0</v>
      </c>
      <c r="L278">
        <f>Sheet2!J169</f>
        <v>0</v>
      </c>
      <c r="M278" t="str">
        <f>IFERROR(VLOOKUP(L278,Sheet5!A:B,2,0),"")</f>
        <v/>
      </c>
      <c r="N278">
        <f>Sheet2!L169</f>
        <v>0</v>
      </c>
      <c r="O278" t="str">
        <f>IFERROR(VLOOKUP(N278,Sheet10!AG:AH,2,0),"")</f>
        <v/>
      </c>
      <c r="P278">
        <f>Sheet2!M169</f>
        <v>0</v>
      </c>
      <c r="Q278">
        <f>Sheet2!N169</f>
        <v>0</v>
      </c>
      <c r="R278" t="str">
        <f>IFERROR(VLOOKUP(Q278,Sheet6!A:B,2,0),"")</f>
        <v/>
      </c>
      <c r="S278" t="s">
        <v>200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Sheet2!A170</f>
        <v>0</v>
      </c>
      <c r="K279">
        <f>Sheet2!B170</f>
        <v>0</v>
      </c>
      <c r="L279">
        <f>Sheet2!J170</f>
        <v>0</v>
      </c>
      <c r="M279" t="str">
        <f>IFERROR(VLOOKUP(L279,Sheet5!A:B,2,0),"")</f>
        <v/>
      </c>
      <c r="N279">
        <f>Sheet2!L170</f>
        <v>0</v>
      </c>
      <c r="O279" t="str">
        <f>IFERROR(VLOOKUP(N279,Sheet10!AG:AH,2,0),"")</f>
        <v/>
      </c>
      <c r="P279">
        <f>Sheet2!M170</f>
        <v>0</v>
      </c>
      <c r="Q279">
        <f>Sheet2!N170</f>
        <v>0</v>
      </c>
      <c r="R279" t="str">
        <f>IFERROR(VLOOKUP(Q279,Sheet6!A:B,2,0),"")</f>
        <v/>
      </c>
      <c r="S279" t="s">
        <v>200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 xml:space="preserve">  女子    50m  自由形  タイム決勝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 xml:space="preserve">  男子    50m  自由形  タイム決勝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 xml:space="preserve">  女子    50m  背泳ぎ  タイム決勝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 xml:space="preserve">  男子    50m  背泳ぎ  タイム決勝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 xml:space="preserve">  女子    50m  平泳ぎ  タイム決勝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 xml:space="preserve">  男子    50m  平泳ぎ  タイム決勝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 xml:space="preserve">  女子    50m  バタフライ  タイム決勝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 xml:space="preserve">  男子    50m  バタフライ  タイム決勝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 xml:space="preserve">  女子   400m  個人メドレー  タイム決勝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 xml:space="preserve">  男子   400m  個人メドレー  タイム決勝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 xml:space="preserve">  女子   200m  自由形  タイム決勝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 xml:space="preserve">  男子   200m  自由形  タイム決勝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 xml:space="preserve">  女子   200m  背泳ぎ  タイム決勝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 xml:space="preserve">  男子   200m  背泳ぎ  タイム決勝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 xml:space="preserve">  女子   200m  平泳ぎ  タイム決勝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 xml:space="preserve">  男子   200m  平泳ぎ  タイム決勝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 xml:space="preserve">  女子   200m  バタフライ  タイム決勝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 xml:space="preserve">  男子   200m  バタフライ  タイム決勝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 xml:space="preserve">  女子   800m  自由形  タイム決勝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 xml:space="preserve">  男子  1500m  自由形  タイム決勝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 xml:space="preserve">  女子   200m  個人メドレー  タイム決勝</v>
      </c>
    </row>
    <row r="23" spans="2:3" ht="24.95" customHeight="1" x14ac:dyDescent="0.15">
      <c r="B23" s="15">
        <f>IFERROR(Sheet6!E23,"")</f>
        <v>22</v>
      </c>
      <c r="C23" s="15" t="str">
        <f>IFERROR(LOOKUP(B23,Sheet6!E:E,Sheet6!M:M),"")</f>
        <v xml:space="preserve">  男子   200m  個人メドレー  タイム決勝</v>
      </c>
    </row>
    <row r="24" spans="2:3" ht="24.95" customHeight="1" x14ac:dyDescent="0.15">
      <c r="B24" s="15">
        <f>IFERROR(Sheet6!E24,"")</f>
        <v>23</v>
      </c>
      <c r="C24" s="15" t="str">
        <f>IFERROR(LOOKUP(B24,Sheet6!E:E,Sheet6!M:M),"")</f>
        <v xml:space="preserve">  女子   100m  自由形  タイム決勝</v>
      </c>
    </row>
    <row r="25" spans="2:3" ht="24.95" customHeight="1" x14ac:dyDescent="0.15">
      <c r="B25" s="15">
        <f>IFERROR(Sheet6!E25,"")</f>
        <v>24</v>
      </c>
      <c r="C25" s="15" t="str">
        <f>IFERROR(LOOKUP(B25,Sheet6!E:E,Sheet6!M:M),"")</f>
        <v xml:space="preserve">  男子   100m  自由形  タイム決勝</v>
      </c>
    </row>
    <row r="26" spans="2:3" ht="24.95" customHeight="1" x14ac:dyDescent="0.15">
      <c r="B26" s="15">
        <f>IFERROR(Sheet6!E26,"")</f>
        <v>25</v>
      </c>
      <c r="C26" s="15" t="str">
        <f>IFERROR(LOOKUP(B26,Sheet6!E:E,Sheet6!M:M),"")</f>
        <v xml:space="preserve">  女子   100m  背泳ぎ  タイム決勝</v>
      </c>
    </row>
    <row r="27" spans="2:3" ht="24.95" customHeight="1" x14ac:dyDescent="0.15">
      <c r="B27" s="15">
        <f>IFERROR(Sheet6!E27,"")</f>
        <v>26</v>
      </c>
      <c r="C27" s="15" t="str">
        <f>IFERROR(LOOKUP(B27,Sheet6!E:E,Sheet6!M:M),"")</f>
        <v xml:space="preserve">  男子   100m  背泳ぎ  タイム決勝</v>
      </c>
    </row>
    <row r="28" spans="2:3" ht="24.95" customHeight="1" x14ac:dyDescent="0.15">
      <c r="B28" s="15">
        <f>IFERROR(Sheet6!E28,"")</f>
        <v>27</v>
      </c>
      <c r="C28" s="15" t="str">
        <f>IFERROR(LOOKUP(B28,Sheet6!E:E,Sheet6!M:M),"")</f>
        <v xml:space="preserve">  女子   100m  平泳ぎ  タイム決勝</v>
      </c>
    </row>
    <row r="29" spans="2:3" ht="24.95" customHeight="1" x14ac:dyDescent="0.15">
      <c r="B29" s="15">
        <f>IFERROR(Sheet6!E29,"")</f>
        <v>28</v>
      </c>
      <c r="C29" s="15" t="str">
        <f>IFERROR(LOOKUP(B29,Sheet6!E:E,Sheet6!M:M),"")</f>
        <v xml:space="preserve">  男子   100m  平泳ぎ  タイム決勝</v>
      </c>
    </row>
    <row r="30" spans="2:3" ht="24.95" customHeight="1" x14ac:dyDescent="0.15">
      <c r="B30" s="15">
        <f>IFERROR(Sheet6!E30,"")</f>
        <v>29</v>
      </c>
      <c r="C30" s="15" t="str">
        <f>IFERROR(LOOKUP(B30,Sheet6!E:E,Sheet6!M:M),"")</f>
        <v xml:space="preserve">  女子   100m  バタフライ  タイム決勝</v>
      </c>
    </row>
    <row r="31" spans="2:3" ht="24.95" customHeight="1" x14ac:dyDescent="0.15">
      <c r="B31" s="15">
        <f>IFERROR(Sheet6!E31,"")</f>
        <v>30</v>
      </c>
      <c r="C31" s="15" t="str">
        <f>IFERROR(LOOKUP(B31,Sheet6!E:E,Sheet6!M:M),"")</f>
        <v xml:space="preserve">  男子   100m  バタフライ  タイム決勝</v>
      </c>
    </row>
    <row r="32" spans="2:3" ht="24.95" customHeight="1" x14ac:dyDescent="0.15">
      <c r="B32" s="15">
        <f>IFERROR(Sheet6!E32,"")</f>
        <v>31</v>
      </c>
      <c r="C32" s="15" t="str">
        <f>IFERROR(LOOKUP(B32,Sheet6!E:E,Sheet6!M:M),"")</f>
        <v xml:space="preserve">  女子   400m  自由形  タイム決勝</v>
      </c>
    </row>
    <row r="33" spans="2:3" ht="24.95" customHeight="1" x14ac:dyDescent="0.15">
      <c r="B33" s="15">
        <f>IFERROR(Sheet6!E33,"")</f>
        <v>32</v>
      </c>
      <c r="C33" s="15" t="str">
        <f>IFERROR(LOOKUP(B33,Sheet6!E:E,Sheet6!M:M),"")</f>
        <v xml:space="preserve">  男子   400m  自由形  タイム決勝</v>
      </c>
    </row>
    <row r="34" spans="2:3" ht="24.95" customHeight="1" x14ac:dyDescent="0.15">
      <c r="B34" s="15" t="str">
        <f>IFERROR(Sheet6!E34,"")</f>
        <v/>
      </c>
      <c r="C34" s="15" t="str">
        <f>IFERROR(LOOKUP(B34,Sheet6!E:E,Sheet6!M:M),"")</f>
        <v xml:space="preserve">        </v>
      </c>
    </row>
    <row r="35" spans="2:3" ht="24.95" customHeight="1" x14ac:dyDescent="0.15">
      <c r="B35" s="15" t="str">
        <f>IFERROR(Sheet6!E35,"")</f>
        <v/>
      </c>
      <c r="C35" s="15" t="str">
        <f>IFERROR(LOOKUP(B35,Sheet6!E:E,Sheet6!M:M),"")</f>
        <v xml:space="preserve">        </v>
      </c>
    </row>
    <row r="36" spans="2:3" ht="24.95" customHeight="1" x14ac:dyDescent="0.15">
      <c r="B36" s="15" t="str">
        <f>IFERROR(Sheet6!E36,"")</f>
        <v/>
      </c>
      <c r="C36" s="15" t="str">
        <f>IFERROR(LOOKUP(B36,Sheet6!E:E,Sheet6!M:M),"")</f>
        <v xml:space="preserve">        </v>
      </c>
    </row>
    <row r="37" spans="2:3" ht="24.95" customHeight="1" x14ac:dyDescent="0.15">
      <c r="B37" s="15" t="str">
        <f>IFERROR(Sheet6!E37,"")</f>
        <v/>
      </c>
      <c r="C37" s="15" t="str">
        <f>IFERROR(LOOKUP(B37,Sheet6!E:E,Sheet6!M:M),"")</f>
        <v xml:space="preserve">        </v>
      </c>
    </row>
    <row r="38" spans="2:3" ht="24.95" customHeight="1" x14ac:dyDescent="0.15">
      <c r="B38" s="15" t="str">
        <f>IFERROR(Sheet6!E38,"")</f>
        <v/>
      </c>
      <c r="C38" s="15" t="str">
        <f>IFERROR(LOOKUP(B38,Sheet6!E:E,Sheet6!M:M),"")</f>
        <v xml:space="preserve">        </v>
      </c>
    </row>
    <row r="39" spans="2:3" ht="24.95" customHeight="1" x14ac:dyDescent="0.15">
      <c r="B39" s="15" t="str">
        <f>IFERROR(Sheet6!E39,"")</f>
        <v/>
      </c>
      <c r="C39" s="15" t="str">
        <f>IFERROR(LOOKUP(B39,Sheet6!E:E,Sheet6!M:M),"")</f>
        <v xml:space="preserve">        </v>
      </c>
    </row>
    <row r="40" spans="2:3" ht="24.95" customHeight="1" x14ac:dyDescent="0.15">
      <c r="B40" s="15" t="str">
        <f>IFERROR(Sheet6!E40,"")</f>
        <v/>
      </c>
      <c r="C40" s="15" t="str">
        <f>IFERROR(LOOKUP(B40,Sheet6!E:E,Sheet6!M:M),"")</f>
        <v xml:space="preserve">        </v>
      </c>
    </row>
    <row r="41" spans="2:3" ht="24.95" customHeight="1" x14ac:dyDescent="0.15">
      <c r="B41" s="15" t="str">
        <f>IFERROR(Sheet6!E41,"")</f>
        <v/>
      </c>
      <c r="C41" s="15" t="str">
        <f>IFERROR(LOOKUP(B41,Sheet6!E:E,Sheet6!M:M),"")</f>
        <v xml:space="preserve">        </v>
      </c>
    </row>
    <row r="42" spans="2:3" ht="24.95" customHeight="1" x14ac:dyDescent="0.15">
      <c r="B42" s="15" t="str">
        <f>IFERROR(Sheet6!E42,"")</f>
        <v/>
      </c>
      <c r="C42" s="15" t="str">
        <f>IFERROR(LOOKUP(B42,Sheet6!E:E,Sheet6!M:M),"")</f>
        <v xml:space="preserve">        </v>
      </c>
    </row>
    <row r="43" spans="2:3" ht="24.95" customHeight="1" x14ac:dyDescent="0.15">
      <c r="B43" s="15" t="str">
        <f>IFERROR(Sheet6!E43,"")</f>
        <v/>
      </c>
      <c r="C43" s="15" t="str">
        <f>IFERROR(LOOKUP(B43,Sheet6!E:E,Sheet6!M:M),"")</f>
        <v xml:space="preserve">        </v>
      </c>
    </row>
    <row r="44" spans="2:3" ht="24.95" customHeight="1" x14ac:dyDescent="0.15">
      <c r="B44" s="15" t="str">
        <f>IFERROR(Sheet6!E44,"")</f>
        <v/>
      </c>
      <c r="C44" s="15" t="str">
        <f>IFERROR(LOOKUP(B44,Sheet6!E:E,Sheet6!M:M),"")</f>
        <v xml:space="preserve">        </v>
      </c>
    </row>
    <row r="45" spans="2:3" ht="24.95" customHeight="1" x14ac:dyDescent="0.15">
      <c r="B45" s="15" t="str">
        <f>IFERROR(Sheet6!E45,"")</f>
        <v/>
      </c>
      <c r="C45" s="15" t="str">
        <f>IFERROR(LOOKUP(B45,Sheet6!E:E,Sheet6!M:M),"")</f>
        <v xml:space="preserve">        </v>
      </c>
    </row>
    <row r="46" spans="2:3" ht="24.95" customHeight="1" x14ac:dyDescent="0.15">
      <c r="B46" s="15" t="str">
        <f>IFERROR(Sheet6!E46,"")</f>
        <v/>
      </c>
      <c r="C46" s="15" t="str">
        <f>IFERROR(LOOKUP(B46,Sheet6!E:E,Sheet6!M:M),"")</f>
        <v xml:space="preserve">        </v>
      </c>
    </row>
    <row r="47" spans="2:3" ht="24.95" customHeight="1" x14ac:dyDescent="0.15">
      <c r="B47" s="15" t="str">
        <f>IFERROR(Sheet6!E47,"")</f>
        <v/>
      </c>
      <c r="C47" s="15" t="str">
        <f>IFERROR(LOOKUP(B47,Sheet6!E:E,Sheet6!M:M),"")</f>
        <v xml:space="preserve">        </v>
      </c>
    </row>
    <row r="48" spans="2:3" ht="24.95" customHeight="1" x14ac:dyDescent="0.15">
      <c r="B48" s="15" t="str">
        <f>IFERROR(Sheet6!E48,"")</f>
        <v/>
      </c>
      <c r="C48" s="15" t="str">
        <f>IFERROR(LOOKUP(B48,Sheet6!E:E,Sheet6!M:M),"")</f>
        <v xml:space="preserve">        </v>
      </c>
    </row>
    <row r="49" spans="2:3" ht="24.95" customHeight="1" x14ac:dyDescent="0.15">
      <c r="B49" s="15" t="str">
        <f>IFERROR(Sheet6!E49,"")</f>
        <v/>
      </c>
      <c r="C49" s="15" t="str">
        <f>IFERROR(LOOKUP(B49,Sheet6!E:E,Sheet6!M:M),"")</f>
        <v xml:space="preserve">        </v>
      </c>
    </row>
    <row r="50" spans="2:3" ht="24.95" customHeight="1" x14ac:dyDescent="0.15">
      <c r="B50" s="15" t="str">
        <f>IFERROR(Sheet6!E50,"")</f>
        <v/>
      </c>
      <c r="C50" s="15" t="str">
        <f>IFERROR(LOOKUP(B50,Sheet6!E:E,Sheet6!M:M),"")</f>
        <v xml:space="preserve">        </v>
      </c>
    </row>
    <row r="51" spans="2:3" ht="24.95" customHeight="1" x14ac:dyDescent="0.15">
      <c r="B51" s="15" t="str">
        <f>IFERROR(Sheet6!E51,"")</f>
        <v/>
      </c>
      <c r="C51" s="15" t="str">
        <f>IFERROR(LOOKUP(B51,Sheet6!E:E,Sheet6!M:M),"")</f>
        <v xml:space="preserve">        </v>
      </c>
    </row>
    <row r="52" spans="2:3" ht="24.95" customHeight="1" x14ac:dyDescent="0.15">
      <c r="B52" s="15" t="str">
        <f>IFERROR(Sheet6!E52,"")</f>
        <v/>
      </c>
      <c r="C52" s="15" t="str">
        <f>IFERROR(LOOKUP(B52,Sheet6!E:E,Sheet6!M:M),"")</f>
        <v xml:space="preserve">        </v>
      </c>
    </row>
    <row r="53" spans="2:3" ht="24.95" customHeight="1" x14ac:dyDescent="0.15">
      <c r="B53" s="15" t="str">
        <f>IFERROR(Sheet6!E53,"")</f>
        <v/>
      </c>
      <c r="C53" s="15" t="str">
        <f>IFERROR(LOOKUP(B53,Sheet6!E:E,Sheet6!M:M),"")</f>
        <v xml:space="preserve">        </v>
      </c>
    </row>
    <row r="54" spans="2:3" ht="24.95" customHeight="1" x14ac:dyDescent="0.15">
      <c r="B54" s="15" t="str">
        <f>IFERROR(Sheet6!E54,"")</f>
        <v/>
      </c>
      <c r="C54" s="15" t="str">
        <f>IFERROR(LOOKUP(B54,Sheet6!E:E,Sheet6!M:M),"")</f>
        <v xml:space="preserve">        </v>
      </c>
    </row>
    <row r="55" spans="2:3" ht="24.95" customHeight="1" x14ac:dyDescent="0.15">
      <c r="B55" s="15" t="str">
        <f>IFERROR(Sheet6!E55,"")</f>
        <v/>
      </c>
      <c r="C55" s="15" t="str">
        <f>IFERROR(LOOKUP(B55,Sheet6!E:E,Sheet6!M:M),"")</f>
        <v xml:space="preserve">        </v>
      </c>
    </row>
    <row r="56" spans="2:3" ht="24.95" customHeight="1" x14ac:dyDescent="0.15">
      <c r="B56" s="15" t="str">
        <f>IFERROR(Sheet6!E56,"")</f>
        <v/>
      </c>
      <c r="C56" s="15" t="str">
        <f>IFERROR(LOOKUP(B56,Sheet6!E:E,Sheet6!M:M),"")</f>
        <v xml:space="preserve">        </v>
      </c>
    </row>
    <row r="57" spans="2:3" ht="24.95" customHeight="1" x14ac:dyDescent="0.15">
      <c r="B57" s="15" t="str">
        <f>IFERROR(Sheet6!E57,"")</f>
        <v/>
      </c>
      <c r="C57" s="15" t="str">
        <f>IFERROR(LOOKUP(B57,Sheet6!E:E,Sheet6!M:M),"")</f>
        <v xml:space="preserve">        </v>
      </c>
    </row>
    <row r="58" spans="2:3" ht="24.95" customHeight="1" x14ac:dyDescent="0.15">
      <c r="B58" s="15" t="str">
        <f>IFERROR(Sheet6!E58,"")</f>
        <v/>
      </c>
      <c r="C58" s="15" t="str">
        <f>IFERROR(LOOKUP(B58,Sheet6!E:E,Sheet6!M:M),"")</f>
        <v xml:space="preserve">        </v>
      </c>
    </row>
    <row r="59" spans="2:3" ht="24.95" customHeight="1" x14ac:dyDescent="0.15">
      <c r="B59" s="15" t="str">
        <f>IFERROR(Sheet6!E59,"")</f>
        <v/>
      </c>
      <c r="C59" s="15" t="str">
        <f>IFERROR(LOOKUP(B59,Sheet6!E:E,Sheet6!M:M),"")</f>
        <v xml:space="preserve">        </v>
      </c>
    </row>
    <row r="60" spans="2:3" ht="24.95" customHeight="1" x14ac:dyDescent="0.15">
      <c r="B60" s="15" t="str">
        <f>IFERROR(Sheet6!E60,"")</f>
        <v/>
      </c>
      <c r="C60" s="15" t="str">
        <f>IFERROR(LOOKUP(B60,Sheet6!E:E,Sheet6!M:M),"")</f>
        <v xml:space="preserve">        </v>
      </c>
    </row>
    <row r="61" spans="2:3" ht="24.95" customHeight="1" x14ac:dyDescent="0.15">
      <c r="B61" s="15" t="str">
        <f>IFERROR(Sheet6!E61,"")</f>
        <v/>
      </c>
      <c r="C61" s="15" t="str">
        <f>IFERROR(LOOKUP(B61,Sheet6!E:E,Sheet6!M:M),"")</f>
        <v xml:space="preserve">        </v>
      </c>
    </row>
    <row r="62" spans="2:3" ht="24.95" customHeight="1" x14ac:dyDescent="0.15">
      <c r="B62" s="15" t="str">
        <f>IFERROR(Sheet6!E62,"")</f>
        <v/>
      </c>
      <c r="C62" s="15" t="str">
        <f>IFERROR(LOOKUP(B62,Sheet6!E:E,Sheet6!M:M),"")</f>
        <v xml:space="preserve">        </v>
      </c>
    </row>
    <row r="63" spans="2:3" ht="24.95" customHeight="1" x14ac:dyDescent="0.15">
      <c r="B63" s="15" t="str">
        <f>IFERROR(Sheet6!E63,"")</f>
        <v/>
      </c>
      <c r="C63" s="15" t="str">
        <f>IFERROR(LOOKUP(B63,Sheet6!E:E,Sheet6!M:M),"")</f>
        <v xml:space="preserve">        </v>
      </c>
    </row>
    <row r="64" spans="2:3" ht="24.95" customHeight="1" x14ac:dyDescent="0.15">
      <c r="B64" s="15" t="str">
        <f>IFERROR(Sheet6!E64,"")</f>
        <v/>
      </c>
      <c r="C64" s="15" t="str">
        <f>IFERROR(LOOKUP(B64,Sheet6!E:E,Sheet6!M:M),"")</f>
        <v xml:space="preserve">        </v>
      </c>
    </row>
    <row r="65" spans="2:3" ht="24.95" customHeight="1" x14ac:dyDescent="0.15">
      <c r="B65" s="15" t="str">
        <f>IFERROR(Sheet6!E65,"")</f>
        <v/>
      </c>
      <c r="C65" s="15" t="str">
        <f>IFERROR(LOOKUP(B65,Sheet6!E:E,Sheet6!M:M),"")</f>
        <v xml:space="preserve">        </v>
      </c>
    </row>
    <row r="66" spans="2:3" ht="24.95" customHeight="1" x14ac:dyDescent="0.15">
      <c r="B66" s="15" t="str">
        <f>IFERROR(Sheet6!E66,"")</f>
        <v/>
      </c>
      <c r="C66" s="15" t="str">
        <f>IFERROR(LOOKUP(B66,Sheet6!E:E,Sheet6!M:M),"")</f>
        <v xml:space="preserve">        </v>
      </c>
    </row>
    <row r="67" spans="2:3" ht="24.95" customHeight="1" x14ac:dyDescent="0.15">
      <c r="B67" s="15" t="str">
        <f>IFERROR(Sheet6!E67,"")</f>
        <v/>
      </c>
      <c r="C67" s="15" t="str">
        <f>IFERROR(LOOKUP(B67,Sheet6!E:E,Sheet6!M:M),"")</f>
        <v xml:space="preserve">        </v>
      </c>
    </row>
    <row r="68" spans="2:3" ht="24.95" customHeight="1" x14ac:dyDescent="0.15">
      <c r="B68" s="15" t="str">
        <f>IFERROR(Sheet6!E68,"")</f>
        <v/>
      </c>
      <c r="C68" s="15" t="str">
        <f>IFERROR(LOOKUP(B68,Sheet6!E:E,Sheet6!M:M),"")</f>
        <v xml:space="preserve">        </v>
      </c>
    </row>
    <row r="69" spans="2:3" ht="24.95" customHeight="1" x14ac:dyDescent="0.15">
      <c r="B69" s="15" t="str">
        <f>IFERROR(Sheet6!E69,"")</f>
        <v/>
      </c>
      <c r="C69" s="15" t="str">
        <f>IFERROR(LOOKUP(B69,Sheet6!E:E,Sheet6!M:M),"")</f>
        <v xml:space="preserve">        </v>
      </c>
    </row>
    <row r="70" spans="2:3" ht="24.95" customHeight="1" x14ac:dyDescent="0.15">
      <c r="B70" s="15" t="str">
        <f>IFERROR(Sheet6!E70,"")</f>
        <v/>
      </c>
      <c r="C70" s="15" t="str">
        <f>IFERROR(LOOKUP(B70,Sheet6!E:E,Sheet6!M:M),"")</f>
        <v xml:space="preserve">        </v>
      </c>
    </row>
    <row r="71" spans="2:3" ht="24.95" customHeight="1" x14ac:dyDescent="0.15">
      <c r="B71" s="15" t="str">
        <f>IFERROR(Sheet6!E71,"")</f>
        <v/>
      </c>
      <c r="C71" s="15" t="str">
        <f>IFERROR(LOOKUP(B71,Sheet6!E:E,Sheet6!M:M),"")</f>
        <v xml:space="preserve">        </v>
      </c>
    </row>
    <row r="72" spans="2:3" ht="24.95" customHeight="1" x14ac:dyDescent="0.15">
      <c r="B72" s="15" t="str">
        <f>IFERROR(Sheet6!E72,"")</f>
        <v/>
      </c>
      <c r="C72" s="15" t="str">
        <f>IFERROR(LOOKUP(B72,Sheet6!E:E,Sheet6!M:M),"")</f>
        <v xml:space="preserve">        </v>
      </c>
    </row>
    <row r="73" spans="2:3" ht="24.95" customHeight="1" x14ac:dyDescent="0.15">
      <c r="B73" s="15" t="str">
        <f>IFERROR(Sheet6!E73,"")</f>
        <v/>
      </c>
      <c r="C73" s="15" t="str">
        <f>IFERROR(LOOKUP(B73,Sheet6!E:E,Sheet6!M:M),"")</f>
        <v xml:space="preserve">        </v>
      </c>
    </row>
    <row r="74" spans="2:3" ht="24.95" customHeight="1" x14ac:dyDescent="0.15">
      <c r="B74" s="15" t="str">
        <f>IFERROR(Sheet6!E74,"")</f>
        <v/>
      </c>
      <c r="C74" s="15" t="str">
        <f>IFERROR(LOOKUP(B74,Sheet6!E:E,Sheet6!M:M),"")</f>
        <v xml:space="preserve">        </v>
      </c>
    </row>
    <row r="75" spans="2:3" ht="24.95" customHeight="1" x14ac:dyDescent="0.15">
      <c r="B75" s="15" t="str">
        <f>IFERROR(Sheet6!E75,"")</f>
        <v/>
      </c>
      <c r="C75" s="15" t="str">
        <f>IFERROR(LOOKUP(B75,Sheet6!E:E,Sheet6!M:M),"")</f>
        <v xml:space="preserve">        </v>
      </c>
    </row>
    <row r="76" spans="2:3" ht="24.95" customHeight="1" x14ac:dyDescent="0.15">
      <c r="B76" s="15" t="str">
        <f>IFERROR(Sheet6!E76,"")</f>
        <v/>
      </c>
      <c r="C76" s="15" t="str">
        <f>IFERROR(LOOKUP(B76,Sheet6!E:E,Sheet6!M:M),"")</f>
        <v xml:space="preserve">        </v>
      </c>
    </row>
    <row r="77" spans="2:3" ht="24.95" customHeight="1" x14ac:dyDescent="0.15">
      <c r="B77" s="15" t="str">
        <f>IFERROR(Sheet6!E77,"")</f>
        <v/>
      </c>
      <c r="C77" s="15" t="str">
        <f>IFERROR(LOOKUP(B77,Sheet6!E:E,Sheet6!M:M),"")</f>
        <v xml:space="preserve">        </v>
      </c>
    </row>
    <row r="78" spans="2:3" ht="24.95" customHeight="1" x14ac:dyDescent="0.15">
      <c r="B78" s="15" t="str">
        <f>IFERROR(Sheet6!E78,"")</f>
        <v/>
      </c>
      <c r="C78" s="15" t="str">
        <f>IFERROR(LOOKUP(B78,Sheet6!E:E,Sheet6!M:M),"")</f>
        <v xml:space="preserve">        </v>
      </c>
    </row>
    <row r="79" spans="2:3" ht="24.95" customHeight="1" x14ac:dyDescent="0.15">
      <c r="B79" s="15" t="str">
        <f>IFERROR(Sheet6!E79,"")</f>
        <v/>
      </c>
      <c r="C79" s="15" t="str">
        <f>IFERROR(LOOKUP(B79,Sheet6!E:E,Sheet6!M:M),"")</f>
        <v xml:space="preserve">        </v>
      </c>
    </row>
    <row r="80" spans="2:3" ht="24.95" customHeight="1" x14ac:dyDescent="0.15">
      <c r="B80" s="15" t="str">
        <f>IFERROR(Sheet6!E80,"")</f>
        <v/>
      </c>
      <c r="C80" s="15" t="str">
        <f>IFERROR(LOOKUP(B80,Sheet6!E:E,Sheet6!M:M),"")</f>
        <v xml:space="preserve">        </v>
      </c>
    </row>
    <row r="81" spans="2:3" ht="24.95" customHeight="1" x14ac:dyDescent="0.15">
      <c r="B81" s="15" t="str">
        <f>IFERROR(Sheet6!E81,"")</f>
        <v/>
      </c>
      <c r="C81" s="15" t="str">
        <f>IFERROR(LOOKUP(B81,Sheet6!E:E,Sheet6!M:M),"")</f>
        <v xml:space="preserve">        </v>
      </c>
    </row>
    <row r="82" spans="2:3" ht="24.95" customHeight="1" x14ac:dyDescent="0.15">
      <c r="B82" s="15" t="str">
        <f>IFERROR(Sheet6!E82,"")</f>
        <v/>
      </c>
      <c r="C82" s="15" t="str">
        <f>IFERROR(LOOKUP(B82,Sheet6!E:E,Sheet6!M:M),"")</f>
        <v xml:space="preserve">        </v>
      </c>
    </row>
    <row r="83" spans="2:3" ht="24.95" customHeight="1" x14ac:dyDescent="0.15">
      <c r="B83" s="15" t="str">
        <f>IFERROR(Sheet6!E83,"")</f>
        <v/>
      </c>
      <c r="C83" s="15" t="str">
        <f>IFERROR(LOOKUP(B83,Sheet6!E:E,Sheet6!M:M),"")</f>
        <v xml:space="preserve">        </v>
      </c>
    </row>
    <row r="84" spans="2:3" ht="24.95" customHeight="1" x14ac:dyDescent="0.15">
      <c r="B84" s="15" t="str">
        <f>IFERROR(Sheet6!E84,"")</f>
        <v/>
      </c>
      <c r="C84" s="15" t="str">
        <f>IFERROR(LOOKUP(B84,Sheet6!E:E,Sheet6!M:M),"")</f>
        <v xml:space="preserve">        </v>
      </c>
    </row>
    <row r="85" spans="2:3" ht="24.95" customHeight="1" x14ac:dyDescent="0.15">
      <c r="B85" s="15" t="str">
        <f>IFERROR(Sheet6!E85,"")</f>
        <v/>
      </c>
      <c r="C85" s="15" t="str">
        <f>IFERROR(LOOKUP(B85,Sheet6!E:E,Sheet6!M:M),"")</f>
        <v xml:space="preserve">        </v>
      </c>
    </row>
    <row r="86" spans="2:3" ht="24.95" customHeight="1" x14ac:dyDescent="0.15">
      <c r="B86" s="15" t="str">
        <f>IFERROR(Sheet6!E86,"")</f>
        <v/>
      </c>
      <c r="C86" s="15" t="str">
        <f>IFERROR(LOOKUP(B86,Sheet6!E:E,Sheet6!M:M),"")</f>
        <v xml:space="preserve">        </v>
      </c>
    </row>
    <row r="87" spans="2:3" ht="24.95" customHeight="1" x14ac:dyDescent="0.15">
      <c r="B87" s="15" t="str">
        <f>IFERROR(Sheet6!E87,"")</f>
        <v/>
      </c>
      <c r="C87" s="15" t="str">
        <f>IFERROR(LOOKUP(B87,Sheet6!E:E,Sheet6!M:M),"")</f>
        <v xml:space="preserve">        </v>
      </c>
    </row>
    <row r="88" spans="2:3" ht="24.95" customHeight="1" x14ac:dyDescent="0.15">
      <c r="B88" s="15" t="str">
        <f>IFERROR(Sheet6!E88,"")</f>
        <v/>
      </c>
      <c r="C88" s="15" t="str">
        <f>IFERROR(LOOKUP(B88,Sheet6!E:E,Sheet6!M:M),"")</f>
        <v xml:space="preserve">        </v>
      </c>
    </row>
    <row r="89" spans="2:3" ht="24.95" customHeight="1" x14ac:dyDescent="0.15">
      <c r="B89" s="15" t="str">
        <f>IFERROR(Sheet6!E89,"")</f>
        <v/>
      </c>
      <c r="C89" s="15" t="str">
        <f>IFERROR(LOOKUP(B89,Sheet6!E:E,Sheet6!M:M),"")</f>
        <v xml:space="preserve">        </v>
      </c>
    </row>
    <row r="90" spans="2:3" ht="24.95" customHeight="1" x14ac:dyDescent="0.15">
      <c r="B90" s="15" t="str">
        <f>IFERROR(Sheet6!E90,"")</f>
        <v/>
      </c>
      <c r="C90" s="15" t="str">
        <f>IFERROR(LOOKUP(B90,Sheet6!E:E,Sheet6!M:M),"")</f>
        <v xml:space="preserve">        </v>
      </c>
    </row>
    <row r="91" spans="2:3" ht="24.95" customHeight="1" x14ac:dyDescent="0.15">
      <c r="B91" s="15" t="str">
        <f>IFERROR(Sheet6!E91,"")</f>
        <v/>
      </c>
      <c r="C91" s="15" t="str">
        <f>IFERROR(LOOKUP(B91,Sheet6!E:E,Sheet6!M:M),"")</f>
        <v xml:space="preserve">        </v>
      </c>
    </row>
    <row r="92" spans="2:3" ht="24.95" customHeight="1" x14ac:dyDescent="0.15">
      <c r="B92" s="15" t="str">
        <f>IFERROR(Sheet6!E92,"")</f>
        <v/>
      </c>
      <c r="C92" s="15" t="str">
        <f>IFERROR(LOOKUP(B92,Sheet6!E:E,Sheet6!M:M),"")</f>
        <v xml:space="preserve">        </v>
      </c>
    </row>
    <row r="93" spans="2:3" ht="24.95" customHeight="1" x14ac:dyDescent="0.15">
      <c r="B93" s="15" t="str">
        <f>IFERROR(Sheet6!E93,"")</f>
        <v/>
      </c>
      <c r="C93" s="15" t="str">
        <f>IFERROR(LOOKUP(B93,Sheet6!E:E,Sheet6!M:M),"")</f>
        <v xml:space="preserve">        </v>
      </c>
    </row>
    <row r="94" spans="2:3" ht="24.95" customHeight="1" x14ac:dyDescent="0.15">
      <c r="B94" s="15" t="str">
        <f>IFERROR(Sheet6!E94,"")</f>
        <v/>
      </c>
      <c r="C94" s="15" t="str">
        <f>IFERROR(LOOKUP(B94,Sheet6!E:E,Sheet6!M:M),"")</f>
        <v xml:space="preserve">        </v>
      </c>
    </row>
    <row r="95" spans="2:3" ht="24.95" customHeight="1" x14ac:dyDescent="0.15">
      <c r="B95" s="15" t="str">
        <f>IFERROR(Sheet6!E95,"")</f>
        <v/>
      </c>
      <c r="C95" s="15" t="str">
        <f>IFERROR(LOOKUP(B95,Sheet6!E:E,Sheet6!M:M),"")</f>
        <v xml:space="preserve">        </v>
      </c>
    </row>
    <row r="96" spans="2:3" ht="24.95" customHeight="1" x14ac:dyDescent="0.15">
      <c r="B96" s="15" t="str">
        <f>IFERROR(Sheet6!E96,"")</f>
        <v/>
      </c>
      <c r="C96" s="15" t="str">
        <f>IFERROR(LOOKUP(B96,Sheet6!E:E,Sheet6!M:M),"")</f>
        <v xml:space="preserve">        </v>
      </c>
    </row>
    <row r="97" spans="2:3" ht="24.95" customHeight="1" x14ac:dyDescent="0.15">
      <c r="B97" s="15" t="str">
        <f>IFERROR(Sheet6!E97,"")</f>
        <v/>
      </c>
      <c r="C97" s="15" t="str">
        <f>IFERROR(LOOKUP(B97,Sheet6!E:E,Sheet6!M:M),"")</f>
        <v xml:space="preserve">        </v>
      </c>
    </row>
    <row r="98" spans="2:3" ht="24.95" customHeight="1" x14ac:dyDescent="0.15">
      <c r="B98" s="15" t="str">
        <f>IFERROR(Sheet6!E98,"")</f>
        <v/>
      </c>
      <c r="C98" s="15" t="str">
        <f>IFERROR(LOOKUP(B98,Sheet6!E:E,Sheet6!M:M),"")</f>
        <v xml:space="preserve">        </v>
      </c>
    </row>
    <row r="99" spans="2:3" ht="24.95" customHeight="1" x14ac:dyDescent="0.15">
      <c r="B99" s="15" t="str">
        <f>IFERROR(Sheet6!E99,"")</f>
        <v/>
      </c>
      <c r="C99" s="15" t="str">
        <f>IFERROR(LOOKUP(B99,Sheet6!E:E,Sheet6!M:M),"")</f>
        <v xml:space="preserve">        </v>
      </c>
    </row>
    <row r="100" spans="2:3" ht="24.95" customHeight="1" x14ac:dyDescent="0.15">
      <c r="B100" s="15" t="str">
        <f>IFERROR(Sheet6!E100,"")</f>
        <v/>
      </c>
      <c r="C100" s="15" t="str">
        <f>IFERROR(LOOKUP(B100,Sheet6!E:E,Sheet6!M:M),"")</f>
        <v xml:space="preserve">        </v>
      </c>
    </row>
    <row r="101" spans="2:3" ht="24.95" customHeight="1" x14ac:dyDescent="0.15">
      <c r="B101" s="15" t="str">
        <f>IFERROR(Sheet6!E101,"")</f>
        <v/>
      </c>
      <c r="C101" s="15" t="str">
        <f>IFERROR(LOOKUP(B101,Sheet6!E:E,Sheet6!M:M),"")</f>
        <v xml:space="preserve">        </v>
      </c>
    </row>
    <row r="102" spans="2:3" ht="24.95" customHeight="1" x14ac:dyDescent="0.15">
      <c r="B102" s="15" t="str">
        <f>IFERROR(Sheet6!E102,"")</f>
        <v/>
      </c>
      <c r="C102" s="15" t="str">
        <f>IFERROR(LOOKUP(B102,Sheet6!E:E,Sheet6!M:M),"")</f>
        <v xml:space="preserve">        </v>
      </c>
    </row>
    <row r="103" spans="2:3" ht="24.95" customHeight="1" x14ac:dyDescent="0.15">
      <c r="B103" s="15" t="str">
        <f>IFERROR(Sheet6!E103,"")</f>
        <v/>
      </c>
      <c r="C103" s="15" t="str">
        <f>IFERROR(LOOKUP(B103,Sheet6!E:E,Sheet6!M:M),"")</f>
        <v xml:space="preserve">        </v>
      </c>
    </row>
    <row r="104" spans="2:3" ht="24.95" customHeight="1" x14ac:dyDescent="0.15">
      <c r="B104" s="15" t="str">
        <f>IFERROR(Sheet6!E104,"")</f>
        <v/>
      </c>
      <c r="C104" s="15" t="str">
        <f>IFERROR(LOOKUP(B104,Sheet6!E:E,Sheet6!M:M),"")</f>
        <v xml:space="preserve">        </v>
      </c>
    </row>
    <row r="105" spans="2:3" ht="24.95" customHeight="1" x14ac:dyDescent="0.15">
      <c r="B105" s="15" t="str">
        <f>IFERROR(Sheet6!E105,"")</f>
        <v/>
      </c>
      <c r="C105" s="15" t="str">
        <f>IFERROR(LOOKUP(B105,Sheet6!E:E,Sheet6!M:M),"")</f>
        <v xml:space="preserve">        </v>
      </c>
    </row>
    <row r="106" spans="2:3" ht="24.95" customHeight="1" x14ac:dyDescent="0.15">
      <c r="B106" s="15" t="str">
        <f>IFERROR(Sheet6!E106,"")</f>
        <v/>
      </c>
      <c r="C106" s="15" t="str">
        <f>IFERROR(LOOKUP(B106,Sheet6!E:E,Sheet6!M:M),"")</f>
        <v xml:space="preserve">        </v>
      </c>
    </row>
    <row r="107" spans="2:3" ht="24.95" customHeight="1" x14ac:dyDescent="0.15">
      <c r="B107" s="15" t="str">
        <f>IFERROR(Sheet6!E107,"")</f>
        <v/>
      </c>
      <c r="C107" s="15" t="str">
        <f>IFERROR(LOOKUP(B107,Sheet6!E:E,Sheet6!M:M),"")</f>
        <v xml:space="preserve">        </v>
      </c>
    </row>
    <row r="108" spans="2:3" ht="24.95" customHeight="1" x14ac:dyDescent="0.15">
      <c r="B108" s="15" t="str">
        <f>IFERROR(Sheet6!E108,"")</f>
        <v/>
      </c>
      <c r="C108" s="15" t="str">
        <f>IFERROR(LOOKUP(B108,Sheet6!E:E,Sheet6!M:M),"")</f>
        <v xml:space="preserve">        </v>
      </c>
    </row>
    <row r="109" spans="2:3" ht="24.95" customHeight="1" x14ac:dyDescent="0.15">
      <c r="B109" s="15" t="str">
        <f>IFERROR(Sheet6!E109,"")</f>
        <v/>
      </c>
      <c r="C109" s="15" t="str">
        <f>IFERROR(LOOKUP(B109,Sheet6!E:E,Sheet6!M:M),"")</f>
        <v xml:space="preserve">        </v>
      </c>
    </row>
    <row r="110" spans="2:3" ht="24.95" customHeight="1" x14ac:dyDescent="0.15">
      <c r="B110" s="15" t="str">
        <f>IFERROR(Sheet6!E110,"")</f>
        <v/>
      </c>
      <c r="C110" s="15" t="str">
        <f>IFERROR(LOOKUP(B110,Sheet6!E:E,Sheet6!M:M),"")</f>
        <v xml:space="preserve">        </v>
      </c>
    </row>
    <row r="111" spans="2:3" ht="24.95" customHeight="1" x14ac:dyDescent="0.15">
      <c r="B111" s="15" t="str">
        <f>IFERROR(Sheet6!E111,"")</f>
        <v/>
      </c>
      <c r="C111" s="15" t="str">
        <f>IFERROR(LOOKUP(B111,Sheet6!E:E,Sheet6!M:M),"")</f>
        <v xml:space="preserve">        </v>
      </c>
    </row>
    <row r="112" spans="2:3" ht="24.95" customHeight="1" x14ac:dyDescent="0.15">
      <c r="B112" s="15" t="str">
        <f>IFERROR(Sheet6!E112,"")</f>
        <v/>
      </c>
      <c r="C112" s="15" t="str">
        <f>IFERROR(LOOKUP(B112,Sheet6!E:E,Sheet6!M:M),"")</f>
        <v xml:space="preserve">        </v>
      </c>
    </row>
    <row r="113" spans="2:3" ht="24.95" customHeight="1" x14ac:dyDescent="0.15">
      <c r="B113" s="15" t="str">
        <f>IFERROR(Sheet6!E113,"")</f>
        <v/>
      </c>
      <c r="C113" s="15" t="str">
        <f>IFERROR(LOOKUP(B113,Sheet6!E:E,Sheet6!M:M),"")</f>
        <v xml:space="preserve">        </v>
      </c>
    </row>
    <row r="114" spans="2:3" ht="24.95" customHeight="1" x14ac:dyDescent="0.15">
      <c r="B114" s="15" t="str">
        <f>IFERROR(Sheet6!E114,"")</f>
        <v/>
      </c>
      <c r="C114" s="15" t="str">
        <f>IFERROR(LOOKUP(B114,Sheet6!E:E,Sheet6!M:M),"")</f>
        <v xml:space="preserve">        </v>
      </c>
    </row>
    <row r="115" spans="2:3" ht="24.95" customHeight="1" x14ac:dyDescent="0.15">
      <c r="B115" s="15" t="str">
        <f>IFERROR(Sheet6!E115,"")</f>
        <v/>
      </c>
      <c r="C115" s="15" t="str">
        <f>IFERROR(LOOKUP(B115,Sheet6!E:E,Sheet6!M:M),"")</f>
        <v xml:space="preserve">        </v>
      </c>
    </row>
    <row r="116" spans="2:3" ht="24.95" customHeight="1" x14ac:dyDescent="0.15">
      <c r="B116" s="15" t="str">
        <f>IFERROR(Sheet6!E116,"")</f>
        <v/>
      </c>
      <c r="C116" s="15" t="str">
        <f>IFERROR(LOOKUP(B116,Sheet6!E:E,Sheet6!M:M),"")</f>
        <v xml:space="preserve">        </v>
      </c>
    </row>
    <row r="117" spans="2:3" ht="24.95" customHeight="1" x14ac:dyDescent="0.15">
      <c r="B117" s="15" t="str">
        <f>IFERROR(Sheet6!E117,"")</f>
        <v/>
      </c>
      <c r="C117" s="15" t="str">
        <f>IFERROR(LOOKUP(B117,Sheet6!E:E,Sheet6!M:M),"")</f>
        <v xml:space="preserve">        </v>
      </c>
    </row>
    <row r="118" spans="2:3" ht="24.95" customHeight="1" x14ac:dyDescent="0.15">
      <c r="B118" s="15" t="str">
        <f>IFERROR(Sheet6!E118,"")</f>
        <v/>
      </c>
      <c r="C118" s="15" t="str">
        <f>IFERROR(LOOKUP(B118,Sheet6!E:E,Sheet6!M:M),"")</f>
        <v xml:space="preserve">        </v>
      </c>
    </row>
    <row r="119" spans="2:3" ht="24.95" customHeight="1" x14ac:dyDescent="0.15">
      <c r="B119" s="15" t="str">
        <f>IFERROR(Sheet6!E119,"")</f>
        <v/>
      </c>
      <c r="C119" s="15" t="str">
        <f>IFERROR(LOOKUP(B119,Sheet6!E:E,Sheet6!M:M),"")</f>
        <v xml:space="preserve">        </v>
      </c>
    </row>
    <row r="120" spans="2:3" ht="24.95" customHeight="1" x14ac:dyDescent="0.15">
      <c r="B120" s="15" t="str">
        <f>IFERROR(Sheet6!E120,"")</f>
        <v/>
      </c>
      <c r="C120" s="15" t="str">
        <f>IFERROR(LOOKUP(B120,Sheet6!E:E,Sheet6!M:M),"")</f>
        <v xml:space="preserve">        </v>
      </c>
    </row>
    <row r="121" spans="2:3" ht="24.95" customHeight="1" x14ac:dyDescent="0.15">
      <c r="B121" s="15" t="str">
        <f>IFERROR(Sheet6!E121,"")</f>
        <v/>
      </c>
      <c r="C121" s="15" t="str">
        <f>IFERROR(LOOKUP(B121,Sheet6!E:E,Sheet6!M:M),"")</f>
        <v xml:space="preserve">        </v>
      </c>
    </row>
    <row r="122" spans="2:3" ht="24.95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RowColHeaders="0" showZeros="0" tabSelected="1" topLeftCell="C1" zoomScale="142" zoomScaleNormal="142" workbookViewId="0">
      <pane ySplit="1" topLeftCell="A2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10" max="16384" width="9" style="4"/>
  </cols>
  <sheetData>
    <row r="1" spans="3:7" s="9" customFormat="1" ht="20.100000000000001" customHeight="1" x14ac:dyDescent="0.15">
      <c r="C1" s="17" t="s">
        <v>47</v>
      </c>
      <c r="D1" s="31"/>
      <c r="E1" s="18" t="s">
        <v>114</v>
      </c>
      <c r="F1" s="18" t="s">
        <v>48</v>
      </c>
      <c r="G1" s="18" t="s">
        <v>48</v>
      </c>
    </row>
    <row r="2" spans="3:7" x14ac:dyDescent="0.15">
      <c r="C2" s="24">
        <f t="shared" ref="C2:C65" si="0">IF(AND(D2=""),"",D2)</f>
        <v>1</v>
      </c>
      <c r="D2" s="32">
        <f>IFERROR(テーブル_Swim014[[#This Row],[選手番号]],"")</f>
        <v>1</v>
      </c>
      <c r="E2" s="25" t="str">
        <f>IFERROR(VLOOKUP(C2,Sheet3!A:H,8,0),"")</f>
        <v>五百木ＳＣ</v>
      </c>
      <c r="F2" s="26" t="str">
        <f t="shared" ref="F2:F65" si="1">MID(G2,1,7)</f>
        <v>奥本　陽葵</v>
      </c>
      <c r="G2" s="27" t="str">
        <f>IFERROR(VLOOKUP(C2,Sheet3!A:H,3,0),"")</f>
        <v>奥本　陽葵</v>
      </c>
    </row>
    <row r="3" spans="3:7" x14ac:dyDescent="0.15">
      <c r="C3" s="24">
        <f t="shared" si="0"/>
        <v>2</v>
      </c>
      <c r="D3" s="32">
        <f>IFERROR(テーブル_Swim014[[#This Row],[選手番号]],"")</f>
        <v>2</v>
      </c>
      <c r="E3" s="28" t="str">
        <f>IFERROR(VLOOKUP(C3,Sheet3!A:H,8,0),"")</f>
        <v>五百木ＳＣ</v>
      </c>
      <c r="F3" s="29" t="str">
        <f t="shared" si="1"/>
        <v>坂口　颯馬</v>
      </c>
      <c r="G3" s="30" t="str">
        <f>IFERROR(VLOOKUP(C3,Sheet3!A:H,3,0),"")</f>
        <v>坂口　颯馬</v>
      </c>
    </row>
    <row r="4" spans="3:7" x14ac:dyDescent="0.15">
      <c r="C4" s="24">
        <f t="shared" si="0"/>
        <v>3</v>
      </c>
      <c r="D4" s="32">
        <f>IFERROR(テーブル_Swim014[[#This Row],[選手番号]],"")</f>
        <v>3</v>
      </c>
      <c r="E4" s="28" t="str">
        <f>IFERROR(VLOOKUP(C4,Sheet3!A:H,8,0),"")</f>
        <v>五百木ＳＣ</v>
      </c>
      <c r="F4" s="29" t="str">
        <f t="shared" si="1"/>
        <v>髙岡　海斗</v>
      </c>
      <c r="G4" s="30" t="str">
        <f>IFERROR(VLOOKUP(C4,Sheet3!A:H,3,0),"")</f>
        <v>髙岡　海斗</v>
      </c>
    </row>
    <row r="5" spans="3:7" x14ac:dyDescent="0.15">
      <c r="C5" s="24">
        <f t="shared" si="0"/>
        <v>4</v>
      </c>
      <c r="D5" s="32">
        <f>IFERROR(テーブル_Swim014[[#This Row],[選手番号]],"")</f>
        <v>4</v>
      </c>
      <c r="E5" s="28" t="str">
        <f>IFERROR(VLOOKUP(C5,Sheet3!A:H,8,0),"")</f>
        <v>五百木ＳＣ</v>
      </c>
      <c r="F5" s="29" t="str">
        <f t="shared" si="1"/>
        <v>荒木　颯斗</v>
      </c>
      <c r="G5" s="30" t="str">
        <f>IFERROR(VLOOKUP(C5,Sheet3!A:H,3,0),"")</f>
        <v>荒木　颯斗</v>
      </c>
    </row>
    <row r="6" spans="3:7" x14ac:dyDescent="0.15">
      <c r="C6" s="24">
        <f t="shared" si="0"/>
        <v>5</v>
      </c>
      <c r="D6" s="32">
        <f>IFERROR(テーブル_Swim014[[#This Row],[選手番号]],"")</f>
        <v>5</v>
      </c>
      <c r="E6" s="28" t="str">
        <f>IFERROR(VLOOKUP(C6,Sheet3!A:H,8,0),"")</f>
        <v>五百木ＳＣ</v>
      </c>
      <c r="F6" s="29" t="str">
        <f t="shared" si="1"/>
        <v>池田　昂生</v>
      </c>
      <c r="G6" s="30" t="str">
        <f>IFERROR(VLOOKUP(C6,Sheet3!A:H,3,0),"")</f>
        <v>池田　昂生</v>
      </c>
    </row>
    <row r="7" spans="3:7" x14ac:dyDescent="0.15">
      <c r="C7" s="24">
        <f t="shared" si="0"/>
        <v>6</v>
      </c>
      <c r="D7" s="32">
        <f>IFERROR(テーブル_Swim014[[#This Row],[選手番号]],"")</f>
        <v>6</v>
      </c>
      <c r="E7" s="28" t="str">
        <f>IFERROR(VLOOKUP(C7,Sheet3!A:H,8,0),"")</f>
        <v>五百木ＳＣ</v>
      </c>
      <c r="F7" s="29" t="str">
        <f t="shared" si="1"/>
        <v>三河　琉伽</v>
      </c>
      <c r="G7" s="30" t="str">
        <f>IFERROR(VLOOKUP(C7,Sheet3!A:H,3,0),"")</f>
        <v>三河　琉伽</v>
      </c>
    </row>
    <row r="8" spans="3:7" x14ac:dyDescent="0.15">
      <c r="C8" s="24">
        <f t="shared" si="0"/>
        <v>7</v>
      </c>
      <c r="D8" s="32">
        <f>IFERROR(テーブル_Swim014[[#This Row],[選手番号]],"")</f>
        <v>7</v>
      </c>
      <c r="E8" s="28" t="str">
        <f>IFERROR(VLOOKUP(C8,Sheet3!A:H,8,0),"")</f>
        <v>五百木ＳＣ</v>
      </c>
      <c r="F8" s="29" t="str">
        <f t="shared" si="1"/>
        <v>伊藤　諒成</v>
      </c>
      <c r="G8" s="30" t="str">
        <f>IFERROR(VLOOKUP(C8,Sheet3!A:H,3,0),"")</f>
        <v>伊藤　諒成</v>
      </c>
    </row>
    <row r="9" spans="3:7" x14ac:dyDescent="0.15">
      <c r="C9" s="24">
        <f t="shared" si="0"/>
        <v>8</v>
      </c>
      <c r="D9" s="32">
        <f>IFERROR(テーブル_Swim014[[#This Row],[選手番号]],"")</f>
        <v>8</v>
      </c>
      <c r="E9" s="28" t="str">
        <f>IFERROR(VLOOKUP(C9,Sheet3!A:H,8,0),"")</f>
        <v>五百木ＳＣ</v>
      </c>
      <c r="F9" s="29" t="str">
        <f t="shared" si="1"/>
        <v>小笠原優希</v>
      </c>
      <c r="G9" s="30" t="str">
        <f>IFERROR(VLOOKUP(C9,Sheet3!A:H,3,0),"")</f>
        <v>小笠原優希</v>
      </c>
    </row>
    <row r="10" spans="3:7" x14ac:dyDescent="0.15">
      <c r="C10" s="24">
        <f t="shared" si="0"/>
        <v>9</v>
      </c>
      <c r="D10" s="32">
        <f>IFERROR(テーブル_Swim014[[#This Row],[選手番号]],"")</f>
        <v>9</v>
      </c>
      <c r="E10" s="28" t="str">
        <f>IFERROR(VLOOKUP(C10,Sheet3!A:H,8,0),"")</f>
        <v>五百木ＳＣ</v>
      </c>
      <c r="F10" s="29" t="str">
        <f t="shared" si="1"/>
        <v>玉井　央輔</v>
      </c>
      <c r="G10" s="30" t="str">
        <f>IFERROR(VLOOKUP(C10,Sheet3!A:H,3,0),"")</f>
        <v>玉井　央輔</v>
      </c>
    </row>
    <row r="11" spans="3:7" x14ac:dyDescent="0.15">
      <c r="C11" s="24">
        <f t="shared" si="0"/>
        <v>10</v>
      </c>
      <c r="D11" s="32">
        <f>IFERROR(テーブル_Swim014[[#This Row],[選手番号]],"")</f>
        <v>10</v>
      </c>
      <c r="E11" s="28" t="str">
        <f>IFERROR(VLOOKUP(C11,Sheet3!A:H,8,0),"")</f>
        <v>五百木ＳＣ</v>
      </c>
      <c r="F11" s="29" t="str">
        <f t="shared" si="1"/>
        <v>田村　　然</v>
      </c>
      <c r="G11" s="30" t="str">
        <f>IFERROR(VLOOKUP(C11,Sheet3!A:H,3,0),"")</f>
        <v>田村　　然</v>
      </c>
    </row>
    <row r="12" spans="3:7" x14ac:dyDescent="0.15">
      <c r="C12" s="24">
        <f t="shared" si="0"/>
        <v>11</v>
      </c>
      <c r="D12" s="32">
        <f>IFERROR(テーブル_Swim014[[#This Row],[選手番号]],"")</f>
        <v>11</v>
      </c>
      <c r="E12" s="28" t="str">
        <f>IFERROR(VLOOKUP(C12,Sheet3!A:H,8,0),"")</f>
        <v>五百木ＳＣ</v>
      </c>
      <c r="F12" s="29" t="str">
        <f t="shared" si="1"/>
        <v>菅野　　笙</v>
      </c>
      <c r="G12" s="30" t="str">
        <f>IFERROR(VLOOKUP(C12,Sheet3!A:H,3,0),"")</f>
        <v>菅野　　笙</v>
      </c>
    </row>
    <row r="13" spans="3:7" x14ac:dyDescent="0.15">
      <c r="C13" s="24">
        <f t="shared" si="0"/>
        <v>12</v>
      </c>
      <c r="D13" s="32">
        <f>IFERROR(テーブル_Swim014[[#This Row],[選手番号]],"")</f>
        <v>12</v>
      </c>
      <c r="E13" s="28" t="str">
        <f>IFERROR(VLOOKUP(C13,Sheet3!A:H,8,0),"")</f>
        <v>五百木ＳＣ</v>
      </c>
      <c r="F13" s="29" t="str">
        <f t="shared" si="1"/>
        <v>門田　煌征</v>
      </c>
      <c r="G13" s="30" t="str">
        <f>IFERROR(VLOOKUP(C13,Sheet3!A:H,3,0),"")</f>
        <v>門田　煌征</v>
      </c>
    </row>
    <row r="14" spans="3:7" x14ac:dyDescent="0.15">
      <c r="C14" s="24">
        <f t="shared" si="0"/>
        <v>13</v>
      </c>
      <c r="D14" s="32">
        <f>IFERROR(テーブル_Swim014[[#This Row],[選手番号]],"")</f>
        <v>13</v>
      </c>
      <c r="E14" s="28" t="str">
        <f>IFERROR(VLOOKUP(C14,Sheet3!A:H,8,0),"")</f>
        <v>五百木ＳＣ</v>
      </c>
      <c r="F14" s="29" t="str">
        <f t="shared" si="1"/>
        <v>土居　明莉</v>
      </c>
      <c r="G14" s="30" t="str">
        <f>IFERROR(VLOOKUP(C14,Sheet3!A:H,3,0),"")</f>
        <v>土居　明莉</v>
      </c>
    </row>
    <row r="15" spans="3:7" x14ac:dyDescent="0.15">
      <c r="C15" s="24">
        <f t="shared" si="0"/>
        <v>14</v>
      </c>
      <c r="D15" s="32">
        <f>IFERROR(テーブル_Swim014[[#This Row],[選手番号]],"")</f>
        <v>14</v>
      </c>
      <c r="E15" s="28" t="str">
        <f>IFERROR(VLOOKUP(C15,Sheet3!A:H,8,0),"")</f>
        <v>五百木ＳＣ</v>
      </c>
      <c r="F15" s="29" t="str">
        <f t="shared" si="1"/>
        <v>秀野　亜耶</v>
      </c>
      <c r="G15" s="30" t="str">
        <f>IFERROR(VLOOKUP(C15,Sheet3!A:H,3,0),"")</f>
        <v>秀野　亜耶</v>
      </c>
    </row>
    <row r="16" spans="3:7" x14ac:dyDescent="0.15">
      <c r="C16" s="24">
        <f t="shared" si="0"/>
        <v>15</v>
      </c>
      <c r="D16" s="32">
        <f>IFERROR(テーブル_Swim014[[#This Row],[選手番号]],"")</f>
        <v>15</v>
      </c>
      <c r="E16" s="28" t="str">
        <f>IFERROR(VLOOKUP(C16,Sheet3!A:H,8,0),"")</f>
        <v>五百木ＳＣ</v>
      </c>
      <c r="F16" s="29" t="str">
        <f t="shared" si="1"/>
        <v>岡本　美里</v>
      </c>
      <c r="G16" s="30" t="str">
        <f>IFERROR(VLOOKUP(C16,Sheet3!A:H,3,0),"")</f>
        <v>岡本　美里</v>
      </c>
    </row>
    <row r="17" spans="3:7" x14ac:dyDescent="0.15">
      <c r="C17" s="24">
        <f t="shared" si="0"/>
        <v>16</v>
      </c>
      <c r="D17" s="32">
        <f>IFERROR(テーブル_Swim014[[#This Row],[選手番号]],"")</f>
        <v>16</v>
      </c>
      <c r="E17" s="28" t="str">
        <f>IFERROR(VLOOKUP(C17,Sheet3!A:H,8,0),"")</f>
        <v>五百木ＳＣ</v>
      </c>
      <c r="F17" s="29" t="str">
        <f t="shared" si="1"/>
        <v>掛水　舞梨</v>
      </c>
      <c r="G17" s="30" t="str">
        <f>IFERROR(VLOOKUP(C17,Sheet3!A:H,3,0),"")</f>
        <v>掛水　舞梨</v>
      </c>
    </row>
    <row r="18" spans="3:7" x14ac:dyDescent="0.15">
      <c r="C18" s="24">
        <f t="shared" si="0"/>
        <v>17</v>
      </c>
      <c r="D18" s="32">
        <f>IFERROR(テーブル_Swim014[[#This Row],[選手番号]],"")</f>
        <v>17</v>
      </c>
      <c r="E18" s="28" t="str">
        <f>IFERROR(VLOOKUP(C18,Sheet3!A:H,8,0),"")</f>
        <v>五百木ＳＣ</v>
      </c>
      <c r="F18" s="29" t="str">
        <f t="shared" si="1"/>
        <v>桑村　希海</v>
      </c>
      <c r="G18" s="30" t="str">
        <f>IFERROR(VLOOKUP(C18,Sheet3!A:H,3,0),"")</f>
        <v>桑村　希海</v>
      </c>
    </row>
    <row r="19" spans="3:7" x14ac:dyDescent="0.15">
      <c r="C19" s="24">
        <f t="shared" si="0"/>
        <v>18</v>
      </c>
      <c r="D19" s="32">
        <f>IFERROR(テーブル_Swim014[[#This Row],[選手番号]],"")</f>
        <v>18</v>
      </c>
      <c r="E19" s="28" t="str">
        <f>IFERROR(VLOOKUP(C19,Sheet3!A:H,8,0),"")</f>
        <v>五百木ＳＣ</v>
      </c>
      <c r="F19" s="29" t="str">
        <f t="shared" si="1"/>
        <v>芝　　咲菜</v>
      </c>
      <c r="G19" s="30" t="str">
        <f>IFERROR(VLOOKUP(C19,Sheet3!A:H,3,0),"")</f>
        <v>芝　　咲菜</v>
      </c>
    </row>
    <row r="20" spans="3:7" x14ac:dyDescent="0.15">
      <c r="C20" s="24">
        <f t="shared" si="0"/>
        <v>19</v>
      </c>
      <c r="D20" s="32">
        <f>IFERROR(テーブル_Swim014[[#This Row],[選手番号]],"")</f>
        <v>19</v>
      </c>
      <c r="E20" s="28" t="str">
        <f>IFERROR(VLOOKUP(C20,Sheet3!A:H,8,0),"")</f>
        <v>五百木ＳＣ</v>
      </c>
      <c r="F20" s="29" t="str">
        <f t="shared" si="1"/>
        <v>奥本　日和</v>
      </c>
      <c r="G20" s="30" t="str">
        <f>IFERROR(VLOOKUP(C20,Sheet3!A:H,3,0),"")</f>
        <v>奥本　日和</v>
      </c>
    </row>
    <row r="21" spans="3:7" x14ac:dyDescent="0.15">
      <c r="C21" s="24">
        <f t="shared" si="0"/>
        <v>20</v>
      </c>
      <c r="D21" s="32">
        <f>IFERROR(テーブル_Swim014[[#This Row],[選手番号]],"")</f>
        <v>20</v>
      </c>
      <c r="E21" s="28" t="str">
        <f>IFERROR(VLOOKUP(C21,Sheet3!A:H,8,0),"")</f>
        <v>五百木ＳＣ</v>
      </c>
      <c r="F21" s="29" t="str">
        <f t="shared" si="1"/>
        <v>芝　　怜菜</v>
      </c>
      <c r="G21" s="30" t="str">
        <f>IFERROR(VLOOKUP(C21,Sheet3!A:H,3,0),"")</f>
        <v>芝　　怜菜</v>
      </c>
    </row>
    <row r="22" spans="3:7" x14ac:dyDescent="0.15">
      <c r="C22" s="24">
        <f t="shared" si="0"/>
        <v>21</v>
      </c>
      <c r="D22" s="32">
        <f>IFERROR(テーブル_Swim014[[#This Row],[選手番号]],"")</f>
        <v>21</v>
      </c>
      <c r="E22" s="28" t="str">
        <f>IFERROR(VLOOKUP(C22,Sheet3!A:H,8,0),"")</f>
        <v>五百木ＳＣ</v>
      </c>
      <c r="F22" s="29" t="str">
        <f t="shared" si="1"/>
        <v>達川　夕愛</v>
      </c>
      <c r="G22" s="30" t="str">
        <f>IFERROR(VLOOKUP(C22,Sheet3!A:H,3,0),"")</f>
        <v>達川　夕愛</v>
      </c>
    </row>
    <row r="23" spans="3:7" x14ac:dyDescent="0.15">
      <c r="C23" s="24">
        <f t="shared" si="0"/>
        <v>22</v>
      </c>
      <c r="D23" s="32">
        <f>IFERROR(テーブル_Swim014[[#This Row],[選手番号]],"")</f>
        <v>22</v>
      </c>
      <c r="E23" s="28" t="str">
        <f>IFERROR(VLOOKUP(C23,Sheet3!A:H,8,0),"")</f>
        <v>五百木ＳＣ</v>
      </c>
      <c r="F23" s="29" t="str">
        <f t="shared" si="1"/>
        <v>土居　莉子</v>
      </c>
      <c r="G23" s="30" t="str">
        <f>IFERROR(VLOOKUP(C23,Sheet3!A:H,3,0),"")</f>
        <v>土居　莉子</v>
      </c>
    </row>
    <row r="24" spans="3:7" x14ac:dyDescent="0.15">
      <c r="C24" s="24">
        <f t="shared" si="0"/>
        <v>23</v>
      </c>
      <c r="D24" s="32">
        <f>IFERROR(テーブル_Swim014[[#This Row],[選手番号]],"")</f>
        <v>23</v>
      </c>
      <c r="E24" s="28" t="str">
        <f>IFERROR(VLOOKUP(C24,Sheet3!A:H,8,0),"")</f>
        <v>五百木ＳＣ</v>
      </c>
      <c r="F24" s="29" t="str">
        <f t="shared" si="1"/>
        <v>大川　心暖</v>
      </c>
      <c r="G24" s="30" t="str">
        <f>IFERROR(VLOOKUP(C24,Sheet3!A:H,3,0),"")</f>
        <v>大川　心暖</v>
      </c>
    </row>
    <row r="25" spans="3:7" x14ac:dyDescent="0.15">
      <c r="C25" s="24">
        <f t="shared" si="0"/>
        <v>24</v>
      </c>
      <c r="D25" s="32">
        <f>IFERROR(テーブル_Swim014[[#This Row],[選手番号]],"")</f>
        <v>24</v>
      </c>
      <c r="E25" s="28" t="str">
        <f>IFERROR(VLOOKUP(C25,Sheet3!A:H,8,0),"")</f>
        <v>五百木ＳＣ</v>
      </c>
      <c r="F25" s="29" t="str">
        <f t="shared" si="1"/>
        <v>大塚みらい</v>
      </c>
      <c r="G25" s="30" t="str">
        <f>IFERROR(VLOOKUP(C25,Sheet3!A:H,3,0),"")</f>
        <v>大塚みらい</v>
      </c>
    </row>
    <row r="26" spans="3:7" x14ac:dyDescent="0.15">
      <c r="C26" s="24">
        <f t="shared" si="0"/>
        <v>25</v>
      </c>
      <c r="D26" s="32">
        <f>IFERROR(テーブル_Swim014[[#This Row],[選手番号]],"")</f>
        <v>25</v>
      </c>
      <c r="E26" s="28" t="str">
        <f>IFERROR(VLOOKUP(C26,Sheet3!A:H,8,0),"")</f>
        <v>五百木ＳＣ</v>
      </c>
      <c r="F26" s="29" t="str">
        <f t="shared" si="1"/>
        <v>桑村　叶海</v>
      </c>
      <c r="G26" s="30" t="str">
        <f>IFERROR(VLOOKUP(C26,Sheet3!A:H,3,0),"")</f>
        <v>桑村　叶海</v>
      </c>
    </row>
    <row r="27" spans="3:7" x14ac:dyDescent="0.15">
      <c r="C27" s="24">
        <f t="shared" si="0"/>
        <v>26</v>
      </c>
      <c r="D27" s="32">
        <f>IFERROR(テーブル_Swim014[[#This Row],[選手番号]],"")</f>
        <v>26</v>
      </c>
      <c r="E27" s="28" t="str">
        <f>IFERROR(VLOOKUP(C27,Sheet3!A:H,8,0),"")</f>
        <v>五百木ＳＣ</v>
      </c>
      <c r="F27" s="29" t="str">
        <f t="shared" si="1"/>
        <v>田村　　菫</v>
      </c>
      <c r="G27" s="30" t="str">
        <f>IFERROR(VLOOKUP(C27,Sheet3!A:H,3,0),"")</f>
        <v>田村　　菫</v>
      </c>
    </row>
    <row r="28" spans="3:7" x14ac:dyDescent="0.15">
      <c r="C28" s="24">
        <f t="shared" si="0"/>
        <v>27</v>
      </c>
      <c r="D28" s="32">
        <f>IFERROR(テーブル_Swim014[[#This Row],[選手番号]],"")</f>
        <v>27</v>
      </c>
      <c r="E28" s="28" t="str">
        <f>IFERROR(VLOOKUP(C28,Sheet3!A:H,8,0),"")</f>
        <v>五百木ＳＣ</v>
      </c>
      <c r="F28" s="29" t="str">
        <f t="shared" si="1"/>
        <v>中岡　果音</v>
      </c>
      <c r="G28" s="30" t="str">
        <f>IFERROR(VLOOKUP(C28,Sheet3!A:H,3,0),"")</f>
        <v>中岡　果音</v>
      </c>
    </row>
    <row r="29" spans="3:7" x14ac:dyDescent="0.15">
      <c r="C29" s="24">
        <f t="shared" si="0"/>
        <v>28</v>
      </c>
      <c r="D29" s="32">
        <f>IFERROR(テーブル_Swim014[[#This Row],[選手番号]],"")</f>
        <v>28</v>
      </c>
      <c r="E29" s="28" t="str">
        <f>IFERROR(VLOOKUP(C29,Sheet3!A:H,8,0),"")</f>
        <v>五百木ＳＣ</v>
      </c>
      <c r="F29" s="29" t="str">
        <f t="shared" si="1"/>
        <v>西森葉都美</v>
      </c>
      <c r="G29" s="30" t="str">
        <f>IFERROR(VLOOKUP(C29,Sheet3!A:H,3,0),"")</f>
        <v>西森葉都美</v>
      </c>
    </row>
    <row r="30" spans="3:7" x14ac:dyDescent="0.15">
      <c r="C30" s="24">
        <f t="shared" si="0"/>
        <v>29</v>
      </c>
      <c r="D30" s="32">
        <f>IFERROR(テーブル_Swim014[[#This Row],[選手番号]],"")</f>
        <v>29</v>
      </c>
      <c r="E30" s="28" t="str">
        <f>IFERROR(VLOOKUP(C30,Sheet3!A:H,8,0),"")</f>
        <v>五百木ＳＣ</v>
      </c>
      <c r="F30" s="29" t="str">
        <f t="shared" si="1"/>
        <v>髙岡　美空</v>
      </c>
      <c r="G30" s="30" t="str">
        <f>IFERROR(VLOOKUP(C30,Sheet3!A:H,3,0),"")</f>
        <v>髙岡　美空</v>
      </c>
    </row>
    <row r="31" spans="3:7" x14ac:dyDescent="0.15">
      <c r="C31" s="24">
        <f t="shared" si="0"/>
        <v>30</v>
      </c>
      <c r="D31" s="32">
        <f>IFERROR(テーブル_Swim014[[#This Row],[選手番号]],"")</f>
        <v>30</v>
      </c>
      <c r="E31" s="28" t="str">
        <f>IFERROR(VLOOKUP(C31,Sheet3!A:H,8,0),"")</f>
        <v>五百木ＳＣ</v>
      </c>
      <c r="F31" s="29" t="str">
        <f t="shared" si="1"/>
        <v>秀野　　葵</v>
      </c>
      <c r="G31" s="30" t="str">
        <f>IFERROR(VLOOKUP(C31,Sheet3!A:H,3,0),"")</f>
        <v>秀野　　葵</v>
      </c>
    </row>
    <row r="32" spans="3:7" x14ac:dyDescent="0.15">
      <c r="C32" s="24">
        <f t="shared" si="0"/>
        <v>31</v>
      </c>
      <c r="D32" s="32">
        <f>IFERROR(テーブル_Swim014[[#This Row],[選手番号]],"")</f>
        <v>31</v>
      </c>
      <c r="E32" s="28" t="str">
        <f>IFERROR(VLOOKUP(C32,Sheet3!A:H,8,0),"")</f>
        <v>五百木ＳＣ</v>
      </c>
      <c r="F32" s="29" t="str">
        <f t="shared" si="1"/>
        <v>松岡　茉那</v>
      </c>
      <c r="G32" s="30" t="str">
        <f>IFERROR(VLOOKUP(C32,Sheet3!A:H,3,0),"")</f>
        <v>松岡　茉那</v>
      </c>
    </row>
    <row r="33" spans="3:7" x14ac:dyDescent="0.15">
      <c r="C33" s="24">
        <f t="shared" si="0"/>
        <v>32</v>
      </c>
      <c r="D33" s="32">
        <f>IFERROR(テーブル_Swim014[[#This Row],[選手番号]],"")</f>
        <v>32</v>
      </c>
      <c r="E33" s="28" t="str">
        <f>IFERROR(VLOOKUP(C33,Sheet3!A:H,8,0),"")</f>
        <v>五百木ＳＣ</v>
      </c>
      <c r="F33" s="29" t="str">
        <f t="shared" si="1"/>
        <v>井上　心稟</v>
      </c>
      <c r="G33" s="30" t="str">
        <f>IFERROR(VLOOKUP(C33,Sheet3!A:H,3,0),"")</f>
        <v>井上　心稟</v>
      </c>
    </row>
    <row r="34" spans="3:7" x14ac:dyDescent="0.15">
      <c r="C34" s="24">
        <f t="shared" si="0"/>
        <v>33</v>
      </c>
      <c r="D34" s="32">
        <f>IFERROR(テーブル_Swim014[[#This Row],[選手番号]],"")</f>
        <v>33</v>
      </c>
      <c r="E34" s="28" t="str">
        <f>IFERROR(VLOOKUP(C34,Sheet3!A:H,8,0),"")</f>
        <v>五百木ＳＣ</v>
      </c>
      <c r="F34" s="29" t="str">
        <f t="shared" si="1"/>
        <v>山本　　実</v>
      </c>
      <c r="G34" s="30" t="str">
        <f>IFERROR(VLOOKUP(C34,Sheet3!A:H,3,0),"")</f>
        <v>山本　　実</v>
      </c>
    </row>
    <row r="35" spans="3:7" x14ac:dyDescent="0.15">
      <c r="C35" s="24">
        <f t="shared" si="0"/>
        <v>34</v>
      </c>
      <c r="D35" s="32">
        <f>IFERROR(テーブル_Swim014[[#This Row],[選手番号]],"")</f>
        <v>34</v>
      </c>
      <c r="E35" s="28" t="str">
        <f>IFERROR(VLOOKUP(C35,Sheet3!A:H,8,0),"")</f>
        <v>五百木ＳＣ</v>
      </c>
      <c r="F35" s="29" t="str">
        <f t="shared" si="1"/>
        <v>小笠原美帆</v>
      </c>
      <c r="G35" s="30" t="str">
        <f>IFERROR(VLOOKUP(C35,Sheet3!A:H,3,0),"")</f>
        <v>小笠原美帆</v>
      </c>
    </row>
    <row r="36" spans="3:7" x14ac:dyDescent="0.15">
      <c r="C36" s="24">
        <f t="shared" si="0"/>
        <v>35</v>
      </c>
      <c r="D36" s="32">
        <f>IFERROR(テーブル_Swim014[[#This Row],[選手番号]],"")</f>
        <v>35</v>
      </c>
      <c r="E36" s="28" t="str">
        <f>IFERROR(VLOOKUP(C36,Sheet3!A:H,8,0),"")</f>
        <v>五百木ＳＣ</v>
      </c>
      <c r="F36" s="29" t="str">
        <f t="shared" si="1"/>
        <v>加藤　愛理</v>
      </c>
      <c r="G36" s="30" t="str">
        <f>IFERROR(VLOOKUP(C36,Sheet3!A:H,3,0),"")</f>
        <v>加藤　愛理</v>
      </c>
    </row>
    <row r="37" spans="3:7" x14ac:dyDescent="0.15">
      <c r="C37" s="24">
        <f t="shared" si="0"/>
        <v>36</v>
      </c>
      <c r="D37" s="32">
        <f>IFERROR(テーブル_Swim014[[#This Row],[選手番号]],"")</f>
        <v>36</v>
      </c>
      <c r="E37" s="28" t="str">
        <f>IFERROR(VLOOKUP(C37,Sheet3!A:H,8,0),"")</f>
        <v>五百木ＳＣ</v>
      </c>
      <c r="F37" s="29" t="str">
        <f t="shared" si="1"/>
        <v>松岡　怜佳</v>
      </c>
      <c r="G37" s="30" t="str">
        <f>IFERROR(VLOOKUP(C37,Sheet3!A:H,3,0),"")</f>
        <v>松岡　怜佳</v>
      </c>
    </row>
    <row r="38" spans="3:7" x14ac:dyDescent="0.15">
      <c r="C38" s="24">
        <f t="shared" si="0"/>
        <v>37</v>
      </c>
      <c r="D38" s="32">
        <f>IFERROR(テーブル_Swim014[[#This Row],[選手番号]],"")</f>
        <v>37</v>
      </c>
      <c r="E38" s="28" t="str">
        <f>IFERROR(VLOOKUP(C38,Sheet3!A:H,8,0),"")</f>
        <v>五百木ＳＣ</v>
      </c>
      <c r="F38" s="29" t="str">
        <f t="shared" si="1"/>
        <v>中矢　紫媛</v>
      </c>
      <c r="G38" s="30" t="str">
        <f>IFERROR(VLOOKUP(C38,Sheet3!A:H,3,0),"")</f>
        <v>中矢　紫媛</v>
      </c>
    </row>
    <row r="39" spans="3:7" x14ac:dyDescent="0.15">
      <c r="C39" s="24">
        <f t="shared" si="0"/>
        <v>38</v>
      </c>
      <c r="D39" s="32">
        <f>IFERROR(テーブル_Swim014[[#This Row],[選手番号]],"")</f>
        <v>38</v>
      </c>
      <c r="E39" s="28" t="str">
        <f>IFERROR(VLOOKUP(C39,Sheet3!A:H,8,0),"")</f>
        <v>南海ＤＣ</v>
      </c>
      <c r="F39" s="29" t="str">
        <f t="shared" si="1"/>
        <v>渡邊　航星</v>
      </c>
      <c r="G39" s="30" t="str">
        <f>IFERROR(VLOOKUP(C39,Sheet3!A:H,3,0),"")</f>
        <v>渡邊　航星</v>
      </c>
    </row>
    <row r="40" spans="3:7" x14ac:dyDescent="0.15">
      <c r="C40" s="24">
        <f t="shared" si="0"/>
        <v>39</v>
      </c>
      <c r="D40" s="32">
        <f>IFERROR(テーブル_Swim014[[#This Row],[選手番号]],"")</f>
        <v>39</v>
      </c>
      <c r="E40" s="28" t="str">
        <f>IFERROR(VLOOKUP(C40,Sheet3!A:H,8,0),"")</f>
        <v>南海ＤＣ</v>
      </c>
      <c r="F40" s="29" t="str">
        <f t="shared" si="1"/>
        <v>大橋　海斗</v>
      </c>
      <c r="G40" s="30" t="str">
        <f>IFERROR(VLOOKUP(C40,Sheet3!A:H,3,0),"")</f>
        <v>大橋　海斗</v>
      </c>
    </row>
    <row r="41" spans="3:7" x14ac:dyDescent="0.15">
      <c r="C41" s="24">
        <f t="shared" si="0"/>
        <v>40</v>
      </c>
      <c r="D41" s="32">
        <f>IFERROR(テーブル_Swim014[[#This Row],[選手番号]],"")</f>
        <v>40</v>
      </c>
      <c r="E41" s="28" t="str">
        <f>IFERROR(VLOOKUP(C41,Sheet3!A:H,8,0),"")</f>
        <v>南海ＤＣ</v>
      </c>
      <c r="F41" s="29" t="str">
        <f t="shared" si="1"/>
        <v>神田　悠斗</v>
      </c>
      <c r="G41" s="30" t="str">
        <f>IFERROR(VLOOKUP(C41,Sheet3!A:H,3,0),"")</f>
        <v>神田　悠斗</v>
      </c>
    </row>
    <row r="42" spans="3:7" x14ac:dyDescent="0.15">
      <c r="C42" s="24">
        <f t="shared" si="0"/>
        <v>41</v>
      </c>
      <c r="D42" s="32">
        <f>IFERROR(テーブル_Swim014[[#This Row],[選手番号]],"")</f>
        <v>41</v>
      </c>
      <c r="E42" s="28" t="str">
        <f>IFERROR(VLOOKUP(C42,Sheet3!A:H,8,0),"")</f>
        <v>南海ＤＣ</v>
      </c>
      <c r="F42" s="29" t="str">
        <f t="shared" si="1"/>
        <v>伊須　新太</v>
      </c>
      <c r="G42" s="30" t="str">
        <f>IFERROR(VLOOKUP(C42,Sheet3!A:H,3,0),"")</f>
        <v>伊須　新太</v>
      </c>
    </row>
    <row r="43" spans="3:7" x14ac:dyDescent="0.15">
      <c r="C43" s="24">
        <f t="shared" si="0"/>
        <v>42</v>
      </c>
      <c r="D43" s="32">
        <f>IFERROR(テーブル_Swim014[[#This Row],[選手番号]],"")</f>
        <v>42</v>
      </c>
      <c r="E43" s="28" t="str">
        <f>IFERROR(VLOOKUP(C43,Sheet3!A:H,8,0),"")</f>
        <v>南海ＤＣ</v>
      </c>
      <c r="F43" s="29" t="str">
        <f t="shared" si="1"/>
        <v>窪田　　樹</v>
      </c>
      <c r="G43" s="30" t="str">
        <f>IFERROR(VLOOKUP(C43,Sheet3!A:H,3,0),"")</f>
        <v>窪田　　樹</v>
      </c>
    </row>
    <row r="44" spans="3:7" x14ac:dyDescent="0.15">
      <c r="C44" s="24">
        <f t="shared" si="0"/>
        <v>43</v>
      </c>
      <c r="D44" s="32">
        <f>IFERROR(テーブル_Swim014[[#This Row],[選手番号]],"")</f>
        <v>43</v>
      </c>
      <c r="E44" s="28" t="str">
        <f>IFERROR(VLOOKUP(C44,Sheet3!A:H,8,0),"")</f>
        <v>南海ＤＣ</v>
      </c>
      <c r="F44" s="29" t="str">
        <f t="shared" si="1"/>
        <v>石﨑祐之進</v>
      </c>
      <c r="G44" s="30" t="str">
        <f>IFERROR(VLOOKUP(C44,Sheet3!A:H,3,0),"")</f>
        <v>石﨑祐之進</v>
      </c>
    </row>
    <row r="45" spans="3:7" x14ac:dyDescent="0.15">
      <c r="C45" s="24">
        <f t="shared" si="0"/>
        <v>44</v>
      </c>
      <c r="D45" s="32">
        <f>IFERROR(テーブル_Swim014[[#This Row],[選手番号]],"")</f>
        <v>44</v>
      </c>
      <c r="E45" s="28" t="str">
        <f>IFERROR(VLOOKUP(C45,Sheet3!A:H,8,0),"")</f>
        <v>南海ＤＣ</v>
      </c>
      <c r="F45" s="29" t="str">
        <f t="shared" si="1"/>
        <v>立石　凌翔</v>
      </c>
      <c r="G45" s="30" t="str">
        <f>IFERROR(VLOOKUP(C45,Sheet3!A:H,3,0),"")</f>
        <v>立石　凌翔</v>
      </c>
    </row>
    <row r="46" spans="3:7" x14ac:dyDescent="0.15">
      <c r="C46" s="24">
        <f t="shared" si="0"/>
        <v>45</v>
      </c>
      <c r="D46" s="32">
        <f>IFERROR(テーブル_Swim014[[#This Row],[選手番号]],"")</f>
        <v>45</v>
      </c>
      <c r="E46" s="28" t="str">
        <f>IFERROR(VLOOKUP(C46,Sheet3!A:H,8,0),"")</f>
        <v>南海ＤＣ</v>
      </c>
      <c r="F46" s="29" t="str">
        <f t="shared" si="1"/>
        <v>藤本　大勢</v>
      </c>
      <c r="G46" s="30" t="str">
        <f>IFERROR(VLOOKUP(C46,Sheet3!A:H,3,0),"")</f>
        <v>藤本　大勢</v>
      </c>
    </row>
    <row r="47" spans="3:7" x14ac:dyDescent="0.15">
      <c r="C47" s="24">
        <f t="shared" si="0"/>
        <v>46</v>
      </c>
      <c r="D47" s="32">
        <f>IFERROR(テーブル_Swim014[[#This Row],[選手番号]],"")</f>
        <v>46</v>
      </c>
      <c r="E47" s="28" t="str">
        <f>IFERROR(VLOOKUP(C47,Sheet3!A:H,8,0),"")</f>
        <v>南海ＤＣ</v>
      </c>
      <c r="F47" s="29" t="str">
        <f t="shared" si="1"/>
        <v>西岡　颯大</v>
      </c>
      <c r="G47" s="30" t="str">
        <f>IFERROR(VLOOKUP(C47,Sheet3!A:H,3,0),"")</f>
        <v>西岡　颯大</v>
      </c>
    </row>
    <row r="48" spans="3:7" x14ac:dyDescent="0.15">
      <c r="C48" s="24">
        <f t="shared" si="0"/>
        <v>47</v>
      </c>
      <c r="D48" s="32">
        <f>IFERROR(テーブル_Swim014[[#This Row],[選手番号]],"")</f>
        <v>47</v>
      </c>
      <c r="E48" s="28" t="str">
        <f>IFERROR(VLOOKUP(C48,Sheet3!A:H,8,0),"")</f>
        <v>南海ＤＣ</v>
      </c>
      <c r="F48" s="29" t="str">
        <f t="shared" si="1"/>
        <v>大野孝太郎</v>
      </c>
      <c r="G48" s="30" t="str">
        <f>IFERROR(VLOOKUP(C48,Sheet3!A:H,3,0),"")</f>
        <v>大野孝太郎</v>
      </c>
    </row>
    <row r="49" spans="3:7" x14ac:dyDescent="0.15">
      <c r="C49" s="24">
        <f t="shared" si="0"/>
        <v>48</v>
      </c>
      <c r="D49" s="32">
        <f>IFERROR(テーブル_Swim014[[#This Row],[選手番号]],"")</f>
        <v>48</v>
      </c>
      <c r="E49" s="28" t="str">
        <f>IFERROR(VLOOKUP(C49,Sheet3!A:H,8,0),"")</f>
        <v>南海ＤＣ</v>
      </c>
      <c r="F49" s="29" t="str">
        <f t="shared" si="1"/>
        <v>渡部　泰成</v>
      </c>
      <c r="G49" s="30" t="str">
        <f>IFERROR(VLOOKUP(C49,Sheet3!A:H,3,0),"")</f>
        <v>渡部　泰成</v>
      </c>
    </row>
    <row r="50" spans="3:7" x14ac:dyDescent="0.15">
      <c r="C50" s="24">
        <f t="shared" si="0"/>
        <v>49</v>
      </c>
      <c r="D50" s="32">
        <f>IFERROR(テーブル_Swim014[[#This Row],[選手番号]],"")</f>
        <v>49</v>
      </c>
      <c r="E50" s="28" t="str">
        <f>IFERROR(VLOOKUP(C50,Sheet3!A:H,8,0),"")</f>
        <v>南海ＤＣ</v>
      </c>
      <c r="F50" s="29" t="str">
        <f t="shared" si="1"/>
        <v>大山　葵生</v>
      </c>
      <c r="G50" s="30" t="str">
        <f>IFERROR(VLOOKUP(C50,Sheet3!A:H,3,0),"")</f>
        <v>大山　葵生</v>
      </c>
    </row>
    <row r="51" spans="3:7" x14ac:dyDescent="0.15">
      <c r="C51" s="24">
        <f t="shared" si="0"/>
        <v>50</v>
      </c>
      <c r="D51" s="32">
        <f>IFERROR(テーブル_Swim014[[#This Row],[選手番号]],"")</f>
        <v>50</v>
      </c>
      <c r="E51" s="28" t="str">
        <f>IFERROR(VLOOKUP(C51,Sheet3!A:H,8,0),"")</f>
        <v>南海ＤＣ</v>
      </c>
      <c r="F51" s="29" t="str">
        <f t="shared" si="1"/>
        <v>玉井　悠慎</v>
      </c>
      <c r="G51" s="30" t="str">
        <f>IFERROR(VLOOKUP(C51,Sheet3!A:H,3,0),"")</f>
        <v>玉井　悠慎</v>
      </c>
    </row>
    <row r="52" spans="3:7" x14ac:dyDescent="0.15">
      <c r="C52" s="24">
        <f t="shared" si="0"/>
        <v>51</v>
      </c>
      <c r="D52" s="32">
        <f>IFERROR(テーブル_Swim014[[#This Row],[選手番号]],"")</f>
        <v>51</v>
      </c>
      <c r="E52" s="28" t="str">
        <f>IFERROR(VLOOKUP(C52,Sheet3!A:H,8,0),"")</f>
        <v>南海ＤＣ</v>
      </c>
      <c r="F52" s="29" t="str">
        <f t="shared" si="1"/>
        <v>柿内　胡華</v>
      </c>
      <c r="G52" s="30" t="str">
        <f>IFERROR(VLOOKUP(C52,Sheet3!A:H,3,0),"")</f>
        <v>柿内　胡華</v>
      </c>
    </row>
    <row r="53" spans="3:7" x14ac:dyDescent="0.15">
      <c r="C53" s="24">
        <f t="shared" si="0"/>
        <v>52</v>
      </c>
      <c r="D53" s="32">
        <f>IFERROR(テーブル_Swim014[[#This Row],[選手番号]],"")</f>
        <v>52</v>
      </c>
      <c r="E53" s="28" t="str">
        <f>IFERROR(VLOOKUP(C53,Sheet3!A:H,8,0),"")</f>
        <v>南海ＤＣ</v>
      </c>
      <c r="F53" s="29" t="str">
        <f t="shared" si="1"/>
        <v>井上　紗奈</v>
      </c>
      <c r="G53" s="30" t="str">
        <f>IFERROR(VLOOKUP(C53,Sheet3!A:H,3,0),"")</f>
        <v>井上　紗奈</v>
      </c>
    </row>
    <row r="54" spans="3:7" x14ac:dyDescent="0.15">
      <c r="C54" s="24">
        <f t="shared" si="0"/>
        <v>53</v>
      </c>
      <c r="D54" s="32">
        <f>IFERROR(テーブル_Swim014[[#This Row],[選手番号]],"")</f>
        <v>53</v>
      </c>
      <c r="E54" s="28" t="str">
        <f>IFERROR(VLOOKUP(C54,Sheet3!A:H,8,0),"")</f>
        <v>南海ＤＣ</v>
      </c>
      <c r="F54" s="29" t="str">
        <f t="shared" si="1"/>
        <v>丹下　温楓</v>
      </c>
      <c r="G54" s="30" t="str">
        <f>IFERROR(VLOOKUP(C54,Sheet3!A:H,3,0),"")</f>
        <v>丹下　温楓</v>
      </c>
    </row>
    <row r="55" spans="3:7" x14ac:dyDescent="0.15">
      <c r="C55" s="24">
        <f t="shared" si="0"/>
        <v>54</v>
      </c>
      <c r="D55" s="32">
        <f>IFERROR(テーブル_Swim014[[#This Row],[選手番号]],"")</f>
        <v>54</v>
      </c>
      <c r="E55" s="28" t="str">
        <f>IFERROR(VLOOKUP(C55,Sheet3!A:H,8,0),"")</f>
        <v>南海ＤＣ</v>
      </c>
      <c r="F55" s="29" t="str">
        <f t="shared" si="1"/>
        <v>高内　七海</v>
      </c>
      <c r="G55" s="30" t="str">
        <f>IFERROR(VLOOKUP(C55,Sheet3!A:H,3,0),"")</f>
        <v>高内　七海</v>
      </c>
    </row>
    <row r="56" spans="3:7" x14ac:dyDescent="0.15">
      <c r="C56" s="24">
        <f t="shared" si="0"/>
        <v>55</v>
      </c>
      <c r="D56" s="32">
        <f>IFERROR(テーブル_Swim014[[#This Row],[選手番号]],"")</f>
        <v>55</v>
      </c>
      <c r="E56" s="28" t="str">
        <f>IFERROR(VLOOKUP(C56,Sheet3!A:H,8,0),"")</f>
        <v>南海ＤＣ</v>
      </c>
      <c r="F56" s="29" t="str">
        <f t="shared" si="1"/>
        <v>三野　朱音</v>
      </c>
      <c r="G56" s="30" t="str">
        <f>IFERROR(VLOOKUP(C56,Sheet3!A:H,3,0),"")</f>
        <v>三野　朱音</v>
      </c>
    </row>
    <row r="57" spans="3:7" x14ac:dyDescent="0.15">
      <c r="C57" s="24">
        <f t="shared" si="0"/>
        <v>56</v>
      </c>
      <c r="D57" s="32">
        <f>IFERROR(テーブル_Swim014[[#This Row],[選手番号]],"")</f>
        <v>56</v>
      </c>
      <c r="E57" s="28" t="str">
        <f>IFERROR(VLOOKUP(C57,Sheet3!A:H,8,0),"")</f>
        <v>南海ＤＣ</v>
      </c>
      <c r="F57" s="29" t="str">
        <f t="shared" si="1"/>
        <v>西岡　泉美</v>
      </c>
      <c r="G57" s="30" t="str">
        <f>IFERROR(VLOOKUP(C57,Sheet3!A:H,3,0),"")</f>
        <v>西岡　泉美</v>
      </c>
    </row>
    <row r="58" spans="3:7" x14ac:dyDescent="0.15">
      <c r="C58" s="24">
        <f t="shared" si="0"/>
        <v>57</v>
      </c>
      <c r="D58" s="32">
        <f>IFERROR(テーブル_Swim014[[#This Row],[選手番号]],"")</f>
        <v>57</v>
      </c>
      <c r="E58" s="28" t="str">
        <f>IFERROR(VLOOKUP(C58,Sheet3!A:H,8,0),"")</f>
        <v>南海ＤＣ</v>
      </c>
      <c r="F58" s="29" t="str">
        <f t="shared" si="1"/>
        <v>和田菜々実</v>
      </c>
      <c r="G58" s="30" t="str">
        <f>IFERROR(VLOOKUP(C58,Sheet3!A:H,3,0),"")</f>
        <v>和田菜々実</v>
      </c>
    </row>
    <row r="59" spans="3:7" x14ac:dyDescent="0.15">
      <c r="C59" s="24">
        <f t="shared" si="0"/>
        <v>58</v>
      </c>
      <c r="D59" s="32">
        <f>IFERROR(テーブル_Swim014[[#This Row],[選手番号]],"")</f>
        <v>58</v>
      </c>
      <c r="E59" s="28" t="str">
        <f>IFERROR(VLOOKUP(C59,Sheet3!A:H,8,0),"")</f>
        <v>南海ＤＣ</v>
      </c>
      <c r="F59" s="29" t="str">
        <f t="shared" si="1"/>
        <v>伊須　彩葉</v>
      </c>
      <c r="G59" s="30" t="str">
        <f>IFERROR(VLOOKUP(C59,Sheet3!A:H,3,0),"")</f>
        <v>伊須　彩葉</v>
      </c>
    </row>
    <row r="60" spans="3:7" x14ac:dyDescent="0.15">
      <c r="C60" s="24">
        <f t="shared" si="0"/>
        <v>59</v>
      </c>
      <c r="D60" s="32">
        <f>IFERROR(テーブル_Swim014[[#This Row],[選手番号]],"")</f>
        <v>59</v>
      </c>
      <c r="E60" s="28" t="str">
        <f>IFERROR(VLOOKUP(C60,Sheet3!A:H,8,0),"")</f>
        <v>ｴﾘｴｰﾙSRT</v>
      </c>
      <c r="F60" s="29" t="str">
        <f t="shared" si="1"/>
        <v>竹内　稜翔</v>
      </c>
      <c r="G60" s="30" t="str">
        <f>IFERROR(VLOOKUP(C60,Sheet3!A:H,3,0),"")</f>
        <v>竹内　稜翔</v>
      </c>
    </row>
    <row r="61" spans="3:7" x14ac:dyDescent="0.15">
      <c r="C61" s="24">
        <f t="shared" si="0"/>
        <v>60</v>
      </c>
      <c r="D61" s="32">
        <f>IFERROR(テーブル_Swim014[[#This Row],[選手番号]],"")</f>
        <v>60</v>
      </c>
      <c r="E61" s="28" t="str">
        <f>IFERROR(VLOOKUP(C61,Sheet3!A:H,8,0),"")</f>
        <v>ｴﾘｴｰﾙSRT</v>
      </c>
      <c r="F61" s="29" t="str">
        <f t="shared" si="1"/>
        <v>永井　勇志</v>
      </c>
      <c r="G61" s="30" t="str">
        <f>IFERROR(VLOOKUP(C61,Sheet3!A:H,3,0),"")</f>
        <v>永井　勇志</v>
      </c>
    </row>
    <row r="62" spans="3:7" x14ac:dyDescent="0.15">
      <c r="C62" s="24">
        <f t="shared" si="0"/>
        <v>61</v>
      </c>
      <c r="D62" s="32">
        <f>IFERROR(テーブル_Swim014[[#This Row],[選手番号]],"")</f>
        <v>61</v>
      </c>
      <c r="E62" s="28" t="str">
        <f>IFERROR(VLOOKUP(C62,Sheet3!A:H,8,0),"")</f>
        <v>ｴﾘｴｰﾙSRT</v>
      </c>
      <c r="F62" s="29" t="str">
        <f t="shared" si="1"/>
        <v>藤原　優斗</v>
      </c>
      <c r="G62" s="30" t="str">
        <f>IFERROR(VLOOKUP(C62,Sheet3!A:H,3,0),"")</f>
        <v>藤原　優斗</v>
      </c>
    </row>
    <row r="63" spans="3:7" x14ac:dyDescent="0.15">
      <c r="C63" s="24">
        <f t="shared" si="0"/>
        <v>62</v>
      </c>
      <c r="D63" s="32">
        <f>IFERROR(テーブル_Swim014[[#This Row],[選手番号]],"")</f>
        <v>62</v>
      </c>
      <c r="E63" s="28" t="str">
        <f>IFERROR(VLOOKUP(C63,Sheet3!A:H,8,0),"")</f>
        <v>ｴﾘｴｰﾙSRT</v>
      </c>
      <c r="F63" s="29" t="str">
        <f t="shared" si="1"/>
        <v>内田　圭祐</v>
      </c>
      <c r="G63" s="30" t="str">
        <f>IFERROR(VLOOKUP(C63,Sheet3!A:H,3,0),"")</f>
        <v>内田　圭祐</v>
      </c>
    </row>
    <row r="64" spans="3:7" x14ac:dyDescent="0.15">
      <c r="C64" s="24">
        <f t="shared" si="0"/>
        <v>63</v>
      </c>
      <c r="D64" s="32">
        <f>IFERROR(テーブル_Swim014[[#This Row],[選手番号]],"")</f>
        <v>63</v>
      </c>
      <c r="E64" s="28" t="str">
        <f>IFERROR(VLOOKUP(C64,Sheet3!A:H,8,0),"")</f>
        <v>ｴﾘｴｰﾙSRT</v>
      </c>
      <c r="F64" s="29" t="str">
        <f t="shared" si="1"/>
        <v>中田　智大</v>
      </c>
      <c r="G64" s="30" t="str">
        <f>IFERROR(VLOOKUP(C64,Sheet3!A:H,3,0),"")</f>
        <v>中田　智大</v>
      </c>
    </row>
    <row r="65" spans="3:7" x14ac:dyDescent="0.15">
      <c r="C65" s="24">
        <f t="shared" si="0"/>
        <v>64</v>
      </c>
      <c r="D65" s="32">
        <f>IFERROR(テーブル_Swim014[[#This Row],[選手番号]],"")</f>
        <v>64</v>
      </c>
      <c r="E65" s="28" t="str">
        <f>IFERROR(VLOOKUP(C65,Sheet3!A:H,8,0),"")</f>
        <v>ｴﾘｴｰﾙSRT</v>
      </c>
      <c r="F65" s="29" t="str">
        <f t="shared" si="1"/>
        <v>岡本　悠希</v>
      </c>
      <c r="G65" s="30" t="str">
        <f>IFERROR(VLOOKUP(C65,Sheet3!A:H,3,0),"")</f>
        <v>岡本　悠希</v>
      </c>
    </row>
    <row r="66" spans="3:7" x14ac:dyDescent="0.15">
      <c r="C66" s="24">
        <f t="shared" ref="C66:C129" si="2">IF(AND(D66=""),"",D66)</f>
        <v>65</v>
      </c>
      <c r="D66" s="32">
        <f>IFERROR(テーブル_Swim014[[#This Row],[選手番号]],"")</f>
        <v>65</v>
      </c>
      <c r="E66" s="28" t="str">
        <f>IFERROR(VLOOKUP(C66,Sheet3!A:H,8,0),"")</f>
        <v>ｴﾘｴｰﾙSRT</v>
      </c>
      <c r="F66" s="29" t="str">
        <f t="shared" ref="F66:F129" si="3">MID(G66,1,7)</f>
        <v>篠原　正成</v>
      </c>
      <c r="G66" s="30" t="str">
        <f>IFERROR(VLOOKUP(C66,Sheet3!A:H,3,0),"")</f>
        <v>篠原　正成</v>
      </c>
    </row>
    <row r="67" spans="3:7" x14ac:dyDescent="0.15">
      <c r="C67" s="24">
        <f t="shared" si="2"/>
        <v>66</v>
      </c>
      <c r="D67" s="32">
        <f>IFERROR(テーブル_Swim014[[#This Row],[選手番号]],"")</f>
        <v>66</v>
      </c>
      <c r="E67" s="28" t="str">
        <f>IFERROR(VLOOKUP(C67,Sheet3!A:H,8,0),"")</f>
        <v>ｴﾘｴｰﾙSRT</v>
      </c>
      <c r="F67" s="29" t="str">
        <f t="shared" si="3"/>
        <v>中田　陸翔</v>
      </c>
      <c r="G67" s="30" t="str">
        <f>IFERROR(VLOOKUP(C67,Sheet3!A:H,3,0),"")</f>
        <v>中田　陸翔</v>
      </c>
    </row>
    <row r="68" spans="3:7" x14ac:dyDescent="0.15">
      <c r="C68" s="24">
        <f t="shared" si="2"/>
        <v>67</v>
      </c>
      <c r="D68" s="32">
        <f>IFERROR(テーブル_Swim014[[#This Row],[選手番号]],"")</f>
        <v>67</v>
      </c>
      <c r="E68" s="28" t="str">
        <f>IFERROR(VLOOKUP(C68,Sheet3!A:H,8,0),"")</f>
        <v>ｴﾘｴｰﾙSRT</v>
      </c>
      <c r="F68" s="29" t="str">
        <f t="shared" si="3"/>
        <v>赤野　弘幸</v>
      </c>
      <c r="G68" s="30" t="str">
        <f>IFERROR(VLOOKUP(C68,Sheet3!A:H,3,0),"")</f>
        <v>赤野　弘幸</v>
      </c>
    </row>
    <row r="69" spans="3:7" x14ac:dyDescent="0.15">
      <c r="C69" s="24">
        <f t="shared" si="2"/>
        <v>68</v>
      </c>
      <c r="D69" s="32">
        <f>IFERROR(テーブル_Swim014[[#This Row],[選手番号]],"")</f>
        <v>68</v>
      </c>
      <c r="E69" s="28" t="str">
        <f>IFERROR(VLOOKUP(C69,Sheet3!A:H,8,0),"")</f>
        <v>ｴﾘｴｰﾙSRT</v>
      </c>
      <c r="F69" s="29" t="str">
        <f t="shared" si="3"/>
        <v>尾藤　渉大</v>
      </c>
      <c r="G69" s="30" t="str">
        <f>IFERROR(VLOOKUP(C69,Sheet3!A:H,3,0),"")</f>
        <v>尾藤　渉大</v>
      </c>
    </row>
    <row r="70" spans="3:7" x14ac:dyDescent="0.15">
      <c r="C70" s="24">
        <f t="shared" si="2"/>
        <v>69</v>
      </c>
      <c r="D70" s="32">
        <f>IFERROR(テーブル_Swim014[[#This Row],[選手番号]],"")</f>
        <v>69</v>
      </c>
      <c r="E70" s="28" t="str">
        <f>IFERROR(VLOOKUP(C70,Sheet3!A:H,8,0),"")</f>
        <v>ｴﾘｴｰﾙSRT</v>
      </c>
      <c r="F70" s="29" t="str">
        <f t="shared" si="3"/>
        <v>脇　　章人</v>
      </c>
      <c r="G70" s="30" t="str">
        <f>IFERROR(VLOOKUP(C70,Sheet3!A:H,3,0),"")</f>
        <v>脇　　章人</v>
      </c>
    </row>
    <row r="71" spans="3:7" x14ac:dyDescent="0.15">
      <c r="C71" s="24">
        <f t="shared" si="2"/>
        <v>70</v>
      </c>
      <c r="D71" s="32">
        <f>IFERROR(テーブル_Swim014[[#This Row],[選手番号]],"")</f>
        <v>70</v>
      </c>
      <c r="E71" s="28" t="str">
        <f>IFERROR(VLOOKUP(C71,Sheet3!A:H,8,0),"")</f>
        <v>ｴﾘｴｰﾙSRT</v>
      </c>
      <c r="F71" s="29" t="str">
        <f t="shared" si="3"/>
        <v>森下　泰明</v>
      </c>
      <c r="G71" s="30" t="str">
        <f>IFERROR(VLOOKUP(C71,Sheet3!A:H,3,0),"")</f>
        <v>森下　泰明</v>
      </c>
    </row>
    <row r="72" spans="3:7" x14ac:dyDescent="0.15">
      <c r="C72" s="24">
        <f t="shared" si="2"/>
        <v>71</v>
      </c>
      <c r="D72" s="32">
        <f>IFERROR(テーブル_Swim014[[#This Row],[選手番号]],"")</f>
        <v>71</v>
      </c>
      <c r="E72" s="28" t="str">
        <f>IFERROR(VLOOKUP(C72,Sheet3!A:H,8,0),"")</f>
        <v>ｴﾘｴｰﾙSRT</v>
      </c>
      <c r="F72" s="29" t="str">
        <f t="shared" si="3"/>
        <v>脇　　遼平</v>
      </c>
      <c r="G72" s="30" t="str">
        <f>IFERROR(VLOOKUP(C72,Sheet3!A:H,3,0),"")</f>
        <v>脇　　遼平</v>
      </c>
    </row>
    <row r="73" spans="3:7" x14ac:dyDescent="0.15">
      <c r="C73" s="24">
        <f t="shared" si="2"/>
        <v>72</v>
      </c>
      <c r="D73" s="32">
        <f>IFERROR(テーブル_Swim014[[#This Row],[選手番号]],"")</f>
        <v>72</v>
      </c>
      <c r="E73" s="28" t="str">
        <f>IFERROR(VLOOKUP(C73,Sheet3!A:H,8,0),"")</f>
        <v>ｴﾘｴｰﾙSRT</v>
      </c>
      <c r="F73" s="29" t="str">
        <f t="shared" si="3"/>
        <v>玉井　うの</v>
      </c>
      <c r="G73" s="30" t="str">
        <f>IFERROR(VLOOKUP(C73,Sheet3!A:H,3,0),"")</f>
        <v>玉井　うの</v>
      </c>
    </row>
    <row r="74" spans="3:7" x14ac:dyDescent="0.15">
      <c r="C74" s="24">
        <f t="shared" si="2"/>
        <v>73</v>
      </c>
      <c r="D74" s="32">
        <f>IFERROR(テーブル_Swim014[[#This Row],[選手番号]],"")</f>
        <v>73</v>
      </c>
      <c r="E74" s="28" t="str">
        <f>IFERROR(VLOOKUP(C74,Sheet3!A:H,8,0),"")</f>
        <v>ｴﾘｴｰﾙSRT</v>
      </c>
      <c r="F74" s="29" t="str">
        <f t="shared" si="3"/>
        <v>内田　侑花</v>
      </c>
      <c r="G74" s="30" t="str">
        <f>IFERROR(VLOOKUP(C74,Sheet3!A:H,3,0),"")</f>
        <v>内田　侑花</v>
      </c>
    </row>
    <row r="75" spans="3:7" x14ac:dyDescent="0.15">
      <c r="C75" s="24">
        <f t="shared" si="2"/>
        <v>74</v>
      </c>
      <c r="D75" s="32">
        <f>IFERROR(テーブル_Swim014[[#This Row],[選手番号]],"")</f>
        <v>74</v>
      </c>
      <c r="E75" s="28" t="str">
        <f>IFERROR(VLOOKUP(C75,Sheet3!A:H,8,0),"")</f>
        <v>ｴﾘｴｰﾙSRT</v>
      </c>
      <c r="F75" s="29" t="str">
        <f t="shared" si="3"/>
        <v>藤原　萌叶</v>
      </c>
      <c r="G75" s="30" t="str">
        <f>IFERROR(VLOOKUP(C75,Sheet3!A:H,3,0),"")</f>
        <v>藤原　萌叶</v>
      </c>
    </row>
    <row r="76" spans="3:7" x14ac:dyDescent="0.15">
      <c r="C76" s="24">
        <f t="shared" si="2"/>
        <v>75</v>
      </c>
      <c r="D76" s="32">
        <f>IFERROR(テーブル_Swim014[[#This Row],[選手番号]],"")</f>
        <v>75</v>
      </c>
      <c r="E76" s="28" t="str">
        <f>IFERROR(VLOOKUP(C76,Sheet3!A:H,8,0),"")</f>
        <v>ｴﾘｴｰﾙSRT</v>
      </c>
      <c r="F76" s="29" t="str">
        <f t="shared" si="3"/>
        <v>岡本　彩花</v>
      </c>
      <c r="G76" s="30" t="str">
        <f>IFERROR(VLOOKUP(C76,Sheet3!A:H,3,0),"")</f>
        <v>岡本　彩花</v>
      </c>
    </row>
    <row r="77" spans="3:7" x14ac:dyDescent="0.15">
      <c r="C77" s="24">
        <f t="shared" si="2"/>
        <v>76</v>
      </c>
      <c r="D77" s="32">
        <f>IFERROR(テーブル_Swim014[[#This Row],[選手番号]],"")</f>
        <v>76</v>
      </c>
      <c r="E77" s="28" t="str">
        <f>IFERROR(VLOOKUP(C77,Sheet3!A:H,8,0),"")</f>
        <v>ｴﾘｴｰﾙSRT</v>
      </c>
      <c r="F77" s="29" t="str">
        <f t="shared" si="3"/>
        <v>青木　花音</v>
      </c>
      <c r="G77" s="30" t="str">
        <f>IFERROR(VLOOKUP(C77,Sheet3!A:H,3,0),"")</f>
        <v>青木　花音</v>
      </c>
    </row>
    <row r="78" spans="3:7" x14ac:dyDescent="0.15">
      <c r="C78" s="24">
        <f t="shared" si="2"/>
        <v>77</v>
      </c>
      <c r="D78" s="32">
        <f>IFERROR(テーブル_Swim014[[#This Row],[選手番号]],"")</f>
        <v>77</v>
      </c>
      <c r="E78" s="28" t="str">
        <f>IFERROR(VLOOKUP(C78,Sheet3!A:H,8,0),"")</f>
        <v>ｴﾘｴｰﾙSRT</v>
      </c>
      <c r="F78" s="29" t="str">
        <f t="shared" si="3"/>
        <v>宮崎　倖歩</v>
      </c>
      <c r="G78" s="30" t="str">
        <f>IFERROR(VLOOKUP(C78,Sheet3!A:H,3,0),"")</f>
        <v>宮崎　倖歩</v>
      </c>
    </row>
    <row r="79" spans="3:7" x14ac:dyDescent="0.15">
      <c r="C79" s="24">
        <f t="shared" si="2"/>
        <v>78</v>
      </c>
      <c r="D79" s="32">
        <f>IFERROR(テーブル_Swim014[[#This Row],[選手番号]],"")</f>
        <v>78</v>
      </c>
      <c r="E79" s="28" t="str">
        <f>IFERROR(VLOOKUP(C79,Sheet3!A:H,8,0),"")</f>
        <v>ｴﾘｴｰﾙSRT</v>
      </c>
      <c r="F79" s="29" t="str">
        <f t="shared" si="3"/>
        <v>脇　　栞那</v>
      </c>
      <c r="G79" s="30" t="str">
        <f>IFERROR(VLOOKUP(C79,Sheet3!A:H,3,0),"")</f>
        <v>脇　　栞那</v>
      </c>
    </row>
    <row r="80" spans="3:7" x14ac:dyDescent="0.15">
      <c r="C80" s="24">
        <f t="shared" si="2"/>
        <v>79</v>
      </c>
      <c r="D80" s="32">
        <f>IFERROR(テーブル_Swim014[[#This Row],[選手番号]],"")</f>
        <v>79</v>
      </c>
      <c r="E80" s="28" t="str">
        <f>IFERROR(VLOOKUP(C80,Sheet3!A:H,8,0),"")</f>
        <v>ｴﾘｴｰﾙSRT</v>
      </c>
      <c r="F80" s="29" t="str">
        <f t="shared" si="3"/>
        <v>野坂　咲楽</v>
      </c>
      <c r="G80" s="30" t="str">
        <f>IFERROR(VLOOKUP(C80,Sheet3!A:H,3,0),"")</f>
        <v>野坂　咲楽</v>
      </c>
    </row>
    <row r="81" spans="3:7" x14ac:dyDescent="0.15">
      <c r="C81" s="24">
        <f t="shared" si="2"/>
        <v>80</v>
      </c>
      <c r="D81" s="32">
        <f>IFERROR(テーブル_Swim014[[#This Row],[選手番号]],"")</f>
        <v>80</v>
      </c>
      <c r="E81" s="28" t="str">
        <f>IFERROR(VLOOKUP(C81,Sheet3!A:H,8,0),"")</f>
        <v>ｴﾘｴｰﾙSRT</v>
      </c>
      <c r="F81" s="29" t="str">
        <f t="shared" si="3"/>
        <v>坂下　梨紗</v>
      </c>
      <c r="G81" s="30" t="str">
        <f>IFERROR(VLOOKUP(C81,Sheet3!A:H,3,0),"")</f>
        <v>坂下　梨紗</v>
      </c>
    </row>
    <row r="82" spans="3:7" x14ac:dyDescent="0.15">
      <c r="C82" s="24">
        <f t="shared" si="2"/>
        <v>81</v>
      </c>
      <c r="D82" s="32">
        <f>IFERROR(テーブル_Swim014[[#This Row],[選手番号]],"")</f>
        <v>81</v>
      </c>
      <c r="E82" s="28" t="str">
        <f>IFERROR(VLOOKUP(C82,Sheet3!A:H,8,0),"")</f>
        <v>西条ＳＣ</v>
      </c>
      <c r="F82" s="29" t="str">
        <f t="shared" si="3"/>
        <v>野川　　陸</v>
      </c>
      <c r="G82" s="30" t="str">
        <f>IFERROR(VLOOKUP(C82,Sheet3!A:H,3,0),"")</f>
        <v>野川　　陸</v>
      </c>
    </row>
    <row r="83" spans="3:7" x14ac:dyDescent="0.15">
      <c r="C83" s="24">
        <f t="shared" si="2"/>
        <v>82</v>
      </c>
      <c r="D83" s="32">
        <f>IFERROR(テーブル_Swim014[[#This Row],[選手番号]],"")</f>
        <v>82</v>
      </c>
      <c r="E83" s="28" t="str">
        <f>IFERROR(VLOOKUP(C83,Sheet3!A:H,8,0),"")</f>
        <v>西条ＳＣ</v>
      </c>
      <c r="F83" s="29" t="str">
        <f t="shared" si="3"/>
        <v>塩出　大剛</v>
      </c>
      <c r="G83" s="30" t="str">
        <f>IFERROR(VLOOKUP(C83,Sheet3!A:H,3,0),"")</f>
        <v>塩出　大剛</v>
      </c>
    </row>
    <row r="84" spans="3:7" x14ac:dyDescent="0.15">
      <c r="C84" s="24">
        <f t="shared" si="2"/>
        <v>83</v>
      </c>
      <c r="D84" s="32">
        <f>IFERROR(テーブル_Swim014[[#This Row],[選手番号]],"")</f>
        <v>83</v>
      </c>
      <c r="E84" s="28" t="str">
        <f>IFERROR(VLOOKUP(C84,Sheet3!A:H,8,0),"")</f>
        <v>西条ＳＣ</v>
      </c>
      <c r="F84" s="29" t="str">
        <f t="shared" si="3"/>
        <v>三宅　裕貴</v>
      </c>
      <c r="G84" s="30" t="str">
        <f>IFERROR(VLOOKUP(C84,Sheet3!A:H,3,0),"")</f>
        <v>三宅　裕貴</v>
      </c>
    </row>
    <row r="85" spans="3:7" x14ac:dyDescent="0.15">
      <c r="C85" s="24">
        <f t="shared" si="2"/>
        <v>84</v>
      </c>
      <c r="D85" s="32">
        <f>IFERROR(テーブル_Swim014[[#This Row],[選手番号]],"")</f>
        <v>84</v>
      </c>
      <c r="E85" s="28" t="str">
        <f>IFERROR(VLOOKUP(C85,Sheet3!A:H,8,0),"")</f>
        <v>西条ＳＣ</v>
      </c>
      <c r="F85" s="29" t="str">
        <f t="shared" si="3"/>
        <v>松尾　篤城</v>
      </c>
      <c r="G85" s="30" t="str">
        <f>IFERROR(VLOOKUP(C85,Sheet3!A:H,3,0),"")</f>
        <v>松尾　篤城</v>
      </c>
    </row>
    <row r="86" spans="3:7" x14ac:dyDescent="0.15">
      <c r="C86" s="24">
        <f t="shared" si="2"/>
        <v>85</v>
      </c>
      <c r="D86" s="32">
        <f>IFERROR(テーブル_Swim014[[#This Row],[選手番号]],"")</f>
        <v>85</v>
      </c>
      <c r="E86" s="28" t="str">
        <f>IFERROR(VLOOKUP(C86,Sheet3!A:H,8,0),"")</f>
        <v>西条ＳＣ</v>
      </c>
      <c r="F86" s="29" t="str">
        <f t="shared" si="3"/>
        <v>石川　幸明</v>
      </c>
      <c r="G86" s="30" t="str">
        <f>IFERROR(VLOOKUP(C86,Sheet3!A:H,3,0),"")</f>
        <v>石川　幸明</v>
      </c>
    </row>
    <row r="87" spans="3:7" x14ac:dyDescent="0.15">
      <c r="C87" s="24">
        <f t="shared" si="2"/>
        <v>86</v>
      </c>
      <c r="D87" s="32">
        <f>IFERROR(テーブル_Swim014[[#This Row],[選手番号]],"")</f>
        <v>86</v>
      </c>
      <c r="E87" s="28" t="str">
        <f>IFERROR(VLOOKUP(C87,Sheet3!A:H,8,0),"")</f>
        <v>西条ＳＣ</v>
      </c>
      <c r="F87" s="29" t="str">
        <f t="shared" si="3"/>
        <v>石川さくら</v>
      </c>
      <c r="G87" s="30" t="str">
        <f>IFERROR(VLOOKUP(C87,Sheet3!A:H,3,0),"")</f>
        <v>石川さくら</v>
      </c>
    </row>
    <row r="88" spans="3:7" x14ac:dyDescent="0.15">
      <c r="C88" s="24">
        <f t="shared" si="2"/>
        <v>87</v>
      </c>
      <c r="D88" s="32">
        <f>IFERROR(テーブル_Swim014[[#This Row],[選手番号]],"")</f>
        <v>87</v>
      </c>
      <c r="E88" s="28" t="str">
        <f>IFERROR(VLOOKUP(C88,Sheet3!A:H,8,0),"")</f>
        <v>西条ＳＣ</v>
      </c>
      <c r="F88" s="29" t="str">
        <f t="shared" si="3"/>
        <v>三宅　玲奈</v>
      </c>
      <c r="G88" s="30" t="str">
        <f>IFERROR(VLOOKUP(C88,Sheet3!A:H,3,0),"")</f>
        <v>三宅　玲奈</v>
      </c>
    </row>
    <row r="89" spans="3:7" x14ac:dyDescent="0.15">
      <c r="C89" s="24">
        <f t="shared" si="2"/>
        <v>88</v>
      </c>
      <c r="D89" s="32">
        <f>IFERROR(テーブル_Swim014[[#This Row],[選手番号]],"")</f>
        <v>88</v>
      </c>
      <c r="E89" s="28" t="str">
        <f>IFERROR(VLOOKUP(C89,Sheet3!A:H,8,0),"")</f>
        <v>ＭＧ瀬戸内</v>
      </c>
      <c r="F89" s="29" t="str">
        <f t="shared" si="3"/>
        <v>山口　尚秀</v>
      </c>
      <c r="G89" s="30" t="str">
        <f>IFERROR(VLOOKUP(C89,Sheet3!A:H,3,0),"")</f>
        <v>山口　尚秀</v>
      </c>
    </row>
    <row r="90" spans="3:7" x14ac:dyDescent="0.15">
      <c r="C90" s="24">
        <f t="shared" si="2"/>
        <v>89</v>
      </c>
      <c r="D90" s="32">
        <f>IFERROR(テーブル_Swim014[[#This Row],[選手番号]],"")</f>
        <v>89</v>
      </c>
      <c r="E90" s="28" t="str">
        <f>IFERROR(VLOOKUP(C90,Sheet3!A:H,8,0),"")</f>
        <v>ＭＧ瀬戸内</v>
      </c>
      <c r="F90" s="29" t="str">
        <f t="shared" si="3"/>
        <v>杉本　尚之</v>
      </c>
      <c r="G90" s="30" t="str">
        <f>IFERROR(VLOOKUP(C90,Sheet3!A:H,3,0),"")</f>
        <v>杉本　尚之</v>
      </c>
    </row>
    <row r="91" spans="3:7" x14ac:dyDescent="0.15">
      <c r="C91" s="24">
        <f t="shared" si="2"/>
        <v>90</v>
      </c>
      <c r="D91" s="32">
        <f>IFERROR(テーブル_Swim014[[#This Row],[選手番号]],"")</f>
        <v>90</v>
      </c>
      <c r="E91" s="28" t="str">
        <f>IFERROR(VLOOKUP(C91,Sheet3!A:H,8,0),"")</f>
        <v>ＭＧ瀬戸内</v>
      </c>
      <c r="F91" s="29" t="str">
        <f t="shared" si="3"/>
        <v>矢野　結都</v>
      </c>
      <c r="G91" s="30" t="str">
        <f>IFERROR(VLOOKUP(C91,Sheet3!A:H,3,0),"")</f>
        <v>矢野　結都</v>
      </c>
    </row>
    <row r="92" spans="3:7" x14ac:dyDescent="0.15">
      <c r="C92" s="24">
        <f t="shared" si="2"/>
        <v>91</v>
      </c>
      <c r="D92" s="32">
        <f>IFERROR(テーブル_Swim014[[#This Row],[選手番号]],"")</f>
        <v>91</v>
      </c>
      <c r="E92" s="28" t="str">
        <f>IFERROR(VLOOKUP(C92,Sheet3!A:H,8,0),"")</f>
        <v>ＭＧ瀬戸内</v>
      </c>
      <c r="F92" s="29" t="str">
        <f t="shared" si="3"/>
        <v>尾上　勇喜</v>
      </c>
      <c r="G92" s="30" t="str">
        <f>IFERROR(VLOOKUP(C92,Sheet3!A:H,3,0),"")</f>
        <v>尾上　勇喜</v>
      </c>
    </row>
    <row r="93" spans="3:7" x14ac:dyDescent="0.15">
      <c r="C93" s="24">
        <f t="shared" si="2"/>
        <v>92</v>
      </c>
      <c r="D93" s="32">
        <f>IFERROR(テーブル_Swim014[[#This Row],[選手番号]],"")</f>
        <v>92</v>
      </c>
      <c r="E93" s="28" t="str">
        <f>IFERROR(VLOOKUP(C93,Sheet3!A:H,8,0),"")</f>
        <v>ＭＧ瀬戸内</v>
      </c>
      <c r="F93" s="29" t="str">
        <f t="shared" si="3"/>
        <v>菊山　翔太</v>
      </c>
      <c r="G93" s="30" t="str">
        <f>IFERROR(VLOOKUP(C93,Sheet3!A:H,3,0),"")</f>
        <v>菊山　翔太</v>
      </c>
    </row>
    <row r="94" spans="3:7" x14ac:dyDescent="0.15">
      <c r="C94" s="24">
        <f t="shared" si="2"/>
        <v>93</v>
      </c>
      <c r="D94" s="32">
        <f>IFERROR(テーブル_Swim014[[#This Row],[選手番号]],"")</f>
        <v>93</v>
      </c>
      <c r="E94" s="28" t="str">
        <f>IFERROR(VLOOKUP(C94,Sheet3!A:H,8,0),"")</f>
        <v>ＭＧ瀬戸内</v>
      </c>
      <c r="F94" s="29" t="str">
        <f t="shared" si="3"/>
        <v>田村想太郎</v>
      </c>
      <c r="G94" s="30" t="str">
        <f>IFERROR(VLOOKUP(C94,Sheet3!A:H,3,0),"")</f>
        <v>田村想太郎</v>
      </c>
    </row>
    <row r="95" spans="3:7" x14ac:dyDescent="0.15">
      <c r="C95" s="24">
        <f t="shared" si="2"/>
        <v>94</v>
      </c>
      <c r="D95" s="32">
        <f>IFERROR(テーブル_Swim014[[#This Row],[選手番号]],"")</f>
        <v>94</v>
      </c>
      <c r="E95" s="28" t="str">
        <f>IFERROR(VLOOKUP(C95,Sheet3!A:H,8,0),"")</f>
        <v>ＭＧ瀬戸内</v>
      </c>
      <c r="F95" s="29" t="str">
        <f t="shared" si="3"/>
        <v>加藤　雄大</v>
      </c>
      <c r="G95" s="30" t="str">
        <f>IFERROR(VLOOKUP(C95,Sheet3!A:H,3,0),"")</f>
        <v>加藤　雄大</v>
      </c>
    </row>
    <row r="96" spans="3:7" x14ac:dyDescent="0.15">
      <c r="C96" s="24">
        <f t="shared" si="2"/>
        <v>95</v>
      </c>
      <c r="D96" s="32">
        <f>IFERROR(テーブル_Swim014[[#This Row],[選手番号]],"")</f>
        <v>95</v>
      </c>
      <c r="E96" s="28" t="str">
        <f>IFERROR(VLOOKUP(C96,Sheet3!A:H,8,0),"")</f>
        <v>ＭＧ瀬戸内</v>
      </c>
      <c r="F96" s="29" t="str">
        <f t="shared" si="3"/>
        <v>石原　晴琉</v>
      </c>
      <c r="G96" s="30" t="str">
        <f>IFERROR(VLOOKUP(C96,Sheet3!A:H,3,0),"")</f>
        <v>石原　晴琉</v>
      </c>
    </row>
    <row r="97" spans="3:7" x14ac:dyDescent="0.15">
      <c r="C97" s="24">
        <f t="shared" si="2"/>
        <v>96</v>
      </c>
      <c r="D97" s="32">
        <f>IFERROR(テーブル_Swim014[[#This Row],[選手番号]],"")</f>
        <v>96</v>
      </c>
      <c r="E97" s="28" t="str">
        <f>IFERROR(VLOOKUP(C97,Sheet3!A:H,8,0),"")</f>
        <v>ＭＧ瀬戸内</v>
      </c>
      <c r="F97" s="29" t="str">
        <f t="shared" si="3"/>
        <v>森　　大空</v>
      </c>
      <c r="G97" s="30" t="str">
        <f>IFERROR(VLOOKUP(C97,Sheet3!A:H,3,0),"")</f>
        <v>森　　大空</v>
      </c>
    </row>
    <row r="98" spans="3:7" x14ac:dyDescent="0.15">
      <c r="C98" s="24">
        <f t="shared" si="2"/>
        <v>97</v>
      </c>
      <c r="D98" s="32">
        <f>IFERROR(テーブル_Swim014[[#This Row],[選手番号]],"")</f>
        <v>97</v>
      </c>
      <c r="E98" s="28" t="str">
        <f>IFERROR(VLOOKUP(C98,Sheet3!A:H,8,0),"")</f>
        <v>ＭＧ瀬戸内</v>
      </c>
      <c r="F98" s="29" t="str">
        <f t="shared" si="3"/>
        <v>小林　蒼涼</v>
      </c>
      <c r="G98" s="30" t="str">
        <f>IFERROR(VLOOKUP(C98,Sheet3!A:H,3,0),"")</f>
        <v>小林　蒼涼</v>
      </c>
    </row>
    <row r="99" spans="3:7" x14ac:dyDescent="0.15">
      <c r="C99" s="24">
        <f t="shared" si="2"/>
        <v>98</v>
      </c>
      <c r="D99" s="32">
        <f>IFERROR(テーブル_Swim014[[#This Row],[選手番号]],"")</f>
        <v>98</v>
      </c>
      <c r="E99" s="28" t="str">
        <f>IFERROR(VLOOKUP(C99,Sheet3!A:H,8,0),"")</f>
        <v>ＭＧ瀬戸内</v>
      </c>
      <c r="F99" s="29" t="str">
        <f t="shared" si="3"/>
        <v>森　　瑛心</v>
      </c>
      <c r="G99" s="30" t="str">
        <f>IFERROR(VLOOKUP(C99,Sheet3!A:H,3,0),"")</f>
        <v>森　　瑛心</v>
      </c>
    </row>
    <row r="100" spans="3:7" x14ac:dyDescent="0.15">
      <c r="C100" s="24">
        <f t="shared" si="2"/>
        <v>99</v>
      </c>
      <c r="D100" s="32">
        <f>IFERROR(テーブル_Swim014[[#This Row],[選手番号]],"")</f>
        <v>99</v>
      </c>
      <c r="E100" s="28" t="str">
        <f>IFERROR(VLOOKUP(C100,Sheet3!A:H,8,0),"")</f>
        <v>ＭＧ瀬戸内</v>
      </c>
      <c r="F100" s="29" t="str">
        <f t="shared" si="3"/>
        <v>山本　彩実</v>
      </c>
      <c r="G100" s="30" t="str">
        <f>IFERROR(VLOOKUP(C100,Sheet3!A:H,3,0),"")</f>
        <v>山本　彩実</v>
      </c>
    </row>
    <row r="101" spans="3:7" x14ac:dyDescent="0.15">
      <c r="C101" s="24">
        <f t="shared" si="2"/>
        <v>100</v>
      </c>
      <c r="D101" s="32">
        <f>IFERROR(テーブル_Swim014[[#This Row],[選手番号]],"")</f>
        <v>100</v>
      </c>
      <c r="E101" s="28" t="str">
        <f>IFERROR(VLOOKUP(C101,Sheet3!A:H,8,0),"")</f>
        <v>ＭＧ瀬戸内</v>
      </c>
      <c r="F101" s="29" t="str">
        <f t="shared" si="3"/>
        <v>森田　真矢</v>
      </c>
      <c r="G101" s="30" t="str">
        <f>IFERROR(VLOOKUP(C101,Sheet3!A:H,3,0),"")</f>
        <v>森田　真矢</v>
      </c>
    </row>
    <row r="102" spans="3:7" x14ac:dyDescent="0.15">
      <c r="C102" s="24">
        <f t="shared" si="2"/>
        <v>101</v>
      </c>
      <c r="D102" s="32">
        <f>IFERROR(テーブル_Swim014[[#This Row],[選手番号]],"")</f>
        <v>101</v>
      </c>
      <c r="E102" s="28" t="str">
        <f>IFERROR(VLOOKUP(C102,Sheet3!A:H,8,0),"")</f>
        <v>ＭＧ瀬戸内</v>
      </c>
      <c r="F102" s="29" t="str">
        <f t="shared" si="3"/>
        <v>文田　愛心</v>
      </c>
      <c r="G102" s="30" t="str">
        <f>IFERROR(VLOOKUP(C102,Sheet3!A:H,3,0),"")</f>
        <v>文田　愛心</v>
      </c>
    </row>
    <row r="103" spans="3:7" x14ac:dyDescent="0.15">
      <c r="C103" s="24">
        <f t="shared" si="2"/>
        <v>102</v>
      </c>
      <c r="D103" s="32">
        <f>IFERROR(テーブル_Swim014[[#This Row],[選手番号]],"")</f>
        <v>102</v>
      </c>
      <c r="E103" s="28" t="str">
        <f>IFERROR(VLOOKUP(C103,Sheet3!A:H,8,0),"")</f>
        <v>Z-UP</v>
      </c>
      <c r="F103" s="29" t="str">
        <f t="shared" si="3"/>
        <v>山之内僚汰</v>
      </c>
      <c r="G103" s="30" t="str">
        <f>IFERROR(VLOOKUP(C103,Sheet3!A:H,3,0),"")</f>
        <v>山之内僚汰</v>
      </c>
    </row>
    <row r="104" spans="3:7" x14ac:dyDescent="0.15">
      <c r="C104" s="24">
        <f t="shared" si="2"/>
        <v>103</v>
      </c>
      <c r="D104" s="32">
        <f>IFERROR(テーブル_Swim014[[#This Row],[選手番号]],"")</f>
        <v>103</v>
      </c>
      <c r="E104" s="28" t="str">
        <f>IFERROR(VLOOKUP(C104,Sheet3!A:H,8,0),"")</f>
        <v>Z-UP</v>
      </c>
      <c r="F104" s="29" t="str">
        <f t="shared" si="3"/>
        <v>田中　稔也</v>
      </c>
      <c r="G104" s="30" t="str">
        <f>IFERROR(VLOOKUP(C104,Sheet3!A:H,3,0),"")</f>
        <v>田中　稔也</v>
      </c>
    </row>
    <row r="105" spans="3:7" x14ac:dyDescent="0.15">
      <c r="C105" s="24">
        <f t="shared" si="2"/>
        <v>104</v>
      </c>
      <c r="D105" s="32">
        <f>IFERROR(テーブル_Swim014[[#This Row],[選手番号]],"")</f>
        <v>104</v>
      </c>
      <c r="E105" s="28" t="str">
        <f>IFERROR(VLOOKUP(C105,Sheet3!A:H,8,0),"")</f>
        <v>Z-UP</v>
      </c>
      <c r="F105" s="29" t="str">
        <f t="shared" si="3"/>
        <v>森　　天乃</v>
      </c>
      <c r="G105" s="30" t="str">
        <f>IFERROR(VLOOKUP(C105,Sheet3!A:H,3,0),"")</f>
        <v>森　　天乃</v>
      </c>
    </row>
    <row r="106" spans="3:7" x14ac:dyDescent="0.15">
      <c r="C106" s="24">
        <f t="shared" si="2"/>
        <v>105</v>
      </c>
      <c r="D106" s="32">
        <f>IFERROR(テーブル_Swim014[[#This Row],[選手番号]],"")</f>
        <v>105</v>
      </c>
      <c r="E106" s="28" t="str">
        <f>IFERROR(VLOOKUP(C106,Sheet3!A:H,8,0),"")</f>
        <v>Z-UP</v>
      </c>
      <c r="F106" s="29" t="str">
        <f t="shared" si="3"/>
        <v>井原美姫奈</v>
      </c>
      <c r="G106" s="30" t="str">
        <f>IFERROR(VLOOKUP(C106,Sheet3!A:H,3,0),"")</f>
        <v>井原美姫奈</v>
      </c>
    </row>
    <row r="107" spans="3:7" x14ac:dyDescent="0.15">
      <c r="C107" s="24">
        <f t="shared" si="2"/>
        <v>106</v>
      </c>
      <c r="D107" s="32">
        <f>IFERROR(テーブル_Swim014[[#This Row],[選手番号]],"")</f>
        <v>106</v>
      </c>
      <c r="E107" s="28" t="str">
        <f>IFERROR(VLOOKUP(C107,Sheet3!A:H,8,0),"")</f>
        <v>ファイブテン</v>
      </c>
      <c r="F107" s="29" t="str">
        <f t="shared" si="3"/>
        <v>山口　　空</v>
      </c>
      <c r="G107" s="30" t="str">
        <f>IFERROR(VLOOKUP(C107,Sheet3!A:H,3,0),"")</f>
        <v>山口　　空</v>
      </c>
    </row>
    <row r="108" spans="3:7" x14ac:dyDescent="0.15">
      <c r="C108" s="24">
        <f t="shared" si="2"/>
        <v>107</v>
      </c>
      <c r="D108" s="32">
        <f>IFERROR(テーブル_Swim014[[#This Row],[選手番号]],"")</f>
        <v>107</v>
      </c>
      <c r="E108" s="28" t="str">
        <f>IFERROR(VLOOKUP(C108,Sheet3!A:H,8,0),"")</f>
        <v>ファイブテン</v>
      </c>
      <c r="F108" s="29" t="str">
        <f t="shared" si="3"/>
        <v>松島　航星</v>
      </c>
      <c r="G108" s="30" t="str">
        <f>IFERROR(VLOOKUP(C108,Sheet3!A:H,3,0),"")</f>
        <v>松島　航星</v>
      </c>
    </row>
    <row r="109" spans="3:7" x14ac:dyDescent="0.15">
      <c r="C109" s="24">
        <f t="shared" si="2"/>
        <v>108</v>
      </c>
      <c r="D109" s="32">
        <f>IFERROR(テーブル_Swim014[[#This Row],[選手番号]],"")</f>
        <v>108</v>
      </c>
      <c r="E109" s="28" t="str">
        <f>IFERROR(VLOOKUP(C109,Sheet3!A:H,8,0),"")</f>
        <v>ファイブテン</v>
      </c>
      <c r="F109" s="29" t="str">
        <f t="shared" si="3"/>
        <v>金田　浩聖</v>
      </c>
      <c r="G109" s="30" t="str">
        <f>IFERROR(VLOOKUP(C109,Sheet3!A:H,3,0),"")</f>
        <v>金田　浩聖</v>
      </c>
    </row>
    <row r="110" spans="3:7" x14ac:dyDescent="0.15">
      <c r="C110" s="24">
        <f t="shared" si="2"/>
        <v>109</v>
      </c>
      <c r="D110" s="32">
        <f>IFERROR(テーブル_Swim014[[#This Row],[選手番号]],"")</f>
        <v>109</v>
      </c>
      <c r="E110" s="28" t="str">
        <f>IFERROR(VLOOKUP(C110,Sheet3!A:H,8,0),"")</f>
        <v>ファイブテン</v>
      </c>
      <c r="F110" s="29" t="str">
        <f t="shared" si="3"/>
        <v>福田　英寿</v>
      </c>
      <c r="G110" s="30" t="str">
        <f>IFERROR(VLOOKUP(C110,Sheet3!A:H,3,0),"")</f>
        <v>福田　英寿</v>
      </c>
    </row>
    <row r="111" spans="3:7" x14ac:dyDescent="0.15">
      <c r="C111" s="24">
        <f t="shared" si="2"/>
        <v>110</v>
      </c>
      <c r="D111" s="32">
        <f>IFERROR(テーブル_Swim014[[#This Row],[選手番号]],"")</f>
        <v>110</v>
      </c>
      <c r="E111" s="28" t="str">
        <f>IFERROR(VLOOKUP(C111,Sheet3!A:H,8,0),"")</f>
        <v>ファイブテン</v>
      </c>
      <c r="F111" s="29" t="str">
        <f t="shared" si="3"/>
        <v>真鍋　千賢</v>
      </c>
      <c r="G111" s="30" t="str">
        <f>IFERROR(VLOOKUP(C111,Sheet3!A:H,3,0),"")</f>
        <v>真鍋　千賢</v>
      </c>
    </row>
    <row r="112" spans="3:7" x14ac:dyDescent="0.15">
      <c r="C112" s="24">
        <f t="shared" si="2"/>
        <v>111</v>
      </c>
      <c r="D112" s="32">
        <f>IFERROR(テーブル_Swim014[[#This Row],[選手番号]],"")</f>
        <v>111</v>
      </c>
      <c r="E112" s="28" t="str">
        <f>IFERROR(VLOOKUP(C112,Sheet3!A:H,8,0),"")</f>
        <v>ファイブテン</v>
      </c>
      <c r="F112" s="29" t="str">
        <f t="shared" si="3"/>
        <v>寺尾　匠正</v>
      </c>
      <c r="G112" s="30" t="str">
        <f>IFERROR(VLOOKUP(C112,Sheet3!A:H,3,0),"")</f>
        <v>寺尾　匠正</v>
      </c>
    </row>
    <row r="113" spans="3:7" x14ac:dyDescent="0.15">
      <c r="C113" s="24">
        <f t="shared" si="2"/>
        <v>112</v>
      </c>
      <c r="D113" s="32">
        <f>IFERROR(テーブル_Swim014[[#This Row],[選手番号]],"")</f>
        <v>112</v>
      </c>
      <c r="E113" s="28" t="str">
        <f>IFERROR(VLOOKUP(C113,Sheet3!A:H,8,0),"")</f>
        <v>ファイブテン</v>
      </c>
      <c r="F113" s="29" t="str">
        <f t="shared" si="3"/>
        <v>白澤　　航</v>
      </c>
      <c r="G113" s="30" t="str">
        <f>IFERROR(VLOOKUP(C113,Sheet3!A:H,3,0),"")</f>
        <v>白澤　　航</v>
      </c>
    </row>
    <row r="114" spans="3:7" x14ac:dyDescent="0.15">
      <c r="C114" s="24">
        <f t="shared" si="2"/>
        <v>113</v>
      </c>
      <c r="D114" s="32">
        <f>IFERROR(テーブル_Swim014[[#This Row],[選手番号]],"")</f>
        <v>113</v>
      </c>
      <c r="E114" s="28" t="str">
        <f>IFERROR(VLOOKUP(C114,Sheet3!A:H,8,0),"")</f>
        <v>ファイブテン</v>
      </c>
      <c r="F114" s="29" t="str">
        <f t="shared" si="3"/>
        <v>森田　淳夢</v>
      </c>
      <c r="G114" s="30" t="str">
        <f>IFERROR(VLOOKUP(C114,Sheet3!A:H,3,0),"")</f>
        <v>森田　淳夢</v>
      </c>
    </row>
    <row r="115" spans="3:7" x14ac:dyDescent="0.15">
      <c r="C115" s="24">
        <f t="shared" si="2"/>
        <v>114</v>
      </c>
      <c r="D115" s="32">
        <f>IFERROR(テーブル_Swim014[[#This Row],[選手番号]],"")</f>
        <v>114</v>
      </c>
      <c r="E115" s="28" t="str">
        <f>IFERROR(VLOOKUP(C115,Sheet3!A:H,8,0),"")</f>
        <v>ファイブテン</v>
      </c>
      <c r="F115" s="29" t="str">
        <f t="shared" si="3"/>
        <v>渡部　隼斗</v>
      </c>
      <c r="G115" s="30" t="str">
        <f>IFERROR(VLOOKUP(C115,Sheet3!A:H,3,0),"")</f>
        <v>渡部　隼斗</v>
      </c>
    </row>
    <row r="116" spans="3:7" x14ac:dyDescent="0.15">
      <c r="C116" s="24">
        <f t="shared" si="2"/>
        <v>115</v>
      </c>
      <c r="D116" s="32">
        <f>IFERROR(テーブル_Swim014[[#This Row],[選手番号]],"")</f>
        <v>115</v>
      </c>
      <c r="E116" s="28" t="str">
        <f>IFERROR(VLOOKUP(C116,Sheet3!A:H,8,0),"")</f>
        <v>ファイブテン</v>
      </c>
      <c r="F116" s="29" t="str">
        <f t="shared" si="3"/>
        <v>安藤　諒人</v>
      </c>
      <c r="G116" s="30" t="str">
        <f>IFERROR(VLOOKUP(C116,Sheet3!A:H,3,0),"")</f>
        <v>安藤　諒人</v>
      </c>
    </row>
    <row r="117" spans="3:7" x14ac:dyDescent="0.15">
      <c r="C117" s="24">
        <f t="shared" si="2"/>
        <v>116</v>
      </c>
      <c r="D117" s="32">
        <f>IFERROR(テーブル_Swim014[[#This Row],[選手番号]],"")</f>
        <v>116</v>
      </c>
      <c r="E117" s="28" t="str">
        <f>IFERROR(VLOOKUP(C117,Sheet3!A:H,8,0),"")</f>
        <v>ファイブテン</v>
      </c>
      <c r="F117" s="29" t="str">
        <f t="shared" si="3"/>
        <v>永井　勇成</v>
      </c>
      <c r="G117" s="30" t="str">
        <f>IFERROR(VLOOKUP(C117,Sheet3!A:H,3,0),"")</f>
        <v>永井　勇成</v>
      </c>
    </row>
    <row r="118" spans="3:7" x14ac:dyDescent="0.15">
      <c r="C118" s="24">
        <f t="shared" si="2"/>
        <v>117</v>
      </c>
      <c r="D118" s="32">
        <f>IFERROR(テーブル_Swim014[[#This Row],[選手番号]],"")</f>
        <v>117</v>
      </c>
      <c r="E118" s="28" t="str">
        <f>IFERROR(VLOOKUP(C118,Sheet3!A:H,8,0),"")</f>
        <v>ファイブテン</v>
      </c>
      <c r="F118" s="29" t="str">
        <f t="shared" si="3"/>
        <v>森田　蒼琉</v>
      </c>
      <c r="G118" s="30" t="str">
        <f>IFERROR(VLOOKUP(C118,Sheet3!A:H,3,0),"")</f>
        <v>森田　蒼琉</v>
      </c>
    </row>
    <row r="119" spans="3:7" x14ac:dyDescent="0.15">
      <c r="C119" s="24">
        <f t="shared" si="2"/>
        <v>118</v>
      </c>
      <c r="D119" s="32">
        <f>IFERROR(テーブル_Swim014[[#This Row],[選手番号]],"")</f>
        <v>118</v>
      </c>
      <c r="E119" s="28" t="str">
        <f>IFERROR(VLOOKUP(C119,Sheet3!A:H,8,0),"")</f>
        <v>ファイブテン</v>
      </c>
      <c r="F119" s="29" t="str">
        <f t="shared" si="3"/>
        <v>森田　尚斗</v>
      </c>
      <c r="G119" s="30" t="str">
        <f>IFERROR(VLOOKUP(C119,Sheet3!A:H,3,0),"")</f>
        <v>森田　尚斗</v>
      </c>
    </row>
    <row r="120" spans="3:7" x14ac:dyDescent="0.15">
      <c r="C120" s="24">
        <f t="shared" si="2"/>
        <v>119</v>
      </c>
      <c r="D120" s="32">
        <f>IFERROR(テーブル_Swim014[[#This Row],[選手番号]],"")</f>
        <v>119</v>
      </c>
      <c r="E120" s="28" t="str">
        <f>IFERROR(VLOOKUP(C120,Sheet3!A:H,8,0),"")</f>
        <v>ファイブテン</v>
      </c>
      <c r="F120" s="29" t="str">
        <f t="shared" si="3"/>
        <v>藤原琥太郎</v>
      </c>
      <c r="G120" s="30" t="str">
        <f>IFERROR(VLOOKUP(C120,Sheet3!A:H,3,0),"")</f>
        <v>藤原琥太郎</v>
      </c>
    </row>
    <row r="121" spans="3:7" x14ac:dyDescent="0.15">
      <c r="C121" s="24">
        <f t="shared" si="2"/>
        <v>120</v>
      </c>
      <c r="D121" s="32">
        <f>IFERROR(テーブル_Swim014[[#This Row],[選手番号]],"")</f>
        <v>120</v>
      </c>
      <c r="E121" s="28" t="str">
        <f>IFERROR(VLOOKUP(C121,Sheet3!A:H,8,0),"")</f>
        <v>ファイブテン</v>
      </c>
      <c r="F121" s="29" t="str">
        <f t="shared" si="3"/>
        <v>金田　莉東</v>
      </c>
      <c r="G121" s="30" t="str">
        <f>IFERROR(VLOOKUP(C121,Sheet3!A:H,3,0),"")</f>
        <v>金田　莉東</v>
      </c>
    </row>
    <row r="122" spans="3:7" x14ac:dyDescent="0.15">
      <c r="C122" s="24">
        <f t="shared" si="2"/>
        <v>121</v>
      </c>
      <c r="D122" s="32">
        <f>IFERROR(テーブル_Swim014[[#This Row],[選手番号]],"")</f>
        <v>121</v>
      </c>
      <c r="E122" s="28" t="str">
        <f>IFERROR(VLOOKUP(C122,Sheet3!A:H,8,0),"")</f>
        <v>ファイブテン</v>
      </c>
      <c r="F122" s="29" t="str">
        <f t="shared" si="3"/>
        <v>高橋　昇暉</v>
      </c>
      <c r="G122" s="30" t="str">
        <f>IFERROR(VLOOKUP(C122,Sheet3!A:H,3,0),"")</f>
        <v>高橋　昇暉</v>
      </c>
    </row>
    <row r="123" spans="3:7" x14ac:dyDescent="0.15">
      <c r="C123" s="24">
        <f t="shared" si="2"/>
        <v>122</v>
      </c>
      <c r="D123" s="32">
        <f>IFERROR(テーブル_Swim014[[#This Row],[選手番号]],"")</f>
        <v>122</v>
      </c>
      <c r="E123" s="28" t="str">
        <f>IFERROR(VLOOKUP(C123,Sheet3!A:H,8,0),"")</f>
        <v>ファイブテン</v>
      </c>
      <c r="F123" s="29" t="str">
        <f t="shared" si="3"/>
        <v>深川　瑚夏</v>
      </c>
      <c r="G123" s="30" t="str">
        <f>IFERROR(VLOOKUP(C123,Sheet3!A:H,3,0),"")</f>
        <v>深川　瑚夏</v>
      </c>
    </row>
    <row r="124" spans="3:7" x14ac:dyDescent="0.15">
      <c r="C124" s="24">
        <f t="shared" si="2"/>
        <v>123</v>
      </c>
      <c r="D124" s="32">
        <f>IFERROR(テーブル_Swim014[[#This Row],[選手番号]],"")</f>
        <v>123</v>
      </c>
      <c r="E124" s="28" t="str">
        <f>IFERROR(VLOOKUP(C124,Sheet3!A:H,8,0),"")</f>
        <v>ファイブテン</v>
      </c>
      <c r="F124" s="29" t="str">
        <f t="shared" si="3"/>
        <v>山内　萌加</v>
      </c>
      <c r="G124" s="30" t="str">
        <f>IFERROR(VLOOKUP(C124,Sheet3!A:H,3,0),"")</f>
        <v>山内　萌加</v>
      </c>
    </row>
    <row r="125" spans="3:7" x14ac:dyDescent="0.15">
      <c r="C125" s="24">
        <f t="shared" si="2"/>
        <v>124</v>
      </c>
      <c r="D125" s="32">
        <f>IFERROR(テーブル_Swim014[[#This Row],[選手番号]],"")</f>
        <v>124</v>
      </c>
      <c r="E125" s="28" t="str">
        <f>IFERROR(VLOOKUP(C125,Sheet3!A:H,8,0),"")</f>
        <v>ファイブテン</v>
      </c>
      <c r="F125" s="29" t="str">
        <f t="shared" si="3"/>
        <v>神野　桃花</v>
      </c>
      <c r="G125" s="30" t="str">
        <f>IFERROR(VLOOKUP(C125,Sheet3!A:H,3,0),"")</f>
        <v>神野　桃花</v>
      </c>
    </row>
    <row r="126" spans="3:7" x14ac:dyDescent="0.15">
      <c r="C126" s="24">
        <f t="shared" si="2"/>
        <v>125</v>
      </c>
      <c r="D126" s="32">
        <f>IFERROR(テーブル_Swim014[[#This Row],[選手番号]],"")</f>
        <v>125</v>
      </c>
      <c r="E126" s="28" t="str">
        <f>IFERROR(VLOOKUP(C126,Sheet3!A:H,8,0),"")</f>
        <v>ファイブテン</v>
      </c>
      <c r="F126" s="29" t="str">
        <f t="shared" si="3"/>
        <v>吉田　芽生</v>
      </c>
      <c r="G126" s="30" t="str">
        <f>IFERROR(VLOOKUP(C126,Sheet3!A:H,3,0),"")</f>
        <v>吉田　芽生</v>
      </c>
    </row>
    <row r="127" spans="3:7" x14ac:dyDescent="0.15">
      <c r="C127" s="24">
        <f t="shared" si="2"/>
        <v>126</v>
      </c>
      <c r="D127" s="32">
        <f>IFERROR(テーブル_Swim014[[#This Row],[選手番号]],"")</f>
        <v>126</v>
      </c>
      <c r="E127" s="28" t="str">
        <f>IFERROR(VLOOKUP(C127,Sheet3!A:H,8,0),"")</f>
        <v>ファイブテン</v>
      </c>
      <c r="F127" s="29" t="str">
        <f t="shared" si="3"/>
        <v>今城　姫桜</v>
      </c>
      <c r="G127" s="30" t="str">
        <f>IFERROR(VLOOKUP(C127,Sheet3!A:H,3,0),"")</f>
        <v>今城　姫桜</v>
      </c>
    </row>
    <row r="128" spans="3:7" x14ac:dyDescent="0.15">
      <c r="C128" s="24">
        <f t="shared" si="2"/>
        <v>127</v>
      </c>
      <c r="D128" s="32">
        <f>IFERROR(テーブル_Swim014[[#This Row],[選手番号]],"")</f>
        <v>127</v>
      </c>
      <c r="E128" s="28" t="str">
        <f>IFERROR(VLOOKUP(C128,Sheet3!A:H,8,0),"")</f>
        <v>ファイブテン</v>
      </c>
      <c r="F128" s="29" t="str">
        <f t="shared" si="3"/>
        <v>星田　京美</v>
      </c>
      <c r="G128" s="30" t="str">
        <f>IFERROR(VLOOKUP(C128,Sheet3!A:H,3,0),"")</f>
        <v>星田　京美</v>
      </c>
    </row>
    <row r="129" spans="3:7" x14ac:dyDescent="0.15">
      <c r="C129" s="24">
        <f t="shared" si="2"/>
        <v>128</v>
      </c>
      <c r="D129" s="32">
        <f>IFERROR(テーブル_Swim014[[#This Row],[選手番号]],"")</f>
        <v>128</v>
      </c>
      <c r="E129" s="28" t="str">
        <f>IFERROR(VLOOKUP(C129,Sheet3!A:H,8,0),"")</f>
        <v>ファイブテン</v>
      </c>
      <c r="F129" s="29" t="str">
        <f t="shared" si="3"/>
        <v>藤田　真央</v>
      </c>
      <c r="G129" s="30" t="str">
        <f>IFERROR(VLOOKUP(C129,Sheet3!A:H,3,0),"")</f>
        <v>藤田　真央</v>
      </c>
    </row>
    <row r="130" spans="3:7" x14ac:dyDescent="0.15">
      <c r="C130" s="24">
        <f t="shared" ref="C130:C193" si="4">IF(AND(D130=""),"",D130)</f>
        <v>129</v>
      </c>
      <c r="D130" s="32">
        <f>IFERROR(テーブル_Swim014[[#This Row],[選手番号]],"")</f>
        <v>129</v>
      </c>
      <c r="E130" s="28" t="str">
        <f>IFERROR(VLOOKUP(C130,Sheet3!A:H,8,0),"")</f>
        <v>ファイブテン</v>
      </c>
      <c r="F130" s="29" t="str">
        <f t="shared" ref="F130:F193" si="5">MID(G130,1,7)</f>
        <v>二宮　花音</v>
      </c>
      <c r="G130" s="30" t="str">
        <f>IFERROR(VLOOKUP(C130,Sheet3!A:H,3,0),"")</f>
        <v>二宮　花音</v>
      </c>
    </row>
    <row r="131" spans="3:7" x14ac:dyDescent="0.15">
      <c r="C131" s="24">
        <f t="shared" si="4"/>
        <v>130</v>
      </c>
      <c r="D131" s="32">
        <f>IFERROR(テーブル_Swim014[[#This Row],[選手番号]],"")</f>
        <v>130</v>
      </c>
      <c r="E131" s="28" t="str">
        <f>IFERROR(VLOOKUP(C131,Sheet3!A:H,8,0),"")</f>
        <v>ファイブテン</v>
      </c>
      <c r="F131" s="29" t="str">
        <f t="shared" si="5"/>
        <v>今井　楓乃</v>
      </c>
      <c r="G131" s="30" t="str">
        <f>IFERROR(VLOOKUP(C131,Sheet3!A:H,3,0),"")</f>
        <v>今井　楓乃</v>
      </c>
    </row>
    <row r="132" spans="3:7" x14ac:dyDescent="0.15">
      <c r="C132" s="24">
        <f t="shared" si="4"/>
        <v>131</v>
      </c>
      <c r="D132" s="32">
        <f>IFERROR(テーブル_Swim014[[#This Row],[選手番号]],"")</f>
        <v>131</v>
      </c>
      <c r="E132" s="28" t="str">
        <f>IFERROR(VLOOKUP(C132,Sheet3!A:H,8,0),"")</f>
        <v>ファイブテン</v>
      </c>
      <c r="F132" s="29" t="str">
        <f t="shared" si="5"/>
        <v>山林　美貴</v>
      </c>
      <c r="G132" s="30" t="str">
        <f>IFERROR(VLOOKUP(C132,Sheet3!A:H,3,0),"")</f>
        <v>山林　美貴</v>
      </c>
    </row>
    <row r="133" spans="3:7" x14ac:dyDescent="0.15">
      <c r="C133" s="24">
        <f t="shared" si="4"/>
        <v>132</v>
      </c>
      <c r="D133" s="32">
        <f>IFERROR(テーブル_Swim014[[#This Row],[選手番号]],"")</f>
        <v>132</v>
      </c>
      <c r="E133" s="28" t="str">
        <f>IFERROR(VLOOKUP(C133,Sheet3!A:H,8,0),"")</f>
        <v>ファイブテン</v>
      </c>
      <c r="F133" s="29" t="str">
        <f t="shared" si="5"/>
        <v>深川　花夏</v>
      </c>
      <c r="G133" s="30" t="str">
        <f>IFERROR(VLOOKUP(C133,Sheet3!A:H,3,0),"")</f>
        <v>深川　花夏</v>
      </c>
    </row>
    <row r="134" spans="3:7" x14ac:dyDescent="0.15">
      <c r="C134" s="24">
        <f t="shared" si="4"/>
        <v>133</v>
      </c>
      <c r="D134" s="32">
        <f>IFERROR(テーブル_Swim014[[#This Row],[選手番号]],"")</f>
        <v>133</v>
      </c>
      <c r="E134" s="28" t="str">
        <f>IFERROR(VLOOKUP(C134,Sheet3!A:H,8,0),"")</f>
        <v>ファイブテン</v>
      </c>
      <c r="F134" s="29" t="str">
        <f t="shared" si="5"/>
        <v>向井　咲夏</v>
      </c>
      <c r="G134" s="30" t="str">
        <f>IFERROR(VLOOKUP(C134,Sheet3!A:H,3,0),"")</f>
        <v>向井　咲夏</v>
      </c>
    </row>
    <row r="135" spans="3:7" x14ac:dyDescent="0.15">
      <c r="C135" s="24">
        <f t="shared" si="4"/>
        <v>134</v>
      </c>
      <c r="D135" s="32">
        <f>IFERROR(テーブル_Swim014[[#This Row],[選手番号]],"")</f>
        <v>134</v>
      </c>
      <c r="E135" s="28" t="str">
        <f>IFERROR(VLOOKUP(C135,Sheet3!A:H,8,0),"")</f>
        <v>ファイブテン</v>
      </c>
      <c r="F135" s="29" t="str">
        <f t="shared" si="5"/>
        <v>永井　陽菜</v>
      </c>
      <c r="G135" s="30" t="str">
        <f>IFERROR(VLOOKUP(C135,Sheet3!A:H,3,0),"")</f>
        <v>永井　陽菜</v>
      </c>
    </row>
    <row r="136" spans="3:7" x14ac:dyDescent="0.15">
      <c r="C136" s="24">
        <f t="shared" si="4"/>
        <v>135</v>
      </c>
      <c r="D136" s="32">
        <f>IFERROR(テーブル_Swim014[[#This Row],[選手番号]],"")</f>
        <v>135</v>
      </c>
      <c r="E136" s="28" t="str">
        <f>IFERROR(VLOOKUP(C136,Sheet3!A:H,8,0),"")</f>
        <v>ファイブテン</v>
      </c>
      <c r="F136" s="29" t="str">
        <f t="shared" si="5"/>
        <v>森　　　優</v>
      </c>
      <c r="G136" s="30" t="str">
        <f>IFERROR(VLOOKUP(C136,Sheet3!A:H,3,0),"")</f>
        <v>森　　　優</v>
      </c>
    </row>
    <row r="137" spans="3:7" x14ac:dyDescent="0.15">
      <c r="C137" s="24">
        <f t="shared" si="4"/>
        <v>136</v>
      </c>
      <c r="D137" s="32">
        <f>IFERROR(テーブル_Swim014[[#This Row],[選手番号]],"")</f>
        <v>136</v>
      </c>
      <c r="E137" s="28" t="str">
        <f>IFERROR(VLOOKUP(C137,Sheet3!A:H,8,0),"")</f>
        <v>ファイブテン</v>
      </c>
      <c r="F137" s="29" t="str">
        <f t="shared" si="5"/>
        <v>金田明泉玖</v>
      </c>
      <c r="G137" s="30" t="str">
        <f>IFERROR(VLOOKUP(C137,Sheet3!A:H,3,0),"")</f>
        <v>金田明泉玖</v>
      </c>
    </row>
    <row r="138" spans="3:7" x14ac:dyDescent="0.15">
      <c r="C138" s="24">
        <f t="shared" si="4"/>
        <v>137</v>
      </c>
      <c r="D138" s="32">
        <f>IFERROR(テーブル_Swim014[[#This Row],[選手番号]],"")</f>
        <v>137</v>
      </c>
      <c r="E138" s="28" t="str">
        <f>IFERROR(VLOOKUP(C138,Sheet3!A:H,8,0),"")</f>
        <v>ファイブテン</v>
      </c>
      <c r="F138" s="29" t="str">
        <f t="shared" si="5"/>
        <v>星田　一華</v>
      </c>
      <c r="G138" s="30" t="str">
        <f>IFERROR(VLOOKUP(C138,Sheet3!A:H,3,0),"")</f>
        <v>星田　一華</v>
      </c>
    </row>
    <row r="139" spans="3:7" x14ac:dyDescent="0.15">
      <c r="C139" s="24">
        <f t="shared" si="4"/>
        <v>138</v>
      </c>
      <c r="D139" s="32">
        <f>IFERROR(テーブル_Swim014[[#This Row],[選手番号]],"")</f>
        <v>138</v>
      </c>
      <c r="E139" s="28" t="str">
        <f>IFERROR(VLOOKUP(C139,Sheet3!A:H,8,0),"")</f>
        <v>八幡浜ＳＣ</v>
      </c>
      <c r="F139" s="29" t="str">
        <f t="shared" si="5"/>
        <v>谷村　大樹</v>
      </c>
      <c r="G139" s="30" t="str">
        <f>IFERROR(VLOOKUP(C139,Sheet3!A:H,3,0),"")</f>
        <v>谷村　大樹</v>
      </c>
    </row>
    <row r="140" spans="3:7" x14ac:dyDescent="0.15">
      <c r="C140" s="24">
        <f t="shared" si="4"/>
        <v>139</v>
      </c>
      <c r="D140" s="32">
        <f>IFERROR(テーブル_Swim014[[#This Row],[選手番号]],"")</f>
        <v>139</v>
      </c>
      <c r="E140" s="28" t="str">
        <f>IFERROR(VLOOKUP(C140,Sheet3!A:H,8,0),"")</f>
        <v>八幡浜ＳＣ</v>
      </c>
      <c r="F140" s="29" t="str">
        <f t="shared" si="5"/>
        <v>岡本　大翔</v>
      </c>
      <c r="G140" s="30" t="str">
        <f>IFERROR(VLOOKUP(C140,Sheet3!A:H,3,0),"")</f>
        <v>岡本　大翔</v>
      </c>
    </row>
    <row r="141" spans="3:7" x14ac:dyDescent="0.15">
      <c r="C141" s="24">
        <f t="shared" si="4"/>
        <v>140</v>
      </c>
      <c r="D141" s="32">
        <f>IFERROR(テーブル_Swim014[[#This Row],[選手番号]],"")</f>
        <v>140</v>
      </c>
      <c r="E141" s="28" t="str">
        <f>IFERROR(VLOOKUP(C141,Sheet3!A:H,8,0),"")</f>
        <v>八幡浜ＳＣ</v>
      </c>
      <c r="F141" s="29" t="str">
        <f t="shared" si="5"/>
        <v>菊池　真弥</v>
      </c>
      <c r="G141" s="30" t="str">
        <f>IFERROR(VLOOKUP(C141,Sheet3!A:H,3,0),"")</f>
        <v>菊池　真弥</v>
      </c>
    </row>
    <row r="142" spans="3:7" x14ac:dyDescent="0.15">
      <c r="C142" s="24">
        <f t="shared" si="4"/>
        <v>141</v>
      </c>
      <c r="D142" s="32">
        <f>IFERROR(テーブル_Swim014[[#This Row],[選手番号]],"")</f>
        <v>141</v>
      </c>
      <c r="E142" s="28" t="str">
        <f>IFERROR(VLOOKUP(C142,Sheet3!A:H,8,0),"")</f>
        <v>八幡浜ＳＣ</v>
      </c>
      <c r="F142" s="29" t="str">
        <f t="shared" si="5"/>
        <v>程野　裕介</v>
      </c>
      <c r="G142" s="30" t="str">
        <f>IFERROR(VLOOKUP(C142,Sheet3!A:H,3,0),"")</f>
        <v>程野　裕介</v>
      </c>
    </row>
    <row r="143" spans="3:7" x14ac:dyDescent="0.15">
      <c r="C143" s="24">
        <f t="shared" si="4"/>
        <v>142</v>
      </c>
      <c r="D143" s="32">
        <f>IFERROR(テーブル_Swim014[[#This Row],[選手番号]],"")</f>
        <v>142</v>
      </c>
      <c r="E143" s="28" t="str">
        <f>IFERROR(VLOOKUP(C143,Sheet3!A:H,8,0),"")</f>
        <v>八幡浜ＳＣ</v>
      </c>
      <c r="F143" s="29" t="str">
        <f t="shared" si="5"/>
        <v>佐々木健成</v>
      </c>
      <c r="G143" s="30" t="str">
        <f>IFERROR(VLOOKUP(C143,Sheet3!A:H,3,0),"")</f>
        <v>佐々木健成</v>
      </c>
    </row>
    <row r="144" spans="3:7" x14ac:dyDescent="0.15">
      <c r="C144" s="24">
        <f t="shared" si="4"/>
        <v>143</v>
      </c>
      <c r="D144" s="32">
        <f>IFERROR(テーブル_Swim014[[#This Row],[選手番号]],"")</f>
        <v>143</v>
      </c>
      <c r="E144" s="28" t="str">
        <f>IFERROR(VLOOKUP(C144,Sheet3!A:H,8,0),"")</f>
        <v>八幡浜ＳＣ</v>
      </c>
      <c r="F144" s="29" t="str">
        <f t="shared" si="5"/>
        <v>上杉　晃平</v>
      </c>
      <c r="G144" s="30" t="str">
        <f>IFERROR(VLOOKUP(C144,Sheet3!A:H,3,0),"")</f>
        <v>上杉　晃平</v>
      </c>
    </row>
    <row r="145" spans="3:7" x14ac:dyDescent="0.15">
      <c r="C145" s="24">
        <f t="shared" si="4"/>
        <v>144</v>
      </c>
      <c r="D145" s="32">
        <f>IFERROR(テーブル_Swim014[[#This Row],[選手番号]],"")</f>
        <v>144</v>
      </c>
      <c r="E145" s="28" t="str">
        <f>IFERROR(VLOOKUP(C145,Sheet3!A:H,8,0),"")</f>
        <v>八幡浜ＳＣ</v>
      </c>
      <c r="F145" s="29" t="str">
        <f t="shared" si="5"/>
        <v>二宮蒼志郎</v>
      </c>
      <c r="G145" s="30" t="str">
        <f>IFERROR(VLOOKUP(C145,Sheet3!A:H,3,0),"")</f>
        <v>二宮蒼志郎</v>
      </c>
    </row>
    <row r="146" spans="3:7" x14ac:dyDescent="0.15">
      <c r="C146" s="24">
        <f t="shared" si="4"/>
        <v>145</v>
      </c>
      <c r="D146" s="32">
        <f>IFERROR(テーブル_Swim014[[#This Row],[選手番号]],"")</f>
        <v>145</v>
      </c>
      <c r="E146" s="28" t="str">
        <f>IFERROR(VLOOKUP(C146,Sheet3!A:H,8,0),"")</f>
        <v>八幡浜ＳＣ</v>
      </c>
      <c r="F146" s="29" t="str">
        <f t="shared" si="5"/>
        <v>井関　浩雅</v>
      </c>
      <c r="G146" s="30" t="str">
        <f>IFERROR(VLOOKUP(C146,Sheet3!A:H,3,0),"")</f>
        <v>井関　浩雅</v>
      </c>
    </row>
    <row r="147" spans="3:7" x14ac:dyDescent="0.15">
      <c r="C147" s="24">
        <f t="shared" si="4"/>
        <v>146</v>
      </c>
      <c r="D147" s="32">
        <f>IFERROR(テーブル_Swim014[[#This Row],[選手番号]],"")</f>
        <v>146</v>
      </c>
      <c r="E147" s="28" t="str">
        <f>IFERROR(VLOOKUP(C147,Sheet3!A:H,8,0),"")</f>
        <v>八幡浜ＳＣ</v>
      </c>
      <c r="F147" s="29" t="str">
        <f t="shared" si="5"/>
        <v>廣瀬　功武</v>
      </c>
      <c r="G147" s="30" t="str">
        <f>IFERROR(VLOOKUP(C147,Sheet3!A:H,3,0),"")</f>
        <v>廣瀬　功武</v>
      </c>
    </row>
    <row r="148" spans="3:7" x14ac:dyDescent="0.15">
      <c r="C148" s="24">
        <f t="shared" si="4"/>
        <v>147</v>
      </c>
      <c r="D148" s="32">
        <f>IFERROR(テーブル_Swim014[[#This Row],[選手番号]],"")</f>
        <v>147</v>
      </c>
      <c r="E148" s="28" t="str">
        <f>IFERROR(VLOOKUP(C148,Sheet3!A:H,8,0),"")</f>
        <v>八幡浜ＳＣ</v>
      </c>
      <c r="F148" s="29" t="str">
        <f t="shared" si="5"/>
        <v>三嶋　　拓</v>
      </c>
      <c r="G148" s="30" t="str">
        <f>IFERROR(VLOOKUP(C148,Sheet3!A:H,3,0),"")</f>
        <v>三嶋　　拓</v>
      </c>
    </row>
    <row r="149" spans="3:7" x14ac:dyDescent="0.15">
      <c r="C149" s="24">
        <f t="shared" si="4"/>
        <v>148</v>
      </c>
      <c r="D149" s="32">
        <f>IFERROR(テーブル_Swim014[[#This Row],[選手番号]],"")</f>
        <v>148</v>
      </c>
      <c r="E149" s="28" t="str">
        <f>IFERROR(VLOOKUP(C149,Sheet3!A:H,8,0),"")</f>
        <v>八幡浜ＳＣ</v>
      </c>
      <c r="F149" s="29" t="str">
        <f t="shared" si="5"/>
        <v>中岡亜依香</v>
      </c>
      <c r="G149" s="30" t="str">
        <f>IFERROR(VLOOKUP(C149,Sheet3!A:H,3,0),"")</f>
        <v>中岡亜依香</v>
      </c>
    </row>
    <row r="150" spans="3:7" x14ac:dyDescent="0.15">
      <c r="C150" s="24">
        <f t="shared" si="4"/>
        <v>149</v>
      </c>
      <c r="D150" s="32">
        <f>IFERROR(テーブル_Swim014[[#This Row],[選手番号]],"")</f>
        <v>149</v>
      </c>
      <c r="E150" s="28" t="str">
        <f>IFERROR(VLOOKUP(C150,Sheet3!A:H,8,0),"")</f>
        <v>八幡浜ＳＣ</v>
      </c>
      <c r="F150" s="29" t="str">
        <f t="shared" si="5"/>
        <v>山中　紗和</v>
      </c>
      <c r="G150" s="30" t="str">
        <f>IFERROR(VLOOKUP(C150,Sheet3!A:H,3,0),"")</f>
        <v>山中　紗和</v>
      </c>
    </row>
    <row r="151" spans="3:7" x14ac:dyDescent="0.15">
      <c r="C151" s="24">
        <f t="shared" si="4"/>
        <v>150</v>
      </c>
      <c r="D151" s="32">
        <f>IFERROR(テーブル_Swim014[[#This Row],[選手番号]],"")</f>
        <v>150</v>
      </c>
      <c r="E151" s="28" t="str">
        <f>IFERROR(VLOOKUP(C151,Sheet3!A:H,8,0),"")</f>
        <v>八幡浜ＳＣ</v>
      </c>
      <c r="F151" s="29" t="str">
        <f t="shared" si="5"/>
        <v>井上日菜子</v>
      </c>
      <c r="G151" s="30" t="str">
        <f>IFERROR(VLOOKUP(C151,Sheet3!A:H,3,0),"")</f>
        <v>井上日菜子</v>
      </c>
    </row>
    <row r="152" spans="3:7" x14ac:dyDescent="0.15">
      <c r="C152" s="24">
        <f t="shared" si="4"/>
        <v>151</v>
      </c>
      <c r="D152" s="32">
        <f>IFERROR(テーブル_Swim014[[#This Row],[選手番号]],"")</f>
        <v>151</v>
      </c>
      <c r="E152" s="28" t="str">
        <f>IFERROR(VLOOKUP(C152,Sheet3!A:H,8,0),"")</f>
        <v>八幡浜ＳＣ</v>
      </c>
      <c r="F152" s="29" t="str">
        <f t="shared" si="5"/>
        <v>石井　　和</v>
      </c>
      <c r="G152" s="30" t="str">
        <f>IFERROR(VLOOKUP(C152,Sheet3!A:H,3,0),"")</f>
        <v>石井　　和</v>
      </c>
    </row>
    <row r="153" spans="3:7" x14ac:dyDescent="0.15">
      <c r="C153" s="24">
        <f t="shared" si="4"/>
        <v>152</v>
      </c>
      <c r="D153" s="32">
        <f>IFERROR(テーブル_Swim014[[#This Row],[選手番号]],"")</f>
        <v>152</v>
      </c>
      <c r="E153" s="28" t="str">
        <f>IFERROR(VLOOKUP(C153,Sheet3!A:H,8,0),"")</f>
        <v>八幡浜ＳＣ</v>
      </c>
      <c r="F153" s="29" t="str">
        <f t="shared" si="5"/>
        <v>岡本　未来</v>
      </c>
      <c r="G153" s="30" t="str">
        <f>IFERROR(VLOOKUP(C153,Sheet3!A:H,3,0),"")</f>
        <v>岡本　未来</v>
      </c>
    </row>
    <row r="154" spans="3:7" x14ac:dyDescent="0.15">
      <c r="C154" s="24">
        <f t="shared" si="4"/>
        <v>153</v>
      </c>
      <c r="D154" s="32">
        <f>IFERROR(テーブル_Swim014[[#This Row],[選手番号]],"")</f>
        <v>153</v>
      </c>
      <c r="E154" s="28" t="str">
        <f>IFERROR(VLOOKUP(C154,Sheet3!A:H,8,0),"")</f>
        <v>八幡浜ＳＣ</v>
      </c>
      <c r="F154" s="29" t="str">
        <f t="shared" si="5"/>
        <v>石村　思穏</v>
      </c>
      <c r="G154" s="30" t="str">
        <f>IFERROR(VLOOKUP(C154,Sheet3!A:H,3,0),"")</f>
        <v>石村　思穏</v>
      </c>
    </row>
    <row r="155" spans="3:7" x14ac:dyDescent="0.15">
      <c r="C155" s="24">
        <f t="shared" si="4"/>
        <v>154</v>
      </c>
      <c r="D155" s="32">
        <f>IFERROR(テーブル_Swim014[[#This Row],[選手番号]],"")</f>
        <v>154</v>
      </c>
      <c r="E155" s="28" t="str">
        <f>IFERROR(VLOOKUP(C155,Sheet3!A:H,8,0),"")</f>
        <v>八幡浜ＳＣ</v>
      </c>
      <c r="F155" s="29" t="str">
        <f t="shared" si="5"/>
        <v>山田優里也</v>
      </c>
      <c r="G155" s="30" t="str">
        <f>IFERROR(VLOOKUP(C155,Sheet3!A:H,3,0),"")</f>
        <v>山田優里也</v>
      </c>
    </row>
    <row r="156" spans="3:7" x14ac:dyDescent="0.15">
      <c r="C156" s="24">
        <f t="shared" si="4"/>
        <v>155</v>
      </c>
      <c r="D156" s="32">
        <f>IFERROR(テーブル_Swim014[[#This Row],[選手番号]],"")</f>
        <v>155</v>
      </c>
      <c r="E156" s="28" t="str">
        <f>IFERROR(VLOOKUP(C156,Sheet3!A:H,8,0),"")</f>
        <v>八幡浜ＳＣ</v>
      </c>
      <c r="F156" s="29" t="str">
        <f t="shared" si="5"/>
        <v>岡本　望愛</v>
      </c>
      <c r="G156" s="30" t="str">
        <f>IFERROR(VLOOKUP(C156,Sheet3!A:H,3,0),"")</f>
        <v>岡本　望愛</v>
      </c>
    </row>
    <row r="157" spans="3:7" x14ac:dyDescent="0.15">
      <c r="C157" s="24">
        <f t="shared" si="4"/>
        <v>156</v>
      </c>
      <c r="D157" s="32">
        <f>IFERROR(テーブル_Swim014[[#This Row],[選手番号]],"")</f>
        <v>156</v>
      </c>
      <c r="E157" s="28" t="str">
        <f>IFERROR(VLOOKUP(C157,Sheet3!A:H,8,0),"")</f>
        <v>八幡浜ＳＣ</v>
      </c>
      <c r="F157" s="29" t="str">
        <f t="shared" si="5"/>
        <v>竹林　優貴</v>
      </c>
      <c r="G157" s="30" t="str">
        <f>IFERROR(VLOOKUP(C157,Sheet3!A:H,3,0),"")</f>
        <v>竹林　優貴</v>
      </c>
    </row>
    <row r="158" spans="3:7" x14ac:dyDescent="0.15">
      <c r="C158" s="24">
        <f t="shared" si="4"/>
        <v>157</v>
      </c>
      <c r="D158" s="32">
        <f>IFERROR(テーブル_Swim014[[#This Row],[選手番号]],"")</f>
        <v>157</v>
      </c>
      <c r="E158" s="28" t="str">
        <f>IFERROR(VLOOKUP(C158,Sheet3!A:H,8,0),"")</f>
        <v>アズサ松山</v>
      </c>
      <c r="F158" s="29" t="str">
        <f t="shared" si="5"/>
        <v>赤藤　吏紅</v>
      </c>
      <c r="G158" s="30" t="str">
        <f>IFERROR(VLOOKUP(C158,Sheet3!A:H,3,0),"")</f>
        <v>赤藤　吏紅</v>
      </c>
    </row>
    <row r="159" spans="3:7" x14ac:dyDescent="0.15">
      <c r="C159" s="24">
        <f t="shared" si="4"/>
        <v>158</v>
      </c>
      <c r="D159" s="32">
        <f>IFERROR(テーブル_Swim014[[#This Row],[選手番号]],"")</f>
        <v>158</v>
      </c>
      <c r="E159" s="28" t="str">
        <f>IFERROR(VLOOKUP(C159,Sheet3!A:H,8,0),"")</f>
        <v>アズサ松山</v>
      </c>
      <c r="F159" s="29" t="str">
        <f t="shared" si="5"/>
        <v>菊地　空音</v>
      </c>
      <c r="G159" s="30" t="str">
        <f>IFERROR(VLOOKUP(C159,Sheet3!A:H,3,0),"")</f>
        <v>菊地　空音</v>
      </c>
    </row>
    <row r="160" spans="3:7" x14ac:dyDescent="0.15">
      <c r="C160" s="24">
        <f t="shared" si="4"/>
        <v>159</v>
      </c>
      <c r="D160" s="32">
        <f>IFERROR(テーブル_Swim014[[#This Row],[選手番号]],"")</f>
        <v>159</v>
      </c>
      <c r="E160" s="28" t="str">
        <f>IFERROR(VLOOKUP(C160,Sheet3!A:H,8,0),"")</f>
        <v>アズサ松山</v>
      </c>
      <c r="F160" s="29" t="str">
        <f t="shared" si="5"/>
        <v>松田　康生</v>
      </c>
      <c r="G160" s="30" t="str">
        <f>IFERROR(VLOOKUP(C160,Sheet3!A:H,3,0),"")</f>
        <v>松田　康生</v>
      </c>
    </row>
    <row r="161" spans="3:7" x14ac:dyDescent="0.15">
      <c r="C161" s="24">
        <f t="shared" si="4"/>
        <v>160</v>
      </c>
      <c r="D161" s="32">
        <f>IFERROR(テーブル_Swim014[[#This Row],[選手番号]],"")</f>
        <v>160</v>
      </c>
      <c r="E161" s="28" t="str">
        <f>IFERROR(VLOOKUP(C161,Sheet3!A:H,8,0),"")</f>
        <v>アズサ松山</v>
      </c>
      <c r="F161" s="29" t="str">
        <f t="shared" si="5"/>
        <v>鶴岡　海斗</v>
      </c>
      <c r="G161" s="30" t="str">
        <f>IFERROR(VLOOKUP(C161,Sheet3!A:H,3,0),"")</f>
        <v>鶴岡　海斗</v>
      </c>
    </row>
    <row r="162" spans="3:7" x14ac:dyDescent="0.15">
      <c r="C162" s="24">
        <f t="shared" si="4"/>
        <v>161</v>
      </c>
      <c r="D162" s="32">
        <f>IFERROR(テーブル_Swim014[[#This Row],[選手番号]],"")</f>
        <v>161</v>
      </c>
      <c r="E162" s="28" t="str">
        <f>IFERROR(VLOOKUP(C162,Sheet3!A:H,8,0),"")</f>
        <v>アズサ松山</v>
      </c>
      <c r="F162" s="29" t="str">
        <f t="shared" si="5"/>
        <v>石山　千吏</v>
      </c>
      <c r="G162" s="30" t="str">
        <f>IFERROR(VLOOKUP(C162,Sheet3!A:H,3,0),"")</f>
        <v>石山　千吏</v>
      </c>
    </row>
    <row r="163" spans="3:7" x14ac:dyDescent="0.15">
      <c r="C163" s="24">
        <f t="shared" si="4"/>
        <v>162</v>
      </c>
      <c r="D163" s="32">
        <f>IFERROR(テーブル_Swim014[[#This Row],[選手番号]],"")</f>
        <v>162</v>
      </c>
      <c r="E163" s="28" t="str">
        <f>IFERROR(VLOOKUP(C163,Sheet3!A:H,8,0),"")</f>
        <v>アズサ松山</v>
      </c>
      <c r="F163" s="29" t="str">
        <f t="shared" si="5"/>
        <v>戒能　　駿</v>
      </c>
      <c r="G163" s="30" t="str">
        <f>IFERROR(VLOOKUP(C163,Sheet3!A:H,3,0),"")</f>
        <v>戒能　　駿</v>
      </c>
    </row>
    <row r="164" spans="3:7" x14ac:dyDescent="0.15">
      <c r="C164" s="24">
        <f t="shared" si="4"/>
        <v>163</v>
      </c>
      <c r="D164" s="32">
        <f>IFERROR(テーブル_Swim014[[#This Row],[選手番号]],"")</f>
        <v>163</v>
      </c>
      <c r="E164" s="28" t="str">
        <f>IFERROR(VLOOKUP(C164,Sheet3!A:H,8,0),"")</f>
        <v>アズサ松山</v>
      </c>
      <c r="F164" s="29" t="str">
        <f t="shared" si="5"/>
        <v>山﨑　創太</v>
      </c>
      <c r="G164" s="30" t="str">
        <f>IFERROR(VLOOKUP(C164,Sheet3!A:H,3,0),"")</f>
        <v>山﨑　創太</v>
      </c>
    </row>
    <row r="165" spans="3:7" x14ac:dyDescent="0.15">
      <c r="C165" s="24">
        <f t="shared" si="4"/>
        <v>164</v>
      </c>
      <c r="D165" s="32">
        <f>IFERROR(テーブル_Swim014[[#This Row],[選手番号]],"")</f>
        <v>164</v>
      </c>
      <c r="E165" s="28" t="str">
        <f>IFERROR(VLOOKUP(C165,Sheet3!A:H,8,0),"")</f>
        <v>アズサ松山</v>
      </c>
      <c r="F165" s="29" t="str">
        <f t="shared" si="5"/>
        <v>三瀬　優翔</v>
      </c>
      <c r="G165" s="30" t="str">
        <f>IFERROR(VLOOKUP(C165,Sheet3!A:H,3,0),"")</f>
        <v>三瀬　優翔</v>
      </c>
    </row>
    <row r="166" spans="3:7" x14ac:dyDescent="0.15">
      <c r="C166" s="24">
        <f t="shared" si="4"/>
        <v>165</v>
      </c>
      <c r="D166" s="32">
        <f>IFERROR(テーブル_Swim014[[#This Row],[選手番号]],"")</f>
        <v>165</v>
      </c>
      <c r="E166" s="28" t="str">
        <f>IFERROR(VLOOKUP(C166,Sheet3!A:H,8,0),"")</f>
        <v>アズサ松山</v>
      </c>
      <c r="F166" s="29" t="str">
        <f t="shared" si="5"/>
        <v>満汐　航士</v>
      </c>
      <c r="G166" s="30" t="str">
        <f>IFERROR(VLOOKUP(C166,Sheet3!A:H,3,0),"")</f>
        <v>満汐　航士</v>
      </c>
    </row>
    <row r="167" spans="3:7" x14ac:dyDescent="0.15">
      <c r="C167" s="24">
        <f t="shared" si="4"/>
        <v>166</v>
      </c>
      <c r="D167" s="32">
        <f>IFERROR(テーブル_Swim014[[#This Row],[選手番号]],"")</f>
        <v>166</v>
      </c>
      <c r="E167" s="28" t="str">
        <f>IFERROR(VLOOKUP(C167,Sheet3!A:H,8,0),"")</f>
        <v>アズサ松山</v>
      </c>
      <c r="F167" s="29" t="str">
        <f t="shared" si="5"/>
        <v>松岡　　遼</v>
      </c>
      <c r="G167" s="30" t="str">
        <f>IFERROR(VLOOKUP(C167,Sheet3!A:H,3,0),"")</f>
        <v>松岡　　遼</v>
      </c>
    </row>
    <row r="168" spans="3:7" x14ac:dyDescent="0.15">
      <c r="C168" s="24">
        <f t="shared" si="4"/>
        <v>167</v>
      </c>
      <c r="D168" s="32">
        <f>IFERROR(テーブル_Swim014[[#This Row],[選手番号]],"")</f>
        <v>167</v>
      </c>
      <c r="E168" s="28" t="str">
        <f>IFERROR(VLOOKUP(C168,Sheet3!A:H,8,0),"")</f>
        <v>アズサ松山</v>
      </c>
      <c r="F168" s="29" t="str">
        <f t="shared" si="5"/>
        <v>大谷　心咲</v>
      </c>
      <c r="G168" s="30" t="str">
        <f>IFERROR(VLOOKUP(C168,Sheet3!A:H,3,0),"")</f>
        <v>大谷　心咲</v>
      </c>
    </row>
    <row r="169" spans="3:7" x14ac:dyDescent="0.15">
      <c r="C169" s="24">
        <f t="shared" si="4"/>
        <v>168</v>
      </c>
      <c r="D169" s="32">
        <f>IFERROR(テーブル_Swim014[[#This Row],[選手番号]],"")</f>
        <v>168</v>
      </c>
      <c r="E169" s="28" t="str">
        <f>IFERROR(VLOOKUP(C169,Sheet3!A:H,8,0),"")</f>
        <v>アズサ松山</v>
      </c>
      <c r="F169" s="29" t="str">
        <f t="shared" si="5"/>
        <v>永田　実悠</v>
      </c>
      <c r="G169" s="30" t="str">
        <f>IFERROR(VLOOKUP(C169,Sheet3!A:H,3,0),"")</f>
        <v>永田　実悠</v>
      </c>
    </row>
    <row r="170" spans="3:7" x14ac:dyDescent="0.15">
      <c r="C170" s="24">
        <f t="shared" si="4"/>
        <v>169</v>
      </c>
      <c r="D170" s="32">
        <f>IFERROR(テーブル_Swim014[[#This Row],[選手番号]],"")</f>
        <v>169</v>
      </c>
      <c r="E170" s="28" t="str">
        <f>IFERROR(VLOOKUP(C170,Sheet3!A:H,8,0),"")</f>
        <v>アズサ松山</v>
      </c>
      <c r="F170" s="29" t="str">
        <f t="shared" si="5"/>
        <v>山﨑　千世</v>
      </c>
      <c r="G170" s="30" t="str">
        <f>IFERROR(VLOOKUP(C170,Sheet3!A:H,3,0),"")</f>
        <v>山﨑　千世</v>
      </c>
    </row>
    <row r="171" spans="3:7" x14ac:dyDescent="0.15">
      <c r="C171" s="24">
        <f t="shared" si="4"/>
        <v>170</v>
      </c>
      <c r="D171" s="32">
        <f>IFERROR(テーブル_Swim014[[#This Row],[選手番号]],"")</f>
        <v>170</v>
      </c>
      <c r="E171" s="28" t="str">
        <f>IFERROR(VLOOKUP(C171,Sheet3!A:H,8,0),"")</f>
        <v>ＭＧ双葉</v>
      </c>
      <c r="F171" s="29" t="str">
        <f t="shared" si="5"/>
        <v>羽倉　浩起</v>
      </c>
      <c r="G171" s="30" t="str">
        <f>IFERROR(VLOOKUP(C171,Sheet3!A:H,3,0),"")</f>
        <v>羽倉　浩起</v>
      </c>
    </row>
    <row r="172" spans="3:7" x14ac:dyDescent="0.15">
      <c r="C172" s="24">
        <f t="shared" si="4"/>
        <v>171</v>
      </c>
      <c r="D172" s="32">
        <f>IFERROR(テーブル_Swim014[[#This Row],[選手番号]],"")</f>
        <v>171</v>
      </c>
      <c r="E172" s="28" t="str">
        <f>IFERROR(VLOOKUP(C172,Sheet3!A:H,8,0),"")</f>
        <v>ＭＧ双葉</v>
      </c>
      <c r="F172" s="29" t="str">
        <f t="shared" si="5"/>
        <v>大西　源太</v>
      </c>
      <c r="G172" s="30" t="str">
        <f>IFERROR(VLOOKUP(C172,Sheet3!A:H,3,0),"")</f>
        <v>大西　源太</v>
      </c>
    </row>
    <row r="173" spans="3:7" x14ac:dyDescent="0.15">
      <c r="C173" s="24">
        <f t="shared" si="4"/>
        <v>172</v>
      </c>
      <c r="D173" s="32">
        <f>IFERROR(テーブル_Swim014[[#This Row],[選手番号]],"")</f>
        <v>172</v>
      </c>
      <c r="E173" s="28" t="str">
        <f>IFERROR(VLOOKUP(C173,Sheet3!A:H,8,0),"")</f>
        <v>ＭＧ双葉</v>
      </c>
      <c r="F173" s="29" t="str">
        <f t="shared" si="5"/>
        <v>長野　　弘</v>
      </c>
      <c r="G173" s="30" t="str">
        <f>IFERROR(VLOOKUP(C173,Sheet3!A:H,3,0),"")</f>
        <v>長野　　弘</v>
      </c>
    </row>
    <row r="174" spans="3:7" x14ac:dyDescent="0.15">
      <c r="C174" s="24">
        <f t="shared" si="4"/>
        <v>173</v>
      </c>
      <c r="D174" s="32">
        <f>IFERROR(テーブル_Swim014[[#This Row],[選手番号]],"")</f>
        <v>173</v>
      </c>
      <c r="E174" s="28" t="str">
        <f>IFERROR(VLOOKUP(C174,Sheet3!A:H,8,0),"")</f>
        <v>ＭＧ双葉</v>
      </c>
      <c r="F174" s="29" t="str">
        <f t="shared" si="5"/>
        <v>八木　一真</v>
      </c>
      <c r="G174" s="30" t="str">
        <f>IFERROR(VLOOKUP(C174,Sheet3!A:H,3,0),"")</f>
        <v>八木　一真</v>
      </c>
    </row>
    <row r="175" spans="3:7" x14ac:dyDescent="0.15">
      <c r="C175" s="24">
        <f t="shared" si="4"/>
        <v>174</v>
      </c>
      <c r="D175" s="32">
        <f>IFERROR(テーブル_Swim014[[#This Row],[選手番号]],"")</f>
        <v>174</v>
      </c>
      <c r="E175" s="28" t="str">
        <f>IFERROR(VLOOKUP(C175,Sheet3!A:H,8,0),"")</f>
        <v>ＭＧ双葉</v>
      </c>
      <c r="F175" s="29" t="str">
        <f t="shared" si="5"/>
        <v>青野　　空</v>
      </c>
      <c r="G175" s="30" t="str">
        <f>IFERROR(VLOOKUP(C175,Sheet3!A:H,3,0),"")</f>
        <v>青野　　空</v>
      </c>
    </row>
    <row r="176" spans="3:7" x14ac:dyDescent="0.15">
      <c r="C176" s="24">
        <f t="shared" si="4"/>
        <v>175</v>
      </c>
      <c r="D176" s="32">
        <f>IFERROR(テーブル_Swim014[[#This Row],[選手番号]],"")</f>
        <v>175</v>
      </c>
      <c r="E176" s="28" t="str">
        <f>IFERROR(VLOOKUP(C176,Sheet3!A:H,8,0),"")</f>
        <v>ＭＧ双葉</v>
      </c>
      <c r="F176" s="29" t="str">
        <f t="shared" si="5"/>
        <v>山田　睦己</v>
      </c>
      <c r="G176" s="30" t="str">
        <f>IFERROR(VLOOKUP(C176,Sheet3!A:H,3,0),"")</f>
        <v>山田　睦己</v>
      </c>
    </row>
    <row r="177" spans="3:7" x14ac:dyDescent="0.15">
      <c r="C177" s="24">
        <f t="shared" si="4"/>
        <v>176</v>
      </c>
      <c r="D177" s="32">
        <f>IFERROR(テーブル_Swim014[[#This Row],[選手番号]],"")</f>
        <v>176</v>
      </c>
      <c r="E177" s="28" t="str">
        <f>IFERROR(VLOOKUP(C177,Sheet3!A:H,8,0),"")</f>
        <v>ＭＧ双葉</v>
      </c>
      <c r="F177" s="29" t="str">
        <f t="shared" si="5"/>
        <v>山内　奏人</v>
      </c>
      <c r="G177" s="30" t="str">
        <f>IFERROR(VLOOKUP(C177,Sheet3!A:H,3,0),"")</f>
        <v>山内　奏人</v>
      </c>
    </row>
    <row r="178" spans="3:7" x14ac:dyDescent="0.15">
      <c r="C178" s="24">
        <f t="shared" si="4"/>
        <v>177</v>
      </c>
      <c r="D178" s="32">
        <f>IFERROR(テーブル_Swim014[[#This Row],[選手番号]],"")</f>
        <v>177</v>
      </c>
      <c r="E178" s="28" t="str">
        <f>IFERROR(VLOOKUP(C178,Sheet3!A:H,8,0),"")</f>
        <v>ＭＧ双葉</v>
      </c>
      <c r="F178" s="29" t="str">
        <f t="shared" si="5"/>
        <v>山口　莉玖</v>
      </c>
      <c r="G178" s="30" t="str">
        <f>IFERROR(VLOOKUP(C178,Sheet3!A:H,3,0),"")</f>
        <v>山口　莉玖</v>
      </c>
    </row>
    <row r="179" spans="3:7" x14ac:dyDescent="0.15">
      <c r="C179" s="24">
        <f t="shared" si="4"/>
        <v>178</v>
      </c>
      <c r="D179" s="32">
        <f>IFERROR(テーブル_Swim014[[#This Row],[選手番号]],"")</f>
        <v>178</v>
      </c>
      <c r="E179" s="28" t="str">
        <f>IFERROR(VLOOKUP(C179,Sheet3!A:H,8,0),"")</f>
        <v>ＭＧ双葉</v>
      </c>
      <c r="F179" s="29" t="str">
        <f t="shared" si="5"/>
        <v>鎌田　凌徳</v>
      </c>
      <c r="G179" s="30" t="str">
        <f>IFERROR(VLOOKUP(C179,Sheet3!A:H,3,0),"")</f>
        <v>鎌田　凌徳</v>
      </c>
    </row>
    <row r="180" spans="3:7" x14ac:dyDescent="0.15">
      <c r="C180" s="24">
        <f t="shared" si="4"/>
        <v>179</v>
      </c>
      <c r="D180" s="32">
        <f>IFERROR(テーブル_Swim014[[#This Row],[選手番号]],"")</f>
        <v>179</v>
      </c>
      <c r="E180" s="28" t="str">
        <f>IFERROR(VLOOKUP(C180,Sheet3!A:H,8,0),"")</f>
        <v>ＭＧ双葉</v>
      </c>
      <c r="F180" s="29" t="str">
        <f t="shared" si="5"/>
        <v>山内　大和</v>
      </c>
      <c r="G180" s="30" t="str">
        <f>IFERROR(VLOOKUP(C180,Sheet3!A:H,3,0),"")</f>
        <v>山内　大和</v>
      </c>
    </row>
    <row r="181" spans="3:7" x14ac:dyDescent="0.15">
      <c r="C181" s="24">
        <f t="shared" si="4"/>
        <v>180</v>
      </c>
      <c r="D181" s="32">
        <f>IFERROR(テーブル_Swim014[[#This Row],[選手番号]],"")</f>
        <v>180</v>
      </c>
      <c r="E181" s="28" t="str">
        <f>IFERROR(VLOOKUP(C181,Sheet3!A:H,8,0),"")</f>
        <v>ＭＧ双葉</v>
      </c>
      <c r="F181" s="29" t="str">
        <f t="shared" si="5"/>
        <v>林　　　花</v>
      </c>
      <c r="G181" s="30" t="str">
        <f>IFERROR(VLOOKUP(C181,Sheet3!A:H,3,0),"")</f>
        <v>林　　　花</v>
      </c>
    </row>
    <row r="182" spans="3:7" x14ac:dyDescent="0.15">
      <c r="C182" s="24">
        <f t="shared" si="4"/>
        <v>181</v>
      </c>
      <c r="D182" s="32">
        <f>IFERROR(テーブル_Swim014[[#This Row],[選手番号]],"")</f>
        <v>181</v>
      </c>
      <c r="E182" s="28" t="str">
        <f>IFERROR(VLOOKUP(C182,Sheet3!A:H,8,0),"")</f>
        <v>ＭＧ双葉</v>
      </c>
      <c r="F182" s="29" t="str">
        <f t="shared" si="5"/>
        <v>山本　彩寧</v>
      </c>
      <c r="G182" s="30" t="str">
        <f>IFERROR(VLOOKUP(C182,Sheet3!A:H,3,0),"")</f>
        <v>山本　彩寧</v>
      </c>
    </row>
    <row r="183" spans="3:7" x14ac:dyDescent="0.15">
      <c r="C183" s="24">
        <f t="shared" si="4"/>
        <v>182</v>
      </c>
      <c r="D183" s="32">
        <f>IFERROR(テーブル_Swim014[[#This Row],[選手番号]],"")</f>
        <v>182</v>
      </c>
      <c r="E183" s="28" t="str">
        <f>IFERROR(VLOOKUP(C183,Sheet3!A:H,8,0),"")</f>
        <v>ＭＧ双葉</v>
      </c>
      <c r="F183" s="29" t="str">
        <f t="shared" si="5"/>
        <v>別府　彩羽</v>
      </c>
      <c r="G183" s="30" t="str">
        <f>IFERROR(VLOOKUP(C183,Sheet3!A:H,3,0),"")</f>
        <v>別府　彩羽</v>
      </c>
    </row>
    <row r="184" spans="3:7" x14ac:dyDescent="0.15">
      <c r="C184" s="24">
        <f t="shared" si="4"/>
        <v>183</v>
      </c>
      <c r="D184" s="32">
        <f>IFERROR(テーブル_Swim014[[#This Row],[選手番号]],"")</f>
        <v>183</v>
      </c>
      <c r="E184" s="28" t="str">
        <f>IFERROR(VLOOKUP(C184,Sheet3!A:H,8,0),"")</f>
        <v>ＭＧ双葉</v>
      </c>
      <c r="F184" s="29" t="str">
        <f t="shared" si="5"/>
        <v>水田結依子</v>
      </c>
      <c r="G184" s="30" t="str">
        <f>IFERROR(VLOOKUP(C184,Sheet3!A:H,3,0),"")</f>
        <v>水田結依子</v>
      </c>
    </row>
    <row r="185" spans="3:7" x14ac:dyDescent="0.15">
      <c r="C185" s="24">
        <f t="shared" si="4"/>
        <v>184</v>
      </c>
      <c r="D185" s="32">
        <f>IFERROR(テーブル_Swim014[[#This Row],[選手番号]],"")</f>
        <v>184</v>
      </c>
      <c r="E185" s="28" t="str">
        <f>IFERROR(VLOOKUP(C185,Sheet3!A:H,8,0),"")</f>
        <v>ＭＧ双葉</v>
      </c>
      <c r="F185" s="29" t="str">
        <f t="shared" si="5"/>
        <v>濵田　瑠美</v>
      </c>
      <c r="G185" s="30" t="str">
        <f>IFERROR(VLOOKUP(C185,Sheet3!A:H,3,0),"")</f>
        <v>濵田　瑠美</v>
      </c>
    </row>
    <row r="186" spans="3:7" x14ac:dyDescent="0.15">
      <c r="C186" s="24">
        <f t="shared" si="4"/>
        <v>185</v>
      </c>
      <c r="D186" s="32">
        <f>IFERROR(テーブル_Swim014[[#This Row],[選手番号]],"")</f>
        <v>185</v>
      </c>
      <c r="E186" s="28" t="str">
        <f>IFERROR(VLOOKUP(C186,Sheet3!A:H,8,0),"")</f>
        <v>ＭＧ双葉</v>
      </c>
      <c r="F186" s="29" t="str">
        <f t="shared" si="5"/>
        <v>杉本　奈月</v>
      </c>
      <c r="G186" s="30" t="str">
        <f>IFERROR(VLOOKUP(C186,Sheet3!A:H,3,0),"")</f>
        <v>杉本　奈月</v>
      </c>
    </row>
    <row r="187" spans="3:7" x14ac:dyDescent="0.15">
      <c r="C187" s="24">
        <f t="shared" si="4"/>
        <v>186</v>
      </c>
      <c r="D187" s="32">
        <f>IFERROR(テーブル_Swim014[[#This Row],[選手番号]],"")</f>
        <v>186</v>
      </c>
      <c r="E187" s="28" t="str">
        <f>IFERROR(VLOOKUP(C187,Sheet3!A:H,8,0),"")</f>
        <v>ＭＧ双葉</v>
      </c>
      <c r="F187" s="29" t="str">
        <f t="shared" si="5"/>
        <v>山口　葵生</v>
      </c>
      <c r="G187" s="30" t="str">
        <f>IFERROR(VLOOKUP(C187,Sheet3!A:H,3,0),"")</f>
        <v>山口　葵生</v>
      </c>
    </row>
    <row r="188" spans="3:7" x14ac:dyDescent="0.15">
      <c r="C188" s="24">
        <f t="shared" si="4"/>
        <v>187</v>
      </c>
      <c r="D188" s="32">
        <f>IFERROR(テーブル_Swim014[[#This Row],[選手番号]],"")</f>
        <v>187</v>
      </c>
      <c r="E188" s="28" t="str">
        <f>IFERROR(VLOOKUP(C188,Sheet3!A:H,8,0),"")</f>
        <v>石原ＳＣ</v>
      </c>
      <c r="F188" s="29" t="str">
        <f t="shared" si="5"/>
        <v>小原　崇聖</v>
      </c>
      <c r="G188" s="30" t="str">
        <f>IFERROR(VLOOKUP(C188,Sheet3!A:H,3,0),"")</f>
        <v>小原　崇聖</v>
      </c>
    </row>
    <row r="189" spans="3:7" x14ac:dyDescent="0.15">
      <c r="C189" s="24">
        <f t="shared" si="4"/>
        <v>188</v>
      </c>
      <c r="D189" s="32">
        <f>IFERROR(テーブル_Swim014[[#This Row],[選手番号]],"")</f>
        <v>188</v>
      </c>
      <c r="E189" s="28" t="str">
        <f>IFERROR(VLOOKUP(C189,Sheet3!A:H,8,0),"")</f>
        <v>石原ＳＣ</v>
      </c>
      <c r="F189" s="29" t="str">
        <f t="shared" si="5"/>
        <v>隅田　晴彦</v>
      </c>
      <c r="G189" s="30" t="str">
        <f>IFERROR(VLOOKUP(C189,Sheet3!A:H,3,0),"")</f>
        <v>隅田　晴彦</v>
      </c>
    </row>
    <row r="190" spans="3:7" x14ac:dyDescent="0.15">
      <c r="C190" s="24">
        <f t="shared" si="4"/>
        <v>189</v>
      </c>
      <c r="D190" s="32">
        <f>IFERROR(テーブル_Swim014[[#This Row],[選手番号]],"")</f>
        <v>189</v>
      </c>
      <c r="E190" s="28" t="str">
        <f>IFERROR(VLOOKUP(C190,Sheet3!A:H,8,0),"")</f>
        <v>石原ＳＣ</v>
      </c>
      <c r="F190" s="29" t="str">
        <f t="shared" si="5"/>
        <v>窪田　雄斗</v>
      </c>
      <c r="G190" s="30" t="str">
        <f>IFERROR(VLOOKUP(C190,Sheet3!A:H,3,0),"")</f>
        <v>窪田　雄斗</v>
      </c>
    </row>
    <row r="191" spans="3:7" x14ac:dyDescent="0.15">
      <c r="C191" s="24">
        <f t="shared" si="4"/>
        <v>190</v>
      </c>
      <c r="D191" s="32">
        <f>IFERROR(テーブル_Swim014[[#This Row],[選手番号]],"")</f>
        <v>190</v>
      </c>
      <c r="E191" s="28" t="str">
        <f>IFERROR(VLOOKUP(C191,Sheet3!A:H,8,0),"")</f>
        <v>石原ＳＣ</v>
      </c>
      <c r="F191" s="29" t="str">
        <f t="shared" si="5"/>
        <v>竹永　悠人</v>
      </c>
      <c r="G191" s="30" t="str">
        <f>IFERROR(VLOOKUP(C191,Sheet3!A:H,3,0),"")</f>
        <v>竹永　悠人</v>
      </c>
    </row>
    <row r="192" spans="3:7" x14ac:dyDescent="0.15">
      <c r="C192" s="24">
        <f t="shared" si="4"/>
        <v>191</v>
      </c>
      <c r="D192" s="32">
        <f>IFERROR(テーブル_Swim014[[#This Row],[選手番号]],"")</f>
        <v>191</v>
      </c>
      <c r="E192" s="28" t="str">
        <f>IFERROR(VLOOKUP(C192,Sheet3!A:H,8,0),"")</f>
        <v>石原ＳＣ</v>
      </c>
      <c r="F192" s="29" t="str">
        <f t="shared" si="5"/>
        <v>羽田野颯太</v>
      </c>
      <c r="G192" s="30" t="str">
        <f>IFERROR(VLOOKUP(C192,Sheet3!A:H,3,0),"")</f>
        <v>羽田野颯太</v>
      </c>
    </row>
    <row r="193" spans="3:7" x14ac:dyDescent="0.15">
      <c r="C193" s="24">
        <f t="shared" si="4"/>
        <v>192</v>
      </c>
      <c r="D193" s="32">
        <f>IFERROR(テーブル_Swim014[[#This Row],[選手番号]],"")</f>
        <v>192</v>
      </c>
      <c r="E193" s="28" t="str">
        <f>IFERROR(VLOOKUP(C193,Sheet3!A:H,8,0),"")</f>
        <v>石原ＳＣ</v>
      </c>
      <c r="F193" s="29" t="str">
        <f t="shared" si="5"/>
        <v>田中　陽大</v>
      </c>
      <c r="G193" s="30" t="str">
        <f>IFERROR(VLOOKUP(C193,Sheet3!A:H,3,0),"")</f>
        <v>田中　陽大</v>
      </c>
    </row>
    <row r="194" spans="3:7" x14ac:dyDescent="0.15">
      <c r="C194" s="24">
        <f t="shared" ref="C194:C257" si="6">IF(AND(D194=""),"",D194)</f>
        <v>193</v>
      </c>
      <c r="D194" s="32">
        <f>IFERROR(テーブル_Swim014[[#This Row],[選手番号]],"")</f>
        <v>193</v>
      </c>
      <c r="E194" s="28" t="str">
        <f>IFERROR(VLOOKUP(C194,Sheet3!A:H,8,0),"")</f>
        <v>石原ＳＣ</v>
      </c>
      <c r="F194" s="29" t="str">
        <f t="shared" ref="F194:F257" si="7">MID(G194,1,7)</f>
        <v>城戸　心呂</v>
      </c>
      <c r="G194" s="30" t="str">
        <f>IFERROR(VLOOKUP(C194,Sheet3!A:H,3,0),"")</f>
        <v>城戸　心呂</v>
      </c>
    </row>
    <row r="195" spans="3:7" x14ac:dyDescent="0.15">
      <c r="C195" s="24">
        <f t="shared" si="6"/>
        <v>194</v>
      </c>
      <c r="D195" s="32">
        <f>IFERROR(テーブル_Swim014[[#This Row],[選手番号]],"")</f>
        <v>194</v>
      </c>
      <c r="E195" s="28" t="str">
        <f>IFERROR(VLOOKUP(C195,Sheet3!A:H,8,0),"")</f>
        <v>石原ＳＣ</v>
      </c>
      <c r="F195" s="29" t="str">
        <f t="shared" si="7"/>
        <v>幸田　夢月</v>
      </c>
      <c r="G195" s="30" t="str">
        <f>IFERROR(VLOOKUP(C195,Sheet3!A:H,3,0),"")</f>
        <v>幸田　夢月</v>
      </c>
    </row>
    <row r="196" spans="3:7" x14ac:dyDescent="0.15">
      <c r="C196" s="24">
        <f t="shared" si="6"/>
        <v>195</v>
      </c>
      <c r="D196" s="32">
        <f>IFERROR(テーブル_Swim014[[#This Row],[選手番号]],"")</f>
        <v>195</v>
      </c>
      <c r="E196" s="28" t="str">
        <f>IFERROR(VLOOKUP(C196,Sheet3!A:H,8,0),"")</f>
        <v>石原ＳＣ</v>
      </c>
      <c r="F196" s="29" t="str">
        <f t="shared" si="7"/>
        <v>樋口　澪唯</v>
      </c>
      <c r="G196" s="30" t="str">
        <f>IFERROR(VLOOKUP(C196,Sheet3!A:H,3,0),"")</f>
        <v>樋口　澪唯</v>
      </c>
    </row>
    <row r="197" spans="3:7" x14ac:dyDescent="0.15">
      <c r="C197" s="24">
        <f t="shared" si="6"/>
        <v>196</v>
      </c>
      <c r="D197" s="32">
        <f>IFERROR(テーブル_Swim014[[#This Row],[選手番号]],"")</f>
        <v>196</v>
      </c>
      <c r="E197" s="28" t="str">
        <f>IFERROR(VLOOKUP(C197,Sheet3!A:H,8,0),"")</f>
        <v>石原ＳＣ</v>
      </c>
      <c r="F197" s="29" t="str">
        <f t="shared" si="7"/>
        <v>上甲　涼帆</v>
      </c>
      <c r="G197" s="30" t="str">
        <f>IFERROR(VLOOKUP(C197,Sheet3!A:H,3,0),"")</f>
        <v>上甲　涼帆</v>
      </c>
    </row>
    <row r="198" spans="3:7" x14ac:dyDescent="0.15">
      <c r="C198" s="24">
        <f t="shared" si="6"/>
        <v>197</v>
      </c>
      <c r="D198" s="32">
        <f>IFERROR(テーブル_Swim014[[#This Row],[選手番号]],"")</f>
        <v>197</v>
      </c>
      <c r="E198" s="28" t="str">
        <f>IFERROR(VLOOKUP(C198,Sheet3!A:H,8,0),"")</f>
        <v>石原ＳＣ</v>
      </c>
      <c r="F198" s="29" t="str">
        <f t="shared" si="7"/>
        <v>兵頭　まい</v>
      </c>
      <c r="G198" s="30" t="str">
        <f>IFERROR(VLOOKUP(C198,Sheet3!A:H,3,0),"")</f>
        <v>兵頭　まい</v>
      </c>
    </row>
    <row r="199" spans="3:7" x14ac:dyDescent="0.15">
      <c r="C199" s="24">
        <f t="shared" si="6"/>
        <v>198</v>
      </c>
      <c r="D199" s="32">
        <f>IFERROR(テーブル_Swim014[[#This Row],[選手番号]],"")</f>
        <v>198</v>
      </c>
      <c r="E199" s="28" t="str">
        <f>IFERROR(VLOOKUP(C199,Sheet3!A:H,8,0),"")</f>
        <v>フィッタ松山</v>
      </c>
      <c r="F199" s="29" t="str">
        <f t="shared" si="7"/>
        <v>平野　　暖</v>
      </c>
      <c r="G199" s="30" t="str">
        <f>IFERROR(VLOOKUP(C199,Sheet3!A:H,3,0),"")</f>
        <v>平野　　暖</v>
      </c>
    </row>
    <row r="200" spans="3:7" x14ac:dyDescent="0.15">
      <c r="C200" s="24">
        <f t="shared" si="6"/>
        <v>199</v>
      </c>
      <c r="D200" s="32">
        <f>IFERROR(テーブル_Swim014[[#This Row],[選手番号]],"")</f>
        <v>199</v>
      </c>
      <c r="E200" s="28" t="str">
        <f>IFERROR(VLOOKUP(C200,Sheet3!A:H,8,0),"")</f>
        <v>フィッタ松山</v>
      </c>
      <c r="F200" s="29" t="str">
        <f t="shared" si="7"/>
        <v>一色明日斗</v>
      </c>
      <c r="G200" s="30" t="str">
        <f>IFERROR(VLOOKUP(C200,Sheet3!A:H,3,0),"")</f>
        <v>一色明日斗</v>
      </c>
    </row>
    <row r="201" spans="3:7" x14ac:dyDescent="0.15">
      <c r="C201" s="24">
        <f t="shared" si="6"/>
        <v>200</v>
      </c>
      <c r="D201" s="32">
        <f>IFERROR(テーブル_Swim014[[#This Row],[選手番号]],"")</f>
        <v>200</v>
      </c>
      <c r="E201" s="28" t="str">
        <f>IFERROR(VLOOKUP(C201,Sheet3!A:H,8,0),"")</f>
        <v>フィッタ松山</v>
      </c>
      <c r="F201" s="29" t="str">
        <f t="shared" si="7"/>
        <v>田坂　優成</v>
      </c>
      <c r="G201" s="30" t="str">
        <f>IFERROR(VLOOKUP(C201,Sheet3!A:H,3,0),"")</f>
        <v>田坂　優成</v>
      </c>
    </row>
    <row r="202" spans="3:7" x14ac:dyDescent="0.15">
      <c r="C202" s="24">
        <f t="shared" si="6"/>
        <v>201</v>
      </c>
      <c r="D202" s="32">
        <f>IFERROR(テーブル_Swim014[[#This Row],[選手番号]],"")</f>
        <v>201</v>
      </c>
      <c r="E202" s="28" t="str">
        <f>IFERROR(VLOOKUP(C202,Sheet3!A:H,8,0),"")</f>
        <v>フィッタ松山</v>
      </c>
      <c r="F202" s="29" t="str">
        <f t="shared" si="7"/>
        <v>野田旺太郎</v>
      </c>
      <c r="G202" s="30" t="str">
        <f>IFERROR(VLOOKUP(C202,Sheet3!A:H,3,0),"")</f>
        <v>野田旺太郎</v>
      </c>
    </row>
    <row r="203" spans="3:7" x14ac:dyDescent="0.15">
      <c r="C203" s="24">
        <f t="shared" si="6"/>
        <v>202</v>
      </c>
      <c r="D203" s="32">
        <f>IFERROR(テーブル_Swim014[[#This Row],[選手番号]],"")</f>
        <v>202</v>
      </c>
      <c r="E203" s="28" t="str">
        <f>IFERROR(VLOOKUP(C203,Sheet3!A:H,8,0),"")</f>
        <v>フィッタ松山</v>
      </c>
      <c r="F203" s="29" t="str">
        <f t="shared" si="7"/>
        <v>平野　　資</v>
      </c>
      <c r="G203" s="30" t="str">
        <f>IFERROR(VLOOKUP(C203,Sheet3!A:H,3,0),"")</f>
        <v>平野　　資</v>
      </c>
    </row>
    <row r="204" spans="3:7" x14ac:dyDescent="0.15">
      <c r="C204" s="24">
        <f t="shared" si="6"/>
        <v>203</v>
      </c>
      <c r="D204" s="32">
        <f>IFERROR(テーブル_Swim014[[#This Row],[選手番号]],"")</f>
        <v>203</v>
      </c>
      <c r="E204" s="28" t="str">
        <f>IFERROR(VLOOKUP(C204,Sheet3!A:H,8,0),"")</f>
        <v>フィッタ松山</v>
      </c>
      <c r="F204" s="29" t="str">
        <f t="shared" si="7"/>
        <v>島田　　希</v>
      </c>
      <c r="G204" s="30" t="str">
        <f>IFERROR(VLOOKUP(C204,Sheet3!A:H,3,0),"")</f>
        <v>島田　　希</v>
      </c>
    </row>
    <row r="205" spans="3:7" x14ac:dyDescent="0.15">
      <c r="C205" s="24">
        <f t="shared" si="6"/>
        <v>204</v>
      </c>
      <c r="D205" s="32">
        <f>IFERROR(テーブル_Swim014[[#This Row],[選手番号]],"")</f>
        <v>204</v>
      </c>
      <c r="E205" s="28" t="str">
        <f>IFERROR(VLOOKUP(C205,Sheet3!A:H,8,0),"")</f>
        <v>フィッタ松山</v>
      </c>
      <c r="F205" s="29" t="str">
        <f t="shared" si="7"/>
        <v>松浦　海翔</v>
      </c>
      <c r="G205" s="30" t="str">
        <f>IFERROR(VLOOKUP(C205,Sheet3!A:H,3,0),"")</f>
        <v>松浦　海翔</v>
      </c>
    </row>
    <row r="206" spans="3:7" x14ac:dyDescent="0.15">
      <c r="C206" s="24">
        <f t="shared" si="6"/>
        <v>205</v>
      </c>
      <c r="D206" s="32">
        <f>IFERROR(テーブル_Swim014[[#This Row],[選手番号]],"")</f>
        <v>205</v>
      </c>
      <c r="E206" s="28" t="str">
        <f>IFERROR(VLOOKUP(C206,Sheet3!A:H,8,0),"")</f>
        <v>フィッタ松山</v>
      </c>
      <c r="F206" s="29" t="str">
        <f t="shared" si="7"/>
        <v>小野　寛生</v>
      </c>
      <c r="G206" s="30" t="str">
        <f>IFERROR(VLOOKUP(C206,Sheet3!A:H,3,0),"")</f>
        <v>小野　寛生</v>
      </c>
    </row>
    <row r="207" spans="3:7" x14ac:dyDescent="0.15">
      <c r="C207" s="24">
        <f t="shared" si="6"/>
        <v>206</v>
      </c>
      <c r="D207" s="32">
        <f>IFERROR(テーブル_Swim014[[#This Row],[選手番号]],"")</f>
        <v>206</v>
      </c>
      <c r="E207" s="28" t="str">
        <f>IFERROR(VLOOKUP(C207,Sheet3!A:H,8,0),"")</f>
        <v>フィッタ松山</v>
      </c>
      <c r="F207" s="29" t="str">
        <f t="shared" si="7"/>
        <v>石川　智暉</v>
      </c>
      <c r="G207" s="30" t="str">
        <f>IFERROR(VLOOKUP(C207,Sheet3!A:H,3,0),"")</f>
        <v>石川　智暉</v>
      </c>
    </row>
    <row r="208" spans="3:7" x14ac:dyDescent="0.15">
      <c r="C208" s="24">
        <f t="shared" si="6"/>
        <v>207</v>
      </c>
      <c r="D208" s="32">
        <f>IFERROR(テーブル_Swim014[[#This Row],[選手番号]],"")</f>
        <v>207</v>
      </c>
      <c r="E208" s="28" t="str">
        <f>IFERROR(VLOOKUP(C208,Sheet3!A:H,8,0),"")</f>
        <v>フィッタ松山</v>
      </c>
      <c r="F208" s="29" t="str">
        <f t="shared" si="7"/>
        <v>永田　　空</v>
      </c>
      <c r="G208" s="30" t="str">
        <f>IFERROR(VLOOKUP(C208,Sheet3!A:H,3,0),"")</f>
        <v>永田　　空</v>
      </c>
    </row>
    <row r="209" spans="3:7" x14ac:dyDescent="0.15">
      <c r="C209" s="24">
        <f t="shared" si="6"/>
        <v>208</v>
      </c>
      <c r="D209" s="32">
        <f>IFERROR(テーブル_Swim014[[#This Row],[選手番号]],"")</f>
        <v>208</v>
      </c>
      <c r="E209" s="28" t="str">
        <f>IFERROR(VLOOKUP(C209,Sheet3!A:H,8,0),"")</f>
        <v>フィッタ松山</v>
      </c>
      <c r="F209" s="29" t="str">
        <f t="shared" si="7"/>
        <v>辻田　裕真</v>
      </c>
      <c r="G209" s="30" t="str">
        <f>IFERROR(VLOOKUP(C209,Sheet3!A:H,3,0),"")</f>
        <v>辻田　裕真</v>
      </c>
    </row>
    <row r="210" spans="3:7" x14ac:dyDescent="0.15">
      <c r="C210" s="24">
        <f t="shared" si="6"/>
        <v>209</v>
      </c>
      <c r="D210" s="32">
        <f>IFERROR(テーブル_Swim014[[#This Row],[選手番号]],"")</f>
        <v>209</v>
      </c>
      <c r="E210" s="28" t="str">
        <f>IFERROR(VLOOKUP(C210,Sheet3!A:H,8,0),"")</f>
        <v>フィッタ松山</v>
      </c>
      <c r="F210" s="29" t="str">
        <f t="shared" si="7"/>
        <v>八重川　輝</v>
      </c>
      <c r="G210" s="30" t="str">
        <f>IFERROR(VLOOKUP(C210,Sheet3!A:H,3,0),"")</f>
        <v>八重川　輝</v>
      </c>
    </row>
    <row r="211" spans="3:7" x14ac:dyDescent="0.15">
      <c r="C211" s="24">
        <f t="shared" si="6"/>
        <v>210</v>
      </c>
      <c r="D211" s="32">
        <f>IFERROR(テーブル_Swim014[[#This Row],[選手番号]],"")</f>
        <v>210</v>
      </c>
      <c r="E211" s="28" t="str">
        <f>IFERROR(VLOOKUP(C211,Sheet3!A:H,8,0),"")</f>
        <v>フィッタ松山</v>
      </c>
      <c r="F211" s="29" t="str">
        <f t="shared" si="7"/>
        <v>高山　　翔</v>
      </c>
      <c r="G211" s="30" t="str">
        <f>IFERROR(VLOOKUP(C211,Sheet3!A:H,3,0),"")</f>
        <v>高山　　翔</v>
      </c>
    </row>
    <row r="212" spans="3:7" x14ac:dyDescent="0.15">
      <c r="C212" s="24">
        <f t="shared" si="6"/>
        <v>211</v>
      </c>
      <c r="D212" s="32">
        <f>IFERROR(テーブル_Swim014[[#This Row],[選手番号]],"")</f>
        <v>211</v>
      </c>
      <c r="E212" s="28" t="str">
        <f>IFERROR(VLOOKUP(C212,Sheet3!A:H,8,0),"")</f>
        <v>フィッタ松山</v>
      </c>
      <c r="F212" s="29" t="str">
        <f t="shared" si="7"/>
        <v>山田　朔久</v>
      </c>
      <c r="G212" s="30" t="str">
        <f>IFERROR(VLOOKUP(C212,Sheet3!A:H,3,0),"")</f>
        <v>山田　朔久</v>
      </c>
    </row>
    <row r="213" spans="3:7" x14ac:dyDescent="0.15">
      <c r="C213" s="24">
        <f t="shared" si="6"/>
        <v>212</v>
      </c>
      <c r="D213" s="32">
        <f>IFERROR(テーブル_Swim014[[#This Row],[選手番号]],"")</f>
        <v>212</v>
      </c>
      <c r="E213" s="28" t="str">
        <f>IFERROR(VLOOKUP(C213,Sheet3!A:H,8,0),"")</f>
        <v>フィッタ松山</v>
      </c>
      <c r="F213" s="29" t="str">
        <f t="shared" si="7"/>
        <v>久保　嘉輝</v>
      </c>
      <c r="G213" s="30" t="str">
        <f>IFERROR(VLOOKUP(C213,Sheet3!A:H,3,0),"")</f>
        <v>久保　嘉輝</v>
      </c>
    </row>
    <row r="214" spans="3:7" x14ac:dyDescent="0.15">
      <c r="C214" s="24">
        <f t="shared" si="6"/>
        <v>213</v>
      </c>
      <c r="D214" s="32">
        <f>IFERROR(テーブル_Swim014[[#This Row],[選手番号]],"")</f>
        <v>213</v>
      </c>
      <c r="E214" s="28" t="str">
        <f>IFERROR(VLOOKUP(C214,Sheet3!A:H,8,0),"")</f>
        <v>フィッタ松山</v>
      </c>
      <c r="F214" s="29" t="str">
        <f t="shared" si="7"/>
        <v>橋本　旺典</v>
      </c>
      <c r="G214" s="30" t="str">
        <f>IFERROR(VLOOKUP(C214,Sheet3!A:H,3,0),"")</f>
        <v>橋本　旺典</v>
      </c>
    </row>
    <row r="215" spans="3:7" x14ac:dyDescent="0.15">
      <c r="C215" s="24">
        <f t="shared" si="6"/>
        <v>214</v>
      </c>
      <c r="D215" s="32">
        <f>IFERROR(テーブル_Swim014[[#This Row],[選手番号]],"")</f>
        <v>214</v>
      </c>
      <c r="E215" s="28" t="str">
        <f>IFERROR(VLOOKUP(C215,Sheet3!A:H,8,0),"")</f>
        <v>フィッタ松山</v>
      </c>
      <c r="F215" s="29" t="str">
        <f t="shared" si="7"/>
        <v>樋口　航志</v>
      </c>
      <c r="G215" s="30" t="str">
        <f>IFERROR(VLOOKUP(C215,Sheet3!A:H,3,0),"")</f>
        <v>樋口　航志</v>
      </c>
    </row>
    <row r="216" spans="3:7" x14ac:dyDescent="0.15">
      <c r="C216" s="24">
        <f t="shared" si="6"/>
        <v>215</v>
      </c>
      <c r="D216" s="32">
        <f>IFERROR(テーブル_Swim014[[#This Row],[選手番号]],"")</f>
        <v>215</v>
      </c>
      <c r="E216" s="28" t="str">
        <f>IFERROR(VLOOKUP(C216,Sheet3!A:H,8,0),"")</f>
        <v>フィッタ松山</v>
      </c>
      <c r="F216" s="29" t="str">
        <f t="shared" si="7"/>
        <v>参川かえで</v>
      </c>
      <c r="G216" s="30" t="str">
        <f>IFERROR(VLOOKUP(C216,Sheet3!A:H,3,0),"")</f>
        <v>参川かえで</v>
      </c>
    </row>
    <row r="217" spans="3:7" x14ac:dyDescent="0.15">
      <c r="C217" s="24">
        <f t="shared" si="6"/>
        <v>216</v>
      </c>
      <c r="D217" s="32">
        <f>IFERROR(テーブル_Swim014[[#This Row],[選手番号]],"")</f>
        <v>216</v>
      </c>
      <c r="E217" s="28" t="str">
        <f>IFERROR(VLOOKUP(C217,Sheet3!A:H,8,0),"")</f>
        <v>フィッタ松山</v>
      </c>
      <c r="F217" s="29" t="str">
        <f t="shared" si="7"/>
        <v>高山　結衣</v>
      </c>
      <c r="G217" s="30" t="str">
        <f>IFERROR(VLOOKUP(C217,Sheet3!A:H,3,0),"")</f>
        <v>高山　結衣</v>
      </c>
    </row>
    <row r="218" spans="3:7" x14ac:dyDescent="0.15">
      <c r="C218" s="24">
        <f t="shared" si="6"/>
        <v>217</v>
      </c>
      <c r="D218" s="32">
        <f>IFERROR(テーブル_Swim014[[#This Row],[選手番号]],"")</f>
        <v>217</v>
      </c>
      <c r="E218" s="28" t="str">
        <f>IFERROR(VLOOKUP(C218,Sheet3!A:H,8,0),"")</f>
        <v>フィッタ松山</v>
      </c>
      <c r="F218" s="29" t="str">
        <f t="shared" si="7"/>
        <v>荒谷　結奏</v>
      </c>
      <c r="G218" s="30" t="str">
        <f>IFERROR(VLOOKUP(C218,Sheet3!A:H,3,0),"")</f>
        <v>荒谷　結奏</v>
      </c>
    </row>
    <row r="219" spans="3:7" x14ac:dyDescent="0.15">
      <c r="C219" s="24">
        <f t="shared" si="6"/>
        <v>218</v>
      </c>
      <c r="D219" s="32">
        <f>IFERROR(テーブル_Swim014[[#This Row],[選手番号]],"")</f>
        <v>218</v>
      </c>
      <c r="E219" s="28" t="str">
        <f>IFERROR(VLOOKUP(C219,Sheet3!A:H,8,0),"")</f>
        <v>フィッタ松山</v>
      </c>
      <c r="F219" s="29" t="str">
        <f t="shared" si="7"/>
        <v>乃万　美嘉</v>
      </c>
      <c r="G219" s="30" t="str">
        <f>IFERROR(VLOOKUP(C219,Sheet3!A:H,3,0),"")</f>
        <v>乃万　美嘉</v>
      </c>
    </row>
    <row r="220" spans="3:7" x14ac:dyDescent="0.15">
      <c r="C220" s="24">
        <f t="shared" si="6"/>
        <v>219</v>
      </c>
      <c r="D220" s="32">
        <f>IFERROR(テーブル_Swim014[[#This Row],[選手番号]],"")</f>
        <v>219</v>
      </c>
      <c r="E220" s="28" t="str">
        <f>IFERROR(VLOOKUP(C220,Sheet3!A:H,8,0),"")</f>
        <v>フィッタ松山</v>
      </c>
      <c r="F220" s="29" t="str">
        <f t="shared" si="7"/>
        <v>星山　心結</v>
      </c>
      <c r="G220" s="30" t="str">
        <f>IFERROR(VLOOKUP(C220,Sheet3!A:H,3,0),"")</f>
        <v>星山　心結</v>
      </c>
    </row>
    <row r="221" spans="3:7" x14ac:dyDescent="0.15">
      <c r="C221" s="24">
        <f t="shared" si="6"/>
        <v>220</v>
      </c>
      <c r="D221" s="32">
        <f>IFERROR(テーブル_Swim014[[#This Row],[選手番号]],"")</f>
        <v>220</v>
      </c>
      <c r="E221" s="28" t="str">
        <f>IFERROR(VLOOKUP(C221,Sheet3!A:H,8,0),"")</f>
        <v>フィッタ松山</v>
      </c>
      <c r="F221" s="29" t="str">
        <f t="shared" si="7"/>
        <v>西田　瑚雪</v>
      </c>
      <c r="G221" s="30" t="str">
        <f>IFERROR(VLOOKUP(C221,Sheet3!A:H,3,0),"")</f>
        <v>西田　瑚雪</v>
      </c>
    </row>
    <row r="222" spans="3:7" x14ac:dyDescent="0.15">
      <c r="C222" s="24">
        <f t="shared" si="6"/>
        <v>221</v>
      </c>
      <c r="D222" s="32">
        <f>IFERROR(テーブル_Swim014[[#This Row],[選手番号]],"")</f>
        <v>221</v>
      </c>
      <c r="E222" s="28" t="str">
        <f>IFERROR(VLOOKUP(C222,Sheet3!A:H,8,0),"")</f>
        <v>フィッタ松山</v>
      </c>
      <c r="F222" s="29" t="str">
        <f t="shared" si="7"/>
        <v>山本　涼華</v>
      </c>
      <c r="G222" s="30" t="str">
        <f>IFERROR(VLOOKUP(C222,Sheet3!A:H,3,0),"")</f>
        <v>山本　涼華</v>
      </c>
    </row>
    <row r="223" spans="3:7" x14ac:dyDescent="0.15">
      <c r="C223" s="24">
        <f t="shared" si="6"/>
        <v>222</v>
      </c>
      <c r="D223" s="32">
        <f>IFERROR(テーブル_Swim014[[#This Row],[選手番号]],"")</f>
        <v>222</v>
      </c>
      <c r="E223" s="28" t="str">
        <f>IFERROR(VLOOKUP(C223,Sheet3!A:H,8,0),"")</f>
        <v>フィッタ松山</v>
      </c>
      <c r="F223" s="29" t="str">
        <f t="shared" si="7"/>
        <v>得永　法花</v>
      </c>
      <c r="G223" s="30" t="str">
        <f>IFERROR(VLOOKUP(C223,Sheet3!A:H,3,0),"")</f>
        <v>得永　法花</v>
      </c>
    </row>
    <row r="224" spans="3:7" x14ac:dyDescent="0.15">
      <c r="C224" s="24">
        <f t="shared" si="6"/>
        <v>223</v>
      </c>
      <c r="D224" s="32">
        <f>IFERROR(テーブル_Swim014[[#This Row],[選手番号]],"")</f>
        <v>223</v>
      </c>
      <c r="E224" s="28" t="str">
        <f>IFERROR(VLOOKUP(C224,Sheet3!A:H,8,0),"")</f>
        <v>フィッタ松山</v>
      </c>
      <c r="F224" s="29" t="str">
        <f t="shared" si="7"/>
        <v>石川　　葵</v>
      </c>
      <c r="G224" s="30" t="str">
        <f>IFERROR(VLOOKUP(C224,Sheet3!A:H,3,0),"")</f>
        <v>石川　　葵</v>
      </c>
    </row>
    <row r="225" spans="3:7" x14ac:dyDescent="0.15">
      <c r="C225" s="24">
        <f t="shared" si="6"/>
        <v>224</v>
      </c>
      <c r="D225" s="32">
        <f>IFERROR(テーブル_Swim014[[#This Row],[選手番号]],"")</f>
        <v>224</v>
      </c>
      <c r="E225" s="28" t="str">
        <f>IFERROR(VLOOKUP(C225,Sheet3!A:H,8,0),"")</f>
        <v>フィッタ松山</v>
      </c>
      <c r="F225" s="29" t="str">
        <f t="shared" si="7"/>
        <v>高橋　佐和</v>
      </c>
      <c r="G225" s="30" t="str">
        <f>IFERROR(VLOOKUP(C225,Sheet3!A:H,3,0),"")</f>
        <v>高橋　佐和</v>
      </c>
    </row>
    <row r="226" spans="3:7" x14ac:dyDescent="0.15">
      <c r="C226" s="24">
        <f t="shared" si="6"/>
        <v>225</v>
      </c>
      <c r="D226" s="32">
        <f>IFERROR(テーブル_Swim014[[#This Row],[選手番号]],"")</f>
        <v>225</v>
      </c>
      <c r="E226" s="28" t="str">
        <f>IFERROR(VLOOKUP(C226,Sheet3!A:H,8,0),"")</f>
        <v>フィッタ松山</v>
      </c>
      <c r="F226" s="29" t="str">
        <f t="shared" si="7"/>
        <v>塚本　理華</v>
      </c>
      <c r="G226" s="30" t="str">
        <f>IFERROR(VLOOKUP(C226,Sheet3!A:H,3,0),"")</f>
        <v>塚本　理華</v>
      </c>
    </row>
    <row r="227" spans="3:7" x14ac:dyDescent="0.15">
      <c r="C227" s="24">
        <f t="shared" si="6"/>
        <v>226</v>
      </c>
      <c r="D227" s="32">
        <f>IFERROR(テーブル_Swim014[[#This Row],[選手番号]],"")</f>
        <v>226</v>
      </c>
      <c r="E227" s="28" t="str">
        <f>IFERROR(VLOOKUP(C227,Sheet3!A:H,8,0),"")</f>
        <v>フィッタ松山</v>
      </c>
      <c r="F227" s="29" t="str">
        <f t="shared" si="7"/>
        <v>吉井　咲愛</v>
      </c>
      <c r="G227" s="30" t="str">
        <f>IFERROR(VLOOKUP(C227,Sheet3!A:H,3,0),"")</f>
        <v>吉井　咲愛</v>
      </c>
    </row>
    <row r="228" spans="3:7" x14ac:dyDescent="0.15">
      <c r="C228" s="24">
        <f t="shared" si="6"/>
        <v>227</v>
      </c>
      <c r="D228" s="32">
        <f>IFERROR(テーブル_Swim014[[#This Row],[選手番号]],"")</f>
        <v>227</v>
      </c>
      <c r="E228" s="28" t="str">
        <f>IFERROR(VLOOKUP(C228,Sheet3!A:H,8,0),"")</f>
        <v>フィッタ松山</v>
      </c>
      <c r="F228" s="29" t="str">
        <f t="shared" si="7"/>
        <v>鷹羽　美玖</v>
      </c>
      <c r="G228" s="30" t="str">
        <f>IFERROR(VLOOKUP(C228,Sheet3!A:H,3,0),"")</f>
        <v>鷹羽　美玖</v>
      </c>
    </row>
    <row r="229" spans="3:7" x14ac:dyDescent="0.15">
      <c r="C229" s="24">
        <f t="shared" si="6"/>
        <v>228</v>
      </c>
      <c r="D229" s="32">
        <f>IFERROR(テーブル_Swim014[[#This Row],[選手番号]],"")</f>
        <v>228</v>
      </c>
      <c r="E229" s="28" t="str">
        <f>IFERROR(VLOOKUP(C229,Sheet3!A:H,8,0),"")</f>
        <v>フィッタ重信</v>
      </c>
      <c r="F229" s="29" t="str">
        <f t="shared" si="7"/>
        <v>矢野　隼一</v>
      </c>
      <c r="G229" s="30" t="str">
        <f>IFERROR(VLOOKUP(C229,Sheet3!A:H,3,0),"")</f>
        <v>矢野　隼一</v>
      </c>
    </row>
    <row r="230" spans="3:7" x14ac:dyDescent="0.15">
      <c r="C230" s="24">
        <f t="shared" si="6"/>
        <v>229</v>
      </c>
      <c r="D230" s="32">
        <f>IFERROR(テーブル_Swim014[[#This Row],[選手番号]],"")</f>
        <v>229</v>
      </c>
      <c r="E230" s="28" t="str">
        <f>IFERROR(VLOOKUP(C230,Sheet3!A:H,8,0),"")</f>
        <v>フィッタ重信</v>
      </c>
      <c r="F230" s="29" t="str">
        <f t="shared" si="7"/>
        <v>向居　大晴</v>
      </c>
      <c r="G230" s="30" t="str">
        <f>IFERROR(VLOOKUP(C230,Sheet3!A:H,3,0),"")</f>
        <v>向居　大晴</v>
      </c>
    </row>
    <row r="231" spans="3:7" x14ac:dyDescent="0.15">
      <c r="C231" s="24">
        <f t="shared" si="6"/>
        <v>230</v>
      </c>
      <c r="D231" s="32">
        <f>IFERROR(テーブル_Swim014[[#This Row],[選手番号]],"")</f>
        <v>230</v>
      </c>
      <c r="E231" s="28" t="str">
        <f>IFERROR(VLOOKUP(C231,Sheet3!A:H,8,0),"")</f>
        <v>フィッタ重信</v>
      </c>
      <c r="F231" s="29" t="str">
        <f t="shared" si="7"/>
        <v>黒野　裕馬</v>
      </c>
      <c r="G231" s="30" t="str">
        <f>IFERROR(VLOOKUP(C231,Sheet3!A:H,3,0),"")</f>
        <v>黒野　裕馬</v>
      </c>
    </row>
    <row r="232" spans="3:7" x14ac:dyDescent="0.15">
      <c r="C232" s="24">
        <f t="shared" si="6"/>
        <v>231</v>
      </c>
      <c r="D232" s="32">
        <f>IFERROR(テーブル_Swim014[[#This Row],[選手番号]],"")</f>
        <v>231</v>
      </c>
      <c r="E232" s="28" t="str">
        <f>IFERROR(VLOOKUP(C232,Sheet3!A:H,8,0),"")</f>
        <v>フィッタ重信</v>
      </c>
      <c r="F232" s="29" t="str">
        <f t="shared" si="7"/>
        <v>北原　大裕</v>
      </c>
      <c r="G232" s="30" t="str">
        <f>IFERROR(VLOOKUP(C232,Sheet3!A:H,3,0),"")</f>
        <v>北原　大裕</v>
      </c>
    </row>
    <row r="233" spans="3:7" x14ac:dyDescent="0.15">
      <c r="C233" s="24">
        <f t="shared" si="6"/>
        <v>232</v>
      </c>
      <c r="D233" s="32">
        <f>IFERROR(テーブル_Swim014[[#This Row],[選手番号]],"")</f>
        <v>232</v>
      </c>
      <c r="E233" s="28" t="str">
        <f>IFERROR(VLOOKUP(C233,Sheet3!A:H,8,0),"")</f>
        <v>フィッタ重信</v>
      </c>
      <c r="F233" s="29" t="str">
        <f t="shared" si="7"/>
        <v>名智　　馨</v>
      </c>
      <c r="G233" s="30" t="str">
        <f>IFERROR(VLOOKUP(C233,Sheet3!A:H,3,0),"")</f>
        <v>名智　　馨</v>
      </c>
    </row>
    <row r="234" spans="3:7" x14ac:dyDescent="0.15">
      <c r="C234" s="24">
        <f t="shared" si="6"/>
        <v>233</v>
      </c>
      <c r="D234" s="32">
        <f>IFERROR(テーブル_Swim014[[#This Row],[選手番号]],"")</f>
        <v>233</v>
      </c>
      <c r="E234" s="28" t="str">
        <f>IFERROR(VLOOKUP(C234,Sheet3!A:H,8,0),"")</f>
        <v>フィッタ重信</v>
      </c>
      <c r="F234" s="29" t="str">
        <f t="shared" si="7"/>
        <v>長曽我部聖也</v>
      </c>
      <c r="G234" s="30" t="str">
        <f>IFERROR(VLOOKUP(C234,Sheet3!A:H,3,0),"")</f>
        <v>長曽我部聖也</v>
      </c>
    </row>
    <row r="235" spans="3:7" x14ac:dyDescent="0.15">
      <c r="C235" s="24">
        <f t="shared" si="6"/>
        <v>234</v>
      </c>
      <c r="D235" s="32">
        <f>IFERROR(テーブル_Swim014[[#This Row],[選手番号]],"")</f>
        <v>234</v>
      </c>
      <c r="E235" s="28" t="str">
        <f>IFERROR(VLOOKUP(C235,Sheet3!A:H,8,0),"")</f>
        <v>フィッタ重信</v>
      </c>
      <c r="F235" s="29" t="str">
        <f t="shared" si="7"/>
        <v>大松廉太朗</v>
      </c>
      <c r="G235" s="30" t="str">
        <f>IFERROR(VLOOKUP(C235,Sheet3!A:H,3,0),"")</f>
        <v>大松廉太朗</v>
      </c>
    </row>
    <row r="236" spans="3:7" x14ac:dyDescent="0.15">
      <c r="C236" s="24">
        <f t="shared" si="6"/>
        <v>235</v>
      </c>
      <c r="D236" s="32">
        <f>IFERROR(テーブル_Swim014[[#This Row],[選手番号]],"")</f>
        <v>235</v>
      </c>
      <c r="E236" s="28" t="str">
        <f>IFERROR(VLOOKUP(C236,Sheet3!A:H,8,0),"")</f>
        <v>フィッタ重信</v>
      </c>
      <c r="F236" s="29" t="str">
        <f t="shared" si="7"/>
        <v>髙橋　昂大</v>
      </c>
      <c r="G236" s="30" t="str">
        <f>IFERROR(VLOOKUP(C236,Sheet3!A:H,3,0),"")</f>
        <v>髙橋　昂大</v>
      </c>
    </row>
    <row r="237" spans="3:7" x14ac:dyDescent="0.15">
      <c r="C237" s="24">
        <f t="shared" si="6"/>
        <v>236</v>
      </c>
      <c r="D237" s="32">
        <f>IFERROR(テーブル_Swim014[[#This Row],[選手番号]],"")</f>
        <v>236</v>
      </c>
      <c r="E237" s="28" t="str">
        <f>IFERROR(VLOOKUP(C237,Sheet3!A:H,8,0),"")</f>
        <v>フィッタ重信</v>
      </c>
      <c r="F237" s="29" t="str">
        <f t="shared" si="7"/>
        <v>十亀　優哉</v>
      </c>
      <c r="G237" s="30" t="str">
        <f>IFERROR(VLOOKUP(C237,Sheet3!A:H,3,0),"")</f>
        <v>十亀　優哉</v>
      </c>
    </row>
    <row r="238" spans="3:7" x14ac:dyDescent="0.15">
      <c r="C238" s="24">
        <f t="shared" si="6"/>
        <v>237</v>
      </c>
      <c r="D238" s="32">
        <f>IFERROR(テーブル_Swim014[[#This Row],[選手番号]],"")</f>
        <v>237</v>
      </c>
      <c r="E238" s="28" t="str">
        <f>IFERROR(VLOOKUP(C238,Sheet3!A:H,8,0),"")</f>
        <v>フィッタ重信</v>
      </c>
      <c r="F238" s="29" t="str">
        <f t="shared" si="7"/>
        <v>松浦　　蒼</v>
      </c>
      <c r="G238" s="30" t="str">
        <f>IFERROR(VLOOKUP(C238,Sheet3!A:H,3,0),"")</f>
        <v>松浦　　蒼</v>
      </c>
    </row>
    <row r="239" spans="3:7" x14ac:dyDescent="0.15">
      <c r="C239" s="24">
        <f t="shared" si="6"/>
        <v>238</v>
      </c>
      <c r="D239" s="32">
        <f>IFERROR(テーブル_Swim014[[#This Row],[選手番号]],"")</f>
        <v>238</v>
      </c>
      <c r="E239" s="28" t="str">
        <f>IFERROR(VLOOKUP(C239,Sheet3!A:H,8,0),"")</f>
        <v>フィッタ重信</v>
      </c>
      <c r="F239" s="29" t="str">
        <f t="shared" si="7"/>
        <v>渡部　透真</v>
      </c>
      <c r="G239" s="30" t="str">
        <f>IFERROR(VLOOKUP(C239,Sheet3!A:H,3,0),"")</f>
        <v>渡部　透真</v>
      </c>
    </row>
    <row r="240" spans="3:7" x14ac:dyDescent="0.15">
      <c r="C240" s="24">
        <f t="shared" si="6"/>
        <v>239</v>
      </c>
      <c r="D240" s="32">
        <f>IFERROR(テーブル_Swim014[[#This Row],[選手番号]],"")</f>
        <v>239</v>
      </c>
      <c r="E240" s="28" t="str">
        <f>IFERROR(VLOOKUP(C240,Sheet3!A:H,8,0),"")</f>
        <v>フィッタ重信</v>
      </c>
      <c r="F240" s="29" t="str">
        <f t="shared" si="7"/>
        <v>枡野　　雅</v>
      </c>
      <c r="G240" s="30" t="str">
        <f>IFERROR(VLOOKUP(C240,Sheet3!A:H,3,0),"")</f>
        <v>枡野　　雅</v>
      </c>
    </row>
    <row r="241" spans="3:7" x14ac:dyDescent="0.15">
      <c r="C241" s="24">
        <f t="shared" si="6"/>
        <v>240</v>
      </c>
      <c r="D241" s="32">
        <f>IFERROR(テーブル_Swim014[[#This Row],[選手番号]],"")</f>
        <v>240</v>
      </c>
      <c r="E241" s="28" t="str">
        <f>IFERROR(VLOOKUP(C241,Sheet3!A:H,8,0),"")</f>
        <v>フィッタ重信</v>
      </c>
      <c r="F241" s="29" t="str">
        <f t="shared" si="7"/>
        <v>田坂　真唯</v>
      </c>
      <c r="G241" s="30" t="str">
        <f>IFERROR(VLOOKUP(C241,Sheet3!A:H,3,0),"")</f>
        <v>田坂　真唯</v>
      </c>
    </row>
    <row r="242" spans="3:7" x14ac:dyDescent="0.15">
      <c r="C242" s="24">
        <f t="shared" si="6"/>
        <v>241</v>
      </c>
      <c r="D242" s="32">
        <f>IFERROR(テーブル_Swim014[[#This Row],[選手番号]],"")</f>
        <v>241</v>
      </c>
      <c r="E242" s="28" t="str">
        <f>IFERROR(VLOOKUP(C242,Sheet3!A:H,8,0),"")</f>
        <v>フィッタ重信</v>
      </c>
      <c r="F242" s="29" t="str">
        <f t="shared" si="7"/>
        <v>越智　佳澄</v>
      </c>
      <c r="G242" s="30" t="str">
        <f>IFERROR(VLOOKUP(C242,Sheet3!A:H,3,0),"")</f>
        <v>越智　佳澄</v>
      </c>
    </row>
    <row r="243" spans="3:7" x14ac:dyDescent="0.15">
      <c r="C243" s="24">
        <f t="shared" si="6"/>
        <v>242</v>
      </c>
      <c r="D243" s="32">
        <f>IFERROR(テーブル_Swim014[[#This Row],[選手番号]],"")</f>
        <v>242</v>
      </c>
      <c r="E243" s="28" t="str">
        <f>IFERROR(VLOOKUP(C243,Sheet3!A:H,8,0),"")</f>
        <v>フィッタ重信</v>
      </c>
      <c r="F243" s="29" t="str">
        <f t="shared" si="7"/>
        <v>田丸　一花</v>
      </c>
      <c r="G243" s="30" t="str">
        <f>IFERROR(VLOOKUP(C243,Sheet3!A:H,3,0),"")</f>
        <v>田丸　一花</v>
      </c>
    </row>
    <row r="244" spans="3:7" x14ac:dyDescent="0.15">
      <c r="C244" s="24">
        <f t="shared" si="6"/>
        <v>243</v>
      </c>
      <c r="D244" s="32">
        <f>IFERROR(テーブル_Swim014[[#This Row],[選手番号]],"")</f>
        <v>243</v>
      </c>
      <c r="E244" s="28" t="str">
        <f>IFERROR(VLOOKUP(C244,Sheet3!A:H,8,0),"")</f>
        <v>フィッタ重信</v>
      </c>
      <c r="F244" s="29" t="str">
        <f t="shared" si="7"/>
        <v>川添　美結</v>
      </c>
      <c r="G244" s="30" t="str">
        <f>IFERROR(VLOOKUP(C244,Sheet3!A:H,3,0),"")</f>
        <v>川添　美結</v>
      </c>
    </row>
    <row r="245" spans="3:7" x14ac:dyDescent="0.15">
      <c r="C245" s="24">
        <f t="shared" si="6"/>
        <v>244</v>
      </c>
      <c r="D245" s="32">
        <f>IFERROR(テーブル_Swim014[[#This Row],[選手番号]],"")</f>
        <v>244</v>
      </c>
      <c r="E245" s="28" t="str">
        <f>IFERROR(VLOOKUP(C245,Sheet3!A:H,8,0),"")</f>
        <v>フィッタ重信</v>
      </c>
      <c r="F245" s="29" t="str">
        <f t="shared" si="7"/>
        <v>中田　律子</v>
      </c>
      <c r="G245" s="30" t="str">
        <f>IFERROR(VLOOKUP(C245,Sheet3!A:H,3,0),"")</f>
        <v>中田　律子</v>
      </c>
    </row>
    <row r="246" spans="3:7" x14ac:dyDescent="0.15">
      <c r="C246" s="24">
        <f t="shared" si="6"/>
        <v>245</v>
      </c>
      <c r="D246" s="32">
        <f>IFERROR(テーブル_Swim014[[#This Row],[選手番号]],"")</f>
        <v>245</v>
      </c>
      <c r="E246" s="28" t="str">
        <f>IFERROR(VLOOKUP(C246,Sheet3!A:H,8,0),"")</f>
        <v>フィッタ重信</v>
      </c>
      <c r="F246" s="29" t="str">
        <f t="shared" si="7"/>
        <v>神野　心愛</v>
      </c>
      <c r="G246" s="30" t="str">
        <f>IFERROR(VLOOKUP(C246,Sheet3!A:H,3,0),"")</f>
        <v>神野　心愛</v>
      </c>
    </row>
    <row r="247" spans="3:7" x14ac:dyDescent="0.15">
      <c r="C247" s="24">
        <f t="shared" si="6"/>
        <v>246</v>
      </c>
      <c r="D247" s="32">
        <f>IFERROR(テーブル_Swim014[[#This Row],[選手番号]],"")</f>
        <v>246</v>
      </c>
      <c r="E247" s="28" t="str">
        <f>IFERROR(VLOOKUP(C247,Sheet3!A:H,8,0),"")</f>
        <v>フィッタ重信</v>
      </c>
      <c r="F247" s="29" t="str">
        <f t="shared" si="7"/>
        <v>大石　千尋</v>
      </c>
      <c r="G247" s="30" t="str">
        <f>IFERROR(VLOOKUP(C247,Sheet3!A:H,3,0),"")</f>
        <v>大石　千尋</v>
      </c>
    </row>
    <row r="248" spans="3:7" x14ac:dyDescent="0.15">
      <c r="C248" s="24">
        <f t="shared" si="6"/>
        <v>247</v>
      </c>
      <c r="D248" s="32">
        <f>IFERROR(テーブル_Swim014[[#This Row],[選手番号]],"")</f>
        <v>247</v>
      </c>
      <c r="E248" s="28" t="str">
        <f>IFERROR(VLOOKUP(C248,Sheet3!A:H,8,0),"")</f>
        <v>フィッタ重信</v>
      </c>
      <c r="F248" s="29" t="str">
        <f t="shared" si="7"/>
        <v>渡部　仁絵</v>
      </c>
      <c r="G248" s="30" t="str">
        <f>IFERROR(VLOOKUP(C248,Sheet3!A:H,3,0),"")</f>
        <v>渡部　仁絵</v>
      </c>
    </row>
    <row r="249" spans="3:7" x14ac:dyDescent="0.15">
      <c r="C249" s="24">
        <f t="shared" si="6"/>
        <v>248</v>
      </c>
      <c r="D249" s="32">
        <f>IFERROR(テーブル_Swim014[[#This Row],[選手番号]],"")</f>
        <v>248</v>
      </c>
      <c r="E249" s="28" t="str">
        <f>IFERROR(VLOOKUP(C249,Sheet3!A:H,8,0),"")</f>
        <v>フィッタ重信</v>
      </c>
      <c r="F249" s="29" t="str">
        <f t="shared" si="7"/>
        <v>田丸　咲花</v>
      </c>
      <c r="G249" s="30" t="str">
        <f>IFERROR(VLOOKUP(C249,Sheet3!A:H,3,0),"")</f>
        <v>田丸　咲花</v>
      </c>
    </row>
    <row r="250" spans="3:7" x14ac:dyDescent="0.15">
      <c r="C250" s="24">
        <f t="shared" si="6"/>
        <v>249</v>
      </c>
      <c r="D250" s="32">
        <f>IFERROR(テーブル_Swim014[[#This Row],[選手番号]],"")</f>
        <v>249</v>
      </c>
      <c r="E250" s="28" t="str">
        <f>IFERROR(VLOOKUP(C250,Sheet3!A:H,8,0),"")</f>
        <v>フィッタ重信</v>
      </c>
      <c r="F250" s="29" t="str">
        <f t="shared" si="7"/>
        <v>小田　　楓</v>
      </c>
      <c r="G250" s="30" t="str">
        <f>IFERROR(VLOOKUP(C250,Sheet3!A:H,3,0),"")</f>
        <v>小田　　楓</v>
      </c>
    </row>
    <row r="251" spans="3:7" x14ac:dyDescent="0.15">
      <c r="C251" s="24">
        <f t="shared" si="6"/>
        <v>250</v>
      </c>
      <c r="D251" s="32">
        <f>IFERROR(テーブル_Swim014[[#This Row],[選手番号]],"")</f>
        <v>250</v>
      </c>
      <c r="E251" s="28" t="str">
        <f>IFERROR(VLOOKUP(C251,Sheet3!A:H,8,0),"")</f>
        <v>リー保内</v>
      </c>
      <c r="F251" s="29" t="str">
        <f t="shared" si="7"/>
        <v>清家　　宙</v>
      </c>
      <c r="G251" s="30" t="str">
        <f>IFERROR(VLOOKUP(C251,Sheet3!A:H,3,0),"")</f>
        <v>清家　　宙</v>
      </c>
    </row>
    <row r="252" spans="3:7" x14ac:dyDescent="0.15">
      <c r="C252" s="24">
        <f t="shared" si="6"/>
        <v>251</v>
      </c>
      <c r="D252" s="32">
        <f>IFERROR(テーブル_Swim014[[#This Row],[選手番号]],"")</f>
        <v>251</v>
      </c>
      <c r="E252" s="28" t="str">
        <f>IFERROR(VLOOKUP(C252,Sheet3!A:H,8,0),"")</f>
        <v>リー保内</v>
      </c>
      <c r="F252" s="29" t="str">
        <f t="shared" si="7"/>
        <v>宮中　元輝</v>
      </c>
      <c r="G252" s="30" t="str">
        <f>IFERROR(VLOOKUP(C252,Sheet3!A:H,3,0),"")</f>
        <v>宮中　元輝</v>
      </c>
    </row>
    <row r="253" spans="3:7" x14ac:dyDescent="0.15">
      <c r="C253" s="24">
        <f t="shared" si="6"/>
        <v>252</v>
      </c>
      <c r="D253" s="32">
        <f>IFERROR(テーブル_Swim014[[#This Row],[選手番号]],"")</f>
        <v>252</v>
      </c>
      <c r="E253" s="28" t="str">
        <f>IFERROR(VLOOKUP(C253,Sheet3!A:H,8,0),"")</f>
        <v>リー保内</v>
      </c>
      <c r="F253" s="29" t="str">
        <f t="shared" si="7"/>
        <v>竹井　優雅</v>
      </c>
      <c r="G253" s="30" t="str">
        <f>IFERROR(VLOOKUP(C253,Sheet3!A:H,3,0),"")</f>
        <v>竹井　優雅</v>
      </c>
    </row>
    <row r="254" spans="3:7" x14ac:dyDescent="0.15">
      <c r="C254" s="24">
        <f t="shared" si="6"/>
        <v>253</v>
      </c>
      <c r="D254" s="32">
        <f>IFERROR(テーブル_Swim014[[#This Row],[選手番号]],"")</f>
        <v>253</v>
      </c>
      <c r="E254" s="28" t="str">
        <f>IFERROR(VLOOKUP(C254,Sheet3!A:H,8,0),"")</f>
        <v>リー保内</v>
      </c>
      <c r="F254" s="29" t="str">
        <f t="shared" si="7"/>
        <v>呉石　智哉</v>
      </c>
      <c r="G254" s="30" t="str">
        <f>IFERROR(VLOOKUP(C254,Sheet3!A:H,3,0),"")</f>
        <v>呉石　智哉</v>
      </c>
    </row>
    <row r="255" spans="3:7" x14ac:dyDescent="0.15">
      <c r="C255" s="24">
        <f t="shared" si="6"/>
        <v>254</v>
      </c>
      <c r="D255" s="32">
        <f>IFERROR(テーブル_Swim014[[#This Row],[選手番号]],"")</f>
        <v>254</v>
      </c>
      <c r="E255" s="28" t="str">
        <f>IFERROR(VLOOKUP(C255,Sheet3!A:H,8,0),"")</f>
        <v>リー保内</v>
      </c>
      <c r="F255" s="29" t="str">
        <f t="shared" si="7"/>
        <v>細谷　孝正</v>
      </c>
      <c r="G255" s="30" t="str">
        <f>IFERROR(VLOOKUP(C255,Sheet3!A:H,3,0),"")</f>
        <v>細谷　孝正</v>
      </c>
    </row>
    <row r="256" spans="3:7" x14ac:dyDescent="0.15">
      <c r="C256" s="24">
        <f t="shared" si="6"/>
        <v>255</v>
      </c>
      <c r="D256" s="32">
        <f>IFERROR(テーブル_Swim014[[#This Row],[選手番号]],"")</f>
        <v>255</v>
      </c>
      <c r="E256" s="28" t="str">
        <f>IFERROR(VLOOKUP(C256,Sheet3!A:H,8,0),"")</f>
        <v>リー保内</v>
      </c>
      <c r="F256" s="29" t="str">
        <f t="shared" si="7"/>
        <v>小原　知也</v>
      </c>
      <c r="G256" s="30" t="str">
        <f>IFERROR(VLOOKUP(C256,Sheet3!A:H,3,0),"")</f>
        <v>小原　知也</v>
      </c>
    </row>
    <row r="257" spans="3:7" x14ac:dyDescent="0.15">
      <c r="C257" s="24">
        <f t="shared" si="6"/>
        <v>256</v>
      </c>
      <c r="D257" s="32">
        <f>IFERROR(テーブル_Swim014[[#This Row],[選手番号]],"")</f>
        <v>256</v>
      </c>
      <c r="E257" s="28" t="str">
        <f>IFERROR(VLOOKUP(C257,Sheet3!A:H,8,0),"")</f>
        <v>リー保内</v>
      </c>
      <c r="F257" s="29" t="str">
        <f t="shared" si="7"/>
        <v>竹井　絢翔</v>
      </c>
      <c r="G257" s="30" t="str">
        <f>IFERROR(VLOOKUP(C257,Sheet3!A:H,3,0),"")</f>
        <v>竹井　絢翔</v>
      </c>
    </row>
    <row r="258" spans="3:7" x14ac:dyDescent="0.15">
      <c r="C258" s="24">
        <f t="shared" ref="C258:C321" si="8">IF(AND(D258=""),"",D258)</f>
        <v>257</v>
      </c>
      <c r="D258" s="32">
        <f>IFERROR(テーブル_Swim014[[#This Row],[選手番号]],"")</f>
        <v>257</v>
      </c>
      <c r="E258" s="28" t="str">
        <f>IFERROR(VLOOKUP(C258,Sheet3!A:H,8,0),"")</f>
        <v>リー保内</v>
      </c>
      <c r="F258" s="29" t="str">
        <f t="shared" ref="F258:F321" si="9">MID(G258,1,7)</f>
        <v>大西　紗羅</v>
      </c>
      <c r="G258" s="30" t="str">
        <f>IFERROR(VLOOKUP(C258,Sheet3!A:H,3,0),"")</f>
        <v>大西　紗羅</v>
      </c>
    </row>
    <row r="259" spans="3:7" x14ac:dyDescent="0.15">
      <c r="C259" s="24">
        <f t="shared" si="8"/>
        <v>258</v>
      </c>
      <c r="D259" s="32">
        <f>IFERROR(テーブル_Swim014[[#This Row],[選手番号]],"")</f>
        <v>258</v>
      </c>
      <c r="E259" s="28" t="str">
        <f>IFERROR(VLOOKUP(C259,Sheet3!A:H,8,0),"")</f>
        <v>フィッタ吉田</v>
      </c>
      <c r="F259" s="29" t="str">
        <f t="shared" si="9"/>
        <v>檜垣　碧位</v>
      </c>
      <c r="G259" s="30" t="str">
        <f>IFERROR(VLOOKUP(C259,Sheet3!A:H,3,0),"")</f>
        <v>檜垣　碧位</v>
      </c>
    </row>
    <row r="260" spans="3:7" x14ac:dyDescent="0.15">
      <c r="C260" s="24">
        <f t="shared" si="8"/>
        <v>259</v>
      </c>
      <c r="D260" s="32">
        <f>IFERROR(テーブル_Swim014[[#This Row],[選手番号]],"")</f>
        <v>259</v>
      </c>
      <c r="E260" s="28" t="str">
        <f>IFERROR(VLOOKUP(C260,Sheet3!A:H,8,0),"")</f>
        <v>フィッタ吉田</v>
      </c>
      <c r="F260" s="29" t="str">
        <f t="shared" si="9"/>
        <v>浦崎　昂楽</v>
      </c>
      <c r="G260" s="30" t="str">
        <f>IFERROR(VLOOKUP(C260,Sheet3!A:H,3,0),"")</f>
        <v>浦崎　昂楽</v>
      </c>
    </row>
    <row r="261" spans="3:7" x14ac:dyDescent="0.15">
      <c r="C261" s="24">
        <f t="shared" si="8"/>
        <v>260</v>
      </c>
      <c r="D261" s="32">
        <f>IFERROR(テーブル_Swim014[[#This Row],[選手番号]],"")</f>
        <v>260</v>
      </c>
      <c r="E261" s="28" t="str">
        <f>IFERROR(VLOOKUP(C261,Sheet3!A:H,8,0),"")</f>
        <v>フィッタ吉田</v>
      </c>
      <c r="F261" s="29" t="str">
        <f t="shared" si="9"/>
        <v>大加田　凌</v>
      </c>
      <c r="G261" s="30" t="str">
        <f>IFERROR(VLOOKUP(C261,Sheet3!A:H,3,0),"")</f>
        <v>大加田　凌</v>
      </c>
    </row>
    <row r="262" spans="3:7" x14ac:dyDescent="0.15">
      <c r="C262" s="24">
        <f t="shared" si="8"/>
        <v>261</v>
      </c>
      <c r="D262" s="32">
        <f>IFERROR(テーブル_Swim014[[#This Row],[選手番号]],"")</f>
        <v>261</v>
      </c>
      <c r="E262" s="28" t="str">
        <f>IFERROR(VLOOKUP(C262,Sheet3!A:H,8,0),"")</f>
        <v>フィッタ吉田</v>
      </c>
      <c r="F262" s="29" t="str">
        <f t="shared" si="9"/>
        <v>大加田元輝</v>
      </c>
      <c r="G262" s="30" t="str">
        <f>IFERROR(VLOOKUP(C262,Sheet3!A:H,3,0),"")</f>
        <v>大加田元輝</v>
      </c>
    </row>
    <row r="263" spans="3:7" x14ac:dyDescent="0.15">
      <c r="C263" s="24">
        <f t="shared" si="8"/>
        <v>262</v>
      </c>
      <c r="D263" s="32">
        <f>IFERROR(テーブル_Swim014[[#This Row],[選手番号]],"")</f>
        <v>262</v>
      </c>
      <c r="E263" s="28" t="str">
        <f>IFERROR(VLOOKUP(C263,Sheet3!A:H,8,0),"")</f>
        <v>フィッタ吉田</v>
      </c>
      <c r="F263" s="29" t="str">
        <f t="shared" si="9"/>
        <v>櫻井　理道</v>
      </c>
      <c r="G263" s="30" t="str">
        <f>IFERROR(VLOOKUP(C263,Sheet3!A:H,3,0),"")</f>
        <v>櫻井　理道</v>
      </c>
    </row>
    <row r="264" spans="3:7" x14ac:dyDescent="0.15">
      <c r="C264" s="24">
        <f t="shared" si="8"/>
        <v>263</v>
      </c>
      <c r="D264" s="32">
        <f>IFERROR(テーブル_Swim014[[#This Row],[選手番号]],"")</f>
        <v>263</v>
      </c>
      <c r="E264" s="28" t="str">
        <f>IFERROR(VLOOKUP(C264,Sheet3!A:H,8,0),"")</f>
        <v>フィッタ吉田</v>
      </c>
      <c r="F264" s="29" t="str">
        <f t="shared" si="9"/>
        <v>渡邊　樹身</v>
      </c>
      <c r="G264" s="30" t="str">
        <f>IFERROR(VLOOKUP(C264,Sheet3!A:H,3,0),"")</f>
        <v>渡邊　樹身</v>
      </c>
    </row>
    <row r="265" spans="3:7" x14ac:dyDescent="0.15">
      <c r="C265" s="24">
        <f t="shared" si="8"/>
        <v>264</v>
      </c>
      <c r="D265" s="32">
        <f>IFERROR(テーブル_Swim014[[#This Row],[選手番号]],"")</f>
        <v>264</v>
      </c>
      <c r="E265" s="28" t="str">
        <f>IFERROR(VLOOKUP(C265,Sheet3!A:H,8,0),"")</f>
        <v>フィッタ吉田</v>
      </c>
      <c r="F265" s="29" t="str">
        <f t="shared" si="9"/>
        <v>中村　美心</v>
      </c>
      <c r="G265" s="30" t="str">
        <f>IFERROR(VLOOKUP(C265,Sheet3!A:H,3,0),"")</f>
        <v>中村　美心</v>
      </c>
    </row>
    <row r="266" spans="3:7" x14ac:dyDescent="0.15">
      <c r="C266" s="24">
        <f t="shared" si="8"/>
        <v>265</v>
      </c>
      <c r="D266" s="32">
        <f>IFERROR(テーブル_Swim014[[#This Row],[選手番号]],"")</f>
        <v>265</v>
      </c>
      <c r="E266" s="28" t="str">
        <f>IFERROR(VLOOKUP(C266,Sheet3!A:H,8,0),"")</f>
        <v>フィッタ吉田</v>
      </c>
      <c r="F266" s="29" t="str">
        <f t="shared" si="9"/>
        <v>坂本　蘭世</v>
      </c>
      <c r="G266" s="30" t="str">
        <f>IFERROR(VLOOKUP(C266,Sheet3!A:H,3,0),"")</f>
        <v>坂本　蘭世</v>
      </c>
    </row>
    <row r="267" spans="3:7" x14ac:dyDescent="0.15">
      <c r="C267" s="24">
        <f t="shared" si="8"/>
        <v>266</v>
      </c>
      <c r="D267" s="32">
        <f>IFERROR(テーブル_Swim014[[#This Row],[選手番号]],"")</f>
        <v>266</v>
      </c>
      <c r="E267" s="28" t="str">
        <f>IFERROR(VLOOKUP(C267,Sheet3!A:H,8,0),"")</f>
        <v>フィッタ吉田</v>
      </c>
      <c r="F267" s="29" t="str">
        <f t="shared" si="9"/>
        <v>前田　唯菜</v>
      </c>
      <c r="G267" s="30" t="str">
        <f>IFERROR(VLOOKUP(C267,Sheet3!A:H,3,0),"")</f>
        <v>前田　唯菜</v>
      </c>
    </row>
    <row r="268" spans="3:7" x14ac:dyDescent="0.15">
      <c r="C268" s="24">
        <f t="shared" si="8"/>
        <v>267</v>
      </c>
      <c r="D268" s="32">
        <f>IFERROR(テーブル_Swim014[[#This Row],[選手番号]],"")</f>
        <v>267</v>
      </c>
      <c r="E268" s="28" t="str">
        <f>IFERROR(VLOOKUP(C268,Sheet3!A:H,8,0),"")</f>
        <v>フィッタ吉田</v>
      </c>
      <c r="F268" s="29" t="str">
        <f t="shared" si="9"/>
        <v>秋山　莉子</v>
      </c>
      <c r="G268" s="30" t="str">
        <f>IFERROR(VLOOKUP(C268,Sheet3!A:H,3,0),"")</f>
        <v>秋山　莉子</v>
      </c>
    </row>
    <row r="269" spans="3:7" x14ac:dyDescent="0.15">
      <c r="C269" s="24">
        <f t="shared" si="8"/>
        <v>268</v>
      </c>
      <c r="D269" s="32">
        <f>IFERROR(テーブル_Swim014[[#This Row],[選手番号]],"")</f>
        <v>268</v>
      </c>
      <c r="E269" s="28" t="str">
        <f>IFERROR(VLOOKUP(C269,Sheet3!A:H,8,0),"")</f>
        <v>フィッタ吉田</v>
      </c>
      <c r="F269" s="29" t="str">
        <f t="shared" si="9"/>
        <v>高山　茉優</v>
      </c>
      <c r="G269" s="30" t="str">
        <f>IFERROR(VLOOKUP(C269,Sheet3!A:H,3,0),"")</f>
        <v>高山　茉優</v>
      </c>
    </row>
    <row r="270" spans="3:7" x14ac:dyDescent="0.15">
      <c r="C270" s="24">
        <f t="shared" si="8"/>
        <v>269</v>
      </c>
      <c r="D270" s="32">
        <f>IFERROR(テーブル_Swim014[[#This Row],[選手番号]],"")</f>
        <v>269</v>
      </c>
      <c r="E270" s="28" t="str">
        <f>IFERROR(VLOOKUP(C270,Sheet3!A:H,8,0),"")</f>
        <v>フィッタ吉田</v>
      </c>
      <c r="F270" s="29" t="str">
        <f t="shared" si="9"/>
        <v>宇都宮未来</v>
      </c>
      <c r="G270" s="30" t="str">
        <f>IFERROR(VLOOKUP(C270,Sheet3!A:H,3,0),"")</f>
        <v>宇都宮未来</v>
      </c>
    </row>
    <row r="271" spans="3:7" x14ac:dyDescent="0.15">
      <c r="C271" s="24">
        <f t="shared" si="8"/>
        <v>270</v>
      </c>
      <c r="D271" s="32">
        <f>IFERROR(テーブル_Swim014[[#This Row],[選手番号]],"")</f>
        <v>270</v>
      </c>
      <c r="E271" s="28" t="str">
        <f>IFERROR(VLOOKUP(C271,Sheet3!A:H,8,0),"")</f>
        <v>フィッタ吉田</v>
      </c>
      <c r="F271" s="29" t="str">
        <f t="shared" si="9"/>
        <v>戎　　真花</v>
      </c>
      <c r="G271" s="30" t="str">
        <f>IFERROR(VLOOKUP(C271,Sheet3!A:H,3,0),"")</f>
        <v>戎　　真花</v>
      </c>
    </row>
    <row r="272" spans="3:7" x14ac:dyDescent="0.15">
      <c r="C272" s="24">
        <f t="shared" si="8"/>
        <v>271</v>
      </c>
      <c r="D272" s="32">
        <f>IFERROR(テーブル_Swim014[[#This Row],[選手番号]],"")</f>
        <v>271</v>
      </c>
      <c r="E272" s="28" t="str">
        <f>IFERROR(VLOOKUP(C272,Sheet3!A:H,8,0),"")</f>
        <v>フィッタ吉田</v>
      </c>
      <c r="F272" s="29" t="str">
        <f t="shared" si="9"/>
        <v>尾﨑　嘉音</v>
      </c>
      <c r="G272" s="30" t="str">
        <f>IFERROR(VLOOKUP(C272,Sheet3!A:H,3,0),"")</f>
        <v>尾﨑　嘉音</v>
      </c>
    </row>
    <row r="273" spans="3:7" x14ac:dyDescent="0.15">
      <c r="C273" s="24">
        <f t="shared" si="8"/>
        <v>272</v>
      </c>
      <c r="D273" s="32">
        <f>IFERROR(テーブル_Swim014[[#This Row],[選手番号]],"")</f>
        <v>272</v>
      </c>
      <c r="E273" s="28" t="str">
        <f>IFERROR(VLOOKUP(C273,Sheet3!A:H,8,0),"")</f>
        <v>フィッタ吉田</v>
      </c>
      <c r="F273" s="29" t="str">
        <f t="shared" si="9"/>
        <v>兵頭　凜和</v>
      </c>
      <c r="G273" s="30" t="str">
        <f>IFERROR(VLOOKUP(C273,Sheet3!A:H,3,0),"")</f>
        <v>兵頭　凜和</v>
      </c>
    </row>
    <row r="274" spans="3:7" x14ac:dyDescent="0.15">
      <c r="C274" s="24">
        <f t="shared" si="8"/>
        <v>273</v>
      </c>
      <c r="D274" s="32">
        <f>IFERROR(テーブル_Swim014[[#This Row],[選手番号]],"")</f>
        <v>273</v>
      </c>
      <c r="E274" s="28" t="str">
        <f>IFERROR(VLOOKUP(C274,Sheet3!A:H,8,0),"")</f>
        <v>フィッタ吉田</v>
      </c>
      <c r="F274" s="29" t="str">
        <f t="shared" si="9"/>
        <v>水谷　心実</v>
      </c>
      <c r="G274" s="30" t="str">
        <f>IFERROR(VLOOKUP(C274,Sheet3!A:H,3,0),"")</f>
        <v>水谷　心実</v>
      </c>
    </row>
    <row r="275" spans="3:7" x14ac:dyDescent="0.15">
      <c r="C275" s="24">
        <f t="shared" si="8"/>
        <v>296</v>
      </c>
      <c r="D275" s="32">
        <f>IFERROR(テーブル_Swim014[[#This Row],[選手番号]],"")</f>
        <v>296</v>
      </c>
      <c r="E275" s="28" t="str">
        <f>IFERROR(VLOOKUP(C275,Sheet3!A:H,8,0),"")</f>
        <v>ﾌｨｯﾀｴﾐﾌﾙ松前</v>
      </c>
      <c r="F275" s="29" t="str">
        <f t="shared" si="9"/>
        <v>大石　陵雅</v>
      </c>
      <c r="G275" s="30" t="str">
        <f>IFERROR(VLOOKUP(C275,Sheet3!A:H,3,0),"")</f>
        <v>大石　陵雅</v>
      </c>
    </row>
    <row r="276" spans="3:7" x14ac:dyDescent="0.15">
      <c r="C276" s="24">
        <f t="shared" si="8"/>
        <v>297</v>
      </c>
      <c r="D276" s="32">
        <f>IFERROR(テーブル_Swim014[[#This Row],[選手番号]],"")</f>
        <v>297</v>
      </c>
      <c r="E276" s="28" t="str">
        <f>IFERROR(VLOOKUP(C276,Sheet3!A:H,8,0),"")</f>
        <v>ﾌｨｯﾀｴﾐﾌﾙ松前</v>
      </c>
      <c r="F276" s="29" t="str">
        <f t="shared" si="9"/>
        <v>長野　愛斗</v>
      </c>
      <c r="G276" s="30" t="str">
        <f>IFERROR(VLOOKUP(C276,Sheet3!A:H,3,0),"")</f>
        <v>長野　愛斗</v>
      </c>
    </row>
    <row r="277" spans="3:7" x14ac:dyDescent="0.15">
      <c r="C277" s="24">
        <f t="shared" si="8"/>
        <v>298</v>
      </c>
      <c r="D277" s="32">
        <f>IFERROR(テーブル_Swim014[[#This Row],[選手番号]],"")</f>
        <v>298</v>
      </c>
      <c r="E277" s="28" t="str">
        <f>IFERROR(VLOOKUP(C277,Sheet3!A:H,8,0),"")</f>
        <v>ﾌｨｯﾀｴﾐﾌﾙ松前</v>
      </c>
      <c r="F277" s="29" t="str">
        <f t="shared" si="9"/>
        <v>大森　真慶</v>
      </c>
      <c r="G277" s="30" t="str">
        <f>IFERROR(VLOOKUP(C277,Sheet3!A:H,3,0),"")</f>
        <v>大森　真慶</v>
      </c>
    </row>
    <row r="278" spans="3:7" x14ac:dyDescent="0.15">
      <c r="C278" s="24">
        <f t="shared" si="8"/>
        <v>299</v>
      </c>
      <c r="D278" s="32">
        <f>IFERROR(テーブル_Swim014[[#This Row],[選手番号]],"")</f>
        <v>299</v>
      </c>
      <c r="E278" s="28" t="str">
        <f>IFERROR(VLOOKUP(C278,Sheet3!A:H,8,0),"")</f>
        <v>ﾌｨｯﾀｴﾐﾌﾙ松前</v>
      </c>
      <c r="F278" s="29" t="str">
        <f t="shared" si="9"/>
        <v>弓達　歩夢</v>
      </c>
      <c r="G278" s="30" t="str">
        <f>IFERROR(VLOOKUP(C278,Sheet3!A:H,3,0),"")</f>
        <v>弓達　歩夢</v>
      </c>
    </row>
    <row r="279" spans="3:7" x14ac:dyDescent="0.15">
      <c r="C279" s="24">
        <f t="shared" si="8"/>
        <v>300</v>
      </c>
      <c r="D279" s="32">
        <f>IFERROR(テーブル_Swim014[[#This Row],[選手番号]],"")</f>
        <v>300</v>
      </c>
      <c r="E279" s="28" t="str">
        <f>IFERROR(VLOOKUP(C279,Sheet3!A:H,8,0),"")</f>
        <v>ﾌｨｯﾀｴﾐﾌﾙ松前</v>
      </c>
      <c r="F279" s="29" t="str">
        <f t="shared" si="9"/>
        <v>小松　久人</v>
      </c>
      <c r="G279" s="30" t="str">
        <f>IFERROR(VLOOKUP(C279,Sheet3!A:H,3,0),"")</f>
        <v>小松　久人</v>
      </c>
    </row>
    <row r="280" spans="3:7" x14ac:dyDescent="0.15">
      <c r="C280" s="24">
        <f t="shared" si="8"/>
        <v>301</v>
      </c>
      <c r="D280" s="32">
        <f>IFERROR(テーブル_Swim014[[#This Row],[選手番号]],"")</f>
        <v>301</v>
      </c>
      <c r="E280" s="28" t="str">
        <f>IFERROR(VLOOKUP(C280,Sheet3!A:H,8,0),"")</f>
        <v>ﾌｨｯﾀｴﾐﾌﾙ松前</v>
      </c>
      <c r="F280" s="29" t="str">
        <f t="shared" si="9"/>
        <v>牧野　源志</v>
      </c>
      <c r="G280" s="30" t="str">
        <f>IFERROR(VLOOKUP(C280,Sheet3!A:H,3,0),"")</f>
        <v>牧野　源志</v>
      </c>
    </row>
    <row r="281" spans="3:7" x14ac:dyDescent="0.15">
      <c r="C281" s="24">
        <f t="shared" si="8"/>
        <v>302</v>
      </c>
      <c r="D281" s="32">
        <f>IFERROR(テーブル_Swim014[[#This Row],[選手番号]],"")</f>
        <v>302</v>
      </c>
      <c r="E281" s="28" t="str">
        <f>IFERROR(VLOOKUP(C281,Sheet3!A:H,8,0),"")</f>
        <v>ﾌｨｯﾀｴﾐﾌﾙ松前</v>
      </c>
      <c r="F281" s="29" t="str">
        <f t="shared" si="9"/>
        <v>梅﨑　　煌</v>
      </c>
      <c r="G281" s="30" t="str">
        <f>IFERROR(VLOOKUP(C281,Sheet3!A:H,3,0),"")</f>
        <v>梅﨑　　煌</v>
      </c>
    </row>
    <row r="282" spans="3:7" x14ac:dyDescent="0.15">
      <c r="C282" s="24">
        <f t="shared" si="8"/>
        <v>303</v>
      </c>
      <c r="D282" s="32">
        <f>IFERROR(テーブル_Swim014[[#This Row],[選手番号]],"")</f>
        <v>303</v>
      </c>
      <c r="E282" s="28" t="str">
        <f>IFERROR(VLOOKUP(C282,Sheet3!A:H,8,0),"")</f>
        <v>ﾌｨｯﾀｴﾐﾌﾙ松前</v>
      </c>
      <c r="F282" s="29" t="str">
        <f t="shared" si="9"/>
        <v>西岡　　駿</v>
      </c>
      <c r="G282" s="30" t="str">
        <f>IFERROR(VLOOKUP(C282,Sheet3!A:H,3,0),"")</f>
        <v>西岡　　駿</v>
      </c>
    </row>
    <row r="283" spans="3:7" x14ac:dyDescent="0.15">
      <c r="C283" s="24">
        <f t="shared" si="8"/>
        <v>304</v>
      </c>
      <c r="D283" s="32">
        <f>IFERROR(テーブル_Swim014[[#This Row],[選手番号]],"")</f>
        <v>304</v>
      </c>
      <c r="E283" s="28" t="str">
        <f>IFERROR(VLOOKUP(C283,Sheet3!A:H,8,0),"")</f>
        <v>ﾌｨｯﾀｴﾐﾌﾙ松前</v>
      </c>
      <c r="F283" s="29" t="str">
        <f t="shared" si="9"/>
        <v>吉田　芽央</v>
      </c>
      <c r="G283" s="30" t="str">
        <f>IFERROR(VLOOKUP(C283,Sheet3!A:H,3,0),"")</f>
        <v>吉田　芽央</v>
      </c>
    </row>
    <row r="284" spans="3:7" x14ac:dyDescent="0.15">
      <c r="C284" s="24">
        <f t="shared" si="8"/>
        <v>305</v>
      </c>
      <c r="D284" s="32">
        <f>IFERROR(テーブル_Swim014[[#This Row],[選手番号]],"")</f>
        <v>305</v>
      </c>
      <c r="E284" s="28" t="str">
        <f>IFERROR(VLOOKUP(C284,Sheet3!A:H,8,0),"")</f>
        <v>ﾌｨｯﾀｴﾐﾌﾙ松前</v>
      </c>
      <c r="F284" s="29" t="str">
        <f t="shared" si="9"/>
        <v>菅　　百花</v>
      </c>
      <c r="G284" s="30" t="str">
        <f>IFERROR(VLOOKUP(C284,Sheet3!A:H,3,0),"")</f>
        <v>菅　　百花</v>
      </c>
    </row>
    <row r="285" spans="3:7" x14ac:dyDescent="0.15">
      <c r="C285" s="24">
        <f t="shared" si="8"/>
        <v>306</v>
      </c>
      <c r="D285" s="32">
        <f>IFERROR(テーブル_Swim014[[#This Row],[選手番号]],"")</f>
        <v>306</v>
      </c>
      <c r="E285" s="28" t="str">
        <f>IFERROR(VLOOKUP(C285,Sheet3!A:H,8,0),"")</f>
        <v>ﾌｨｯﾀｴﾐﾌﾙ松前</v>
      </c>
      <c r="F285" s="29" t="str">
        <f t="shared" si="9"/>
        <v>豊田明歩実</v>
      </c>
      <c r="G285" s="30" t="str">
        <f>IFERROR(VLOOKUP(C285,Sheet3!A:H,3,0),"")</f>
        <v>豊田明歩実</v>
      </c>
    </row>
    <row r="286" spans="3:7" x14ac:dyDescent="0.15">
      <c r="C286" s="24">
        <f t="shared" si="8"/>
        <v>307</v>
      </c>
      <c r="D286" s="32">
        <f>IFERROR(テーブル_Swim014[[#This Row],[選手番号]],"")</f>
        <v>307</v>
      </c>
      <c r="E286" s="28" t="str">
        <f>IFERROR(VLOOKUP(C286,Sheet3!A:H,8,0),"")</f>
        <v>ﾌｨｯﾀｴﾐﾌﾙ松前</v>
      </c>
      <c r="F286" s="29" t="str">
        <f t="shared" si="9"/>
        <v>釘宮　遥花</v>
      </c>
      <c r="G286" s="30" t="str">
        <f>IFERROR(VLOOKUP(C286,Sheet3!A:H,3,0),"")</f>
        <v>釘宮　遥花</v>
      </c>
    </row>
    <row r="287" spans="3:7" x14ac:dyDescent="0.15">
      <c r="C287" s="24">
        <f t="shared" si="8"/>
        <v>308</v>
      </c>
      <c r="D287" s="32">
        <f>IFERROR(テーブル_Swim014[[#This Row],[選手番号]],"")</f>
        <v>308</v>
      </c>
      <c r="E287" s="28" t="str">
        <f>IFERROR(VLOOKUP(C287,Sheet3!A:H,8,0),"")</f>
        <v>ﾌｨｯﾀｴﾐﾌﾙ松前</v>
      </c>
      <c r="F287" s="29" t="str">
        <f t="shared" si="9"/>
        <v>戸田　奏南</v>
      </c>
      <c r="G287" s="30" t="str">
        <f>IFERROR(VLOOKUP(C287,Sheet3!A:H,3,0),"")</f>
        <v>戸田　奏南</v>
      </c>
    </row>
    <row r="288" spans="3:7" x14ac:dyDescent="0.15">
      <c r="C288" s="24">
        <f t="shared" si="8"/>
        <v>309</v>
      </c>
      <c r="D288" s="32">
        <f>IFERROR(テーブル_Swim014[[#This Row],[選手番号]],"")</f>
        <v>309</v>
      </c>
      <c r="E288" s="28" t="str">
        <f>IFERROR(VLOOKUP(C288,Sheet3!A:H,8,0),"")</f>
        <v>ﾌｨｯﾀｴﾐﾌﾙ松前</v>
      </c>
      <c r="F288" s="29" t="str">
        <f t="shared" si="9"/>
        <v>橋田　実和</v>
      </c>
      <c r="G288" s="30" t="str">
        <f>IFERROR(VLOOKUP(C288,Sheet3!A:H,3,0),"")</f>
        <v>橋田　実和</v>
      </c>
    </row>
    <row r="289" spans="3:7" x14ac:dyDescent="0.15">
      <c r="C289" s="24">
        <f t="shared" si="8"/>
        <v>310</v>
      </c>
      <c r="D289" s="32">
        <f>IFERROR(テーブル_Swim014[[#This Row],[選手番号]],"")</f>
        <v>310</v>
      </c>
      <c r="E289" s="28" t="str">
        <f>IFERROR(VLOOKUP(C289,Sheet3!A:H,8,0),"")</f>
        <v>ﾌｨｯﾀｴﾐﾌﾙ松前</v>
      </c>
      <c r="F289" s="29" t="str">
        <f t="shared" si="9"/>
        <v>勝木　心晴</v>
      </c>
      <c r="G289" s="30" t="str">
        <f>IFERROR(VLOOKUP(C289,Sheet3!A:H,3,0),"")</f>
        <v>勝木　心晴</v>
      </c>
    </row>
    <row r="290" spans="3:7" x14ac:dyDescent="0.15">
      <c r="C290" s="24">
        <f t="shared" si="8"/>
        <v>311</v>
      </c>
      <c r="D290" s="32">
        <f>IFERROR(テーブル_Swim014[[#This Row],[選手番号]],"")</f>
        <v>311</v>
      </c>
      <c r="E290" s="28" t="str">
        <f>IFERROR(VLOOKUP(C290,Sheet3!A:H,8,0),"")</f>
        <v>ﾌｨｯﾀｴﾐﾌﾙ松前</v>
      </c>
      <c r="F290" s="29" t="str">
        <f t="shared" si="9"/>
        <v>萩野　由菜</v>
      </c>
      <c r="G290" s="30" t="str">
        <f>IFERROR(VLOOKUP(C290,Sheet3!A:H,3,0),"")</f>
        <v>萩野　由菜</v>
      </c>
    </row>
    <row r="291" spans="3:7" x14ac:dyDescent="0.15">
      <c r="C291" s="24">
        <f t="shared" si="8"/>
        <v>312</v>
      </c>
      <c r="D291" s="32">
        <f>IFERROR(テーブル_Swim014[[#This Row],[選手番号]],"")</f>
        <v>312</v>
      </c>
      <c r="E291" s="28" t="str">
        <f>IFERROR(VLOOKUP(C291,Sheet3!A:H,8,0),"")</f>
        <v>ﾌｨｯﾀｴﾐﾌﾙ松前</v>
      </c>
      <c r="F291" s="29" t="str">
        <f t="shared" si="9"/>
        <v>内藤　結華</v>
      </c>
      <c r="G291" s="30" t="str">
        <f>IFERROR(VLOOKUP(C291,Sheet3!A:H,3,0),"")</f>
        <v>内藤　結華</v>
      </c>
    </row>
    <row r="292" spans="3:7" x14ac:dyDescent="0.15">
      <c r="C292" s="24">
        <f t="shared" si="8"/>
        <v>313</v>
      </c>
      <c r="D292" s="32">
        <f>IFERROR(テーブル_Swim014[[#This Row],[選手番号]],"")</f>
        <v>313</v>
      </c>
      <c r="E292" s="28" t="str">
        <f>IFERROR(VLOOKUP(C292,Sheet3!A:H,8,0),"")</f>
        <v>ﾌｨｯﾀｴﾐﾌﾙ松前</v>
      </c>
      <c r="F292" s="29" t="str">
        <f t="shared" si="9"/>
        <v>藤本　結香</v>
      </c>
      <c r="G292" s="30" t="str">
        <f>IFERROR(VLOOKUP(C292,Sheet3!A:H,3,0),"")</f>
        <v>藤本　結香</v>
      </c>
    </row>
    <row r="293" spans="3:7" x14ac:dyDescent="0.15">
      <c r="C293" s="24">
        <f t="shared" si="8"/>
        <v>314</v>
      </c>
      <c r="D293" s="32">
        <f>IFERROR(テーブル_Swim014[[#This Row],[選手番号]],"")</f>
        <v>314</v>
      </c>
      <c r="E293" s="28" t="str">
        <f>IFERROR(VLOOKUP(C293,Sheet3!A:H,8,0),"")</f>
        <v>ﾌｨｯﾀｴﾐﾌﾙ松前</v>
      </c>
      <c r="F293" s="29" t="str">
        <f t="shared" si="9"/>
        <v>森實　乃愛</v>
      </c>
      <c r="G293" s="30" t="str">
        <f>IFERROR(VLOOKUP(C293,Sheet3!A:H,3,0),"")</f>
        <v>森實　乃愛</v>
      </c>
    </row>
    <row r="294" spans="3:7" x14ac:dyDescent="0.15">
      <c r="C294" s="24">
        <f t="shared" si="8"/>
        <v>315</v>
      </c>
      <c r="D294" s="32">
        <f>IFERROR(テーブル_Swim014[[#This Row],[選手番号]],"")</f>
        <v>315</v>
      </c>
      <c r="E294" s="28" t="str">
        <f>IFERROR(VLOOKUP(C294,Sheet3!A:H,8,0),"")</f>
        <v>ﾌｨｯﾀｴﾐﾌﾙ松前</v>
      </c>
      <c r="F294" s="29" t="str">
        <f t="shared" si="9"/>
        <v>渡邊　杏奈</v>
      </c>
      <c r="G294" s="30" t="str">
        <f>IFERROR(VLOOKUP(C294,Sheet3!A:H,3,0),"")</f>
        <v>渡邊　杏奈</v>
      </c>
    </row>
    <row r="295" spans="3:7" x14ac:dyDescent="0.15">
      <c r="C295" s="24">
        <f t="shared" si="8"/>
        <v>316</v>
      </c>
      <c r="D295" s="32">
        <f>IFERROR(テーブル_Swim014[[#This Row],[選手番号]],"")</f>
        <v>316</v>
      </c>
      <c r="E295" s="28" t="str">
        <f>IFERROR(VLOOKUP(C295,Sheet3!A:H,8,0),"")</f>
        <v>ﾌｨｯﾀｴﾐﾌﾙ松前</v>
      </c>
      <c r="F295" s="29" t="str">
        <f t="shared" si="9"/>
        <v>忽那　風香</v>
      </c>
      <c r="G295" s="30" t="str">
        <f>IFERROR(VLOOKUP(C295,Sheet3!A:H,3,0),"")</f>
        <v>忽那　風香</v>
      </c>
    </row>
    <row r="296" spans="3:7" x14ac:dyDescent="0.15">
      <c r="C296" s="24">
        <f t="shared" si="8"/>
        <v>339</v>
      </c>
      <c r="D296" s="32">
        <f>IFERROR(テーブル_Swim014[[#This Row],[選手番号]],"")</f>
        <v>339</v>
      </c>
      <c r="E296" s="28" t="str">
        <f>IFERROR(VLOOKUP(C296,Sheet3!A:H,8,0),"")</f>
        <v>コナミ松山</v>
      </c>
      <c r="F296" s="29" t="str">
        <f t="shared" si="9"/>
        <v>越智　南月</v>
      </c>
      <c r="G296" s="30" t="str">
        <f>IFERROR(VLOOKUP(C296,Sheet3!A:H,3,0),"")</f>
        <v>越智　南月</v>
      </c>
    </row>
    <row r="297" spans="3:7" x14ac:dyDescent="0.15">
      <c r="C297" s="24">
        <f t="shared" si="8"/>
        <v>340</v>
      </c>
      <c r="D297" s="32">
        <f>IFERROR(テーブル_Swim014[[#This Row],[選手番号]],"")</f>
        <v>340</v>
      </c>
      <c r="E297" s="28" t="str">
        <f>IFERROR(VLOOKUP(C297,Sheet3!A:H,8,0),"")</f>
        <v>コナミ松山</v>
      </c>
      <c r="F297" s="29" t="str">
        <f t="shared" si="9"/>
        <v>瀬良奈々美</v>
      </c>
      <c r="G297" s="30" t="str">
        <f>IFERROR(VLOOKUP(C297,Sheet3!A:H,3,0),"")</f>
        <v>瀬良奈々美</v>
      </c>
    </row>
    <row r="298" spans="3:7" x14ac:dyDescent="0.15">
      <c r="C298" s="24">
        <f t="shared" si="8"/>
        <v>341</v>
      </c>
      <c r="D298" s="32">
        <f>IFERROR(テーブル_Swim014[[#This Row],[選手番号]],"")</f>
        <v>341</v>
      </c>
      <c r="E298" s="28" t="str">
        <f>IFERROR(VLOOKUP(C298,Sheet3!A:H,8,0),"")</f>
        <v>MESSA</v>
      </c>
      <c r="F298" s="29" t="str">
        <f t="shared" si="9"/>
        <v>清水　瑛透</v>
      </c>
      <c r="G298" s="30" t="str">
        <f>IFERROR(VLOOKUP(C298,Sheet3!A:H,3,0),"")</f>
        <v>清水　瑛透</v>
      </c>
    </row>
    <row r="299" spans="3:7" x14ac:dyDescent="0.15">
      <c r="C299" s="24">
        <f t="shared" si="8"/>
        <v>342</v>
      </c>
      <c r="D299" s="32">
        <f>IFERROR(テーブル_Swim014[[#This Row],[選手番号]],"")</f>
        <v>342</v>
      </c>
      <c r="E299" s="28" t="str">
        <f>IFERROR(VLOOKUP(C299,Sheet3!A:H,8,0),"")</f>
        <v>MESSA</v>
      </c>
      <c r="F299" s="29" t="str">
        <f t="shared" si="9"/>
        <v>土居　愛宙</v>
      </c>
      <c r="G299" s="30" t="str">
        <f>IFERROR(VLOOKUP(C299,Sheet3!A:H,3,0),"")</f>
        <v>土居　愛宙</v>
      </c>
    </row>
    <row r="300" spans="3:7" x14ac:dyDescent="0.15">
      <c r="C300" s="24">
        <f t="shared" si="8"/>
        <v>343</v>
      </c>
      <c r="D300" s="32">
        <f>IFERROR(テーブル_Swim014[[#This Row],[選手番号]],"")</f>
        <v>343</v>
      </c>
      <c r="E300" s="28" t="str">
        <f>IFERROR(VLOOKUP(C300,Sheet3!A:H,8,0),"")</f>
        <v>しまなみST</v>
      </c>
      <c r="F300" s="29" t="str">
        <f t="shared" si="9"/>
        <v>石坂　剛也</v>
      </c>
      <c r="G300" s="30" t="str">
        <f>IFERROR(VLOOKUP(C300,Sheet3!A:H,3,0),"")</f>
        <v>石坂　剛也</v>
      </c>
    </row>
    <row r="301" spans="3:7" x14ac:dyDescent="0.15">
      <c r="C301" s="24">
        <f t="shared" si="8"/>
        <v>344</v>
      </c>
      <c r="D301" s="32">
        <f>IFERROR(テーブル_Swim014[[#This Row],[選手番号]],"")</f>
        <v>344</v>
      </c>
      <c r="E301" s="28" t="str">
        <f>IFERROR(VLOOKUP(C301,Sheet3!A:H,8,0),"")</f>
        <v>しまなみST</v>
      </c>
      <c r="F301" s="29" t="str">
        <f t="shared" si="9"/>
        <v>日淺琥太朗</v>
      </c>
      <c r="G301" s="30" t="str">
        <f>IFERROR(VLOOKUP(C301,Sheet3!A:H,3,0),"")</f>
        <v>日淺琥太朗</v>
      </c>
    </row>
    <row r="302" spans="3:7" x14ac:dyDescent="0.15">
      <c r="C302" s="24">
        <f t="shared" si="8"/>
        <v>345</v>
      </c>
      <c r="D302" s="32">
        <f>IFERROR(テーブル_Swim014[[#This Row],[選手番号]],"")</f>
        <v>345</v>
      </c>
      <c r="E302" s="28" t="str">
        <f>IFERROR(VLOOKUP(C302,Sheet3!A:H,8,0),"")</f>
        <v>しまなみST</v>
      </c>
      <c r="F302" s="29" t="str">
        <f t="shared" si="9"/>
        <v>矢野　晴輝</v>
      </c>
      <c r="G302" s="30" t="str">
        <f>IFERROR(VLOOKUP(C302,Sheet3!A:H,3,0),"")</f>
        <v>矢野　晴輝</v>
      </c>
    </row>
    <row r="303" spans="3:7" x14ac:dyDescent="0.15">
      <c r="C303" s="24">
        <f t="shared" si="8"/>
        <v>346</v>
      </c>
      <c r="D303" s="32">
        <f>IFERROR(テーブル_Swim014[[#This Row],[選手番号]],"")</f>
        <v>346</v>
      </c>
      <c r="E303" s="28" t="str">
        <f>IFERROR(VLOOKUP(C303,Sheet3!A:H,8,0),"")</f>
        <v>しまなみST</v>
      </c>
      <c r="F303" s="29" t="str">
        <f t="shared" si="9"/>
        <v>渡邊　莉友</v>
      </c>
      <c r="G303" s="30" t="str">
        <f>IFERROR(VLOOKUP(C303,Sheet3!A:H,3,0),"")</f>
        <v>渡邊　莉友</v>
      </c>
    </row>
    <row r="304" spans="3:7" x14ac:dyDescent="0.15">
      <c r="C304" s="24">
        <f t="shared" si="8"/>
        <v>347</v>
      </c>
      <c r="D304" s="32">
        <f>IFERROR(テーブル_Swim014[[#This Row],[選手番号]],"")</f>
        <v>347</v>
      </c>
      <c r="E304" s="28" t="str">
        <f>IFERROR(VLOOKUP(C304,Sheet3!A:H,8,0),"")</f>
        <v>しまなみST</v>
      </c>
      <c r="F304" s="29" t="str">
        <f t="shared" si="9"/>
        <v>山本　結大</v>
      </c>
      <c r="G304" s="30" t="str">
        <f>IFERROR(VLOOKUP(C304,Sheet3!A:H,3,0),"")</f>
        <v>山本　結大</v>
      </c>
    </row>
    <row r="305" spans="3:7" x14ac:dyDescent="0.15">
      <c r="C305" s="24">
        <f t="shared" si="8"/>
        <v>348</v>
      </c>
      <c r="D305" s="32">
        <f>IFERROR(テーブル_Swim014[[#This Row],[選手番号]],"")</f>
        <v>348</v>
      </c>
      <c r="E305" s="28" t="str">
        <f>IFERROR(VLOOKUP(C305,Sheet3!A:H,8,0),"")</f>
        <v>しまなみST</v>
      </c>
      <c r="F305" s="29" t="str">
        <f t="shared" si="9"/>
        <v>天川谷美宙</v>
      </c>
      <c r="G305" s="30" t="str">
        <f>IFERROR(VLOOKUP(C305,Sheet3!A:H,3,0),"")</f>
        <v>天川谷美宙</v>
      </c>
    </row>
    <row r="306" spans="3:7" x14ac:dyDescent="0.15">
      <c r="C306" s="24">
        <f t="shared" si="8"/>
        <v>349</v>
      </c>
      <c r="D306" s="32">
        <f>IFERROR(テーブル_Swim014[[#This Row],[選手番号]],"")</f>
        <v>349</v>
      </c>
      <c r="E306" s="28" t="str">
        <f>IFERROR(VLOOKUP(C306,Sheet3!A:H,8,0),"")</f>
        <v>しまなみST</v>
      </c>
      <c r="F306" s="29" t="str">
        <f t="shared" si="9"/>
        <v>日淺　　華</v>
      </c>
      <c r="G306" s="30" t="str">
        <f>IFERROR(VLOOKUP(C306,Sheet3!A:H,3,0),"")</f>
        <v>日淺　　華</v>
      </c>
    </row>
    <row r="307" spans="3:7" x14ac:dyDescent="0.15">
      <c r="C307" s="24">
        <f t="shared" si="8"/>
        <v>350</v>
      </c>
      <c r="D307" s="32">
        <f>IFERROR(テーブル_Swim014[[#This Row],[選手番号]],"")</f>
        <v>350</v>
      </c>
      <c r="E307" s="28" t="str">
        <f>IFERROR(VLOOKUP(C307,Sheet3!A:H,8,0),"")</f>
        <v>AzuMax</v>
      </c>
      <c r="F307" s="29" t="str">
        <f t="shared" si="9"/>
        <v>近藤　浄士</v>
      </c>
      <c r="G307" s="30" t="str">
        <f>IFERROR(VLOOKUP(C307,Sheet3!A:H,3,0),"")</f>
        <v>近藤　浄士</v>
      </c>
    </row>
    <row r="308" spans="3:7" x14ac:dyDescent="0.15">
      <c r="C308" s="24">
        <f t="shared" si="8"/>
        <v>351</v>
      </c>
      <c r="D308" s="32">
        <f>IFERROR(テーブル_Swim014[[#This Row],[選手番号]],"")</f>
        <v>351</v>
      </c>
      <c r="E308" s="28" t="str">
        <f>IFERROR(VLOOKUP(C308,Sheet3!A:H,8,0),"")</f>
        <v>AzuMax</v>
      </c>
      <c r="F308" s="29" t="str">
        <f t="shared" si="9"/>
        <v>藤田　悠生</v>
      </c>
      <c r="G308" s="30" t="str">
        <f>IFERROR(VLOOKUP(C308,Sheet3!A:H,3,0),"")</f>
        <v>藤田　悠生</v>
      </c>
    </row>
    <row r="309" spans="3:7" x14ac:dyDescent="0.15">
      <c r="C309" s="24">
        <f t="shared" si="8"/>
        <v>352</v>
      </c>
      <c r="D309" s="32">
        <f>IFERROR(テーブル_Swim014[[#This Row],[選手番号]],"")</f>
        <v>352</v>
      </c>
      <c r="E309" s="28" t="str">
        <f>IFERROR(VLOOKUP(C309,Sheet3!A:H,8,0),"")</f>
        <v>AzuMax</v>
      </c>
      <c r="F309" s="29" t="str">
        <f t="shared" si="9"/>
        <v>藤田　麻未</v>
      </c>
      <c r="G309" s="30" t="str">
        <f>IFERROR(VLOOKUP(C309,Sheet3!A:H,3,0),"")</f>
        <v>藤田　麻未</v>
      </c>
    </row>
    <row r="310" spans="3:7" x14ac:dyDescent="0.15">
      <c r="C310" s="24">
        <f t="shared" si="8"/>
        <v>353</v>
      </c>
      <c r="D310" s="32">
        <f>IFERROR(テーブル_Swim014[[#This Row],[選手番号]],"")</f>
        <v>353</v>
      </c>
      <c r="E310" s="28" t="str">
        <f>IFERROR(VLOOKUP(C310,Sheet3!A:H,8,0),"")</f>
        <v>AzuMax</v>
      </c>
      <c r="F310" s="29" t="str">
        <f t="shared" si="9"/>
        <v>藤田　莉帆</v>
      </c>
      <c r="G310" s="30" t="str">
        <f>IFERROR(VLOOKUP(C310,Sheet3!A:H,3,0),"")</f>
        <v>藤田　莉帆</v>
      </c>
    </row>
    <row r="311" spans="3:7" x14ac:dyDescent="0.15">
      <c r="C311" s="24">
        <f t="shared" si="8"/>
        <v>354</v>
      </c>
      <c r="D311" s="32">
        <f>IFERROR(テーブル_Swim014[[#This Row],[選手番号]],"")</f>
        <v>354</v>
      </c>
      <c r="E311" s="28" t="str">
        <f>IFERROR(VLOOKUP(C311,Sheet3!A:H,8,0),"")</f>
        <v>えいしSC北条</v>
      </c>
      <c r="F311" s="29" t="str">
        <f t="shared" si="9"/>
        <v>藤田　海心</v>
      </c>
      <c r="G311" s="30" t="str">
        <f>IFERROR(VLOOKUP(C311,Sheet3!A:H,3,0),"")</f>
        <v>藤田　海心</v>
      </c>
    </row>
    <row r="312" spans="3:7" x14ac:dyDescent="0.15">
      <c r="C312" s="24">
        <f t="shared" si="8"/>
        <v>355</v>
      </c>
      <c r="D312" s="32">
        <f>IFERROR(テーブル_Swim014[[#This Row],[選手番号]],"")</f>
        <v>355</v>
      </c>
      <c r="E312" s="28" t="str">
        <f>IFERROR(VLOOKUP(C312,Sheet3!A:H,8,0),"")</f>
        <v>えいしSC北条</v>
      </c>
      <c r="F312" s="29" t="str">
        <f t="shared" si="9"/>
        <v>越智心桜莉</v>
      </c>
      <c r="G312" s="30" t="str">
        <f>IFERROR(VLOOKUP(C312,Sheet3!A:H,3,0),"")</f>
        <v>越智心桜莉</v>
      </c>
    </row>
    <row r="313" spans="3:7" x14ac:dyDescent="0.15">
      <c r="C313" s="24">
        <f t="shared" si="8"/>
        <v>356</v>
      </c>
      <c r="D313" s="32">
        <f>IFERROR(テーブル_Swim014[[#This Row],[選手番号]],"")</f>
        <v>356</v>
      </c>
      <c r="E313" s="28" t="str">
        <f>IFERROR(VLOOKUP(C313,Sheet3!A:H,8,0),"")</f>
        <v>えいしSC北条</v>
      </c>
      <c r="F313" s="29" t="str">
        <f t="shared" si="9"/>
        <v>吉田　千暁</v>
      </c>
      <c r="G313" s="30" t="str">
        <f>IFERROR(VLOOKUP(C313,Sheet3!A:H,3,0),"")</f>
        <v>吉田　千暁</v>
      </c>
    </row>
    <row r="314" spans="3:7" x14ac:dyDescent="0.15">
      <c r="C314" s="24">
        <f t="shared" si="8"/>
        <v>357</v>
      </c>
      <c r="D314" s="32">
        <f>IFERROR(テーブル_Swim014[[#This Row],[選手番号]],"")</f>
        <v>357</v>
      </c>
      <c r="E314" s="28" t="str">
        <f>IFERROR(VLOOKUP(C314,Sheet3!A:H,8,0),"")</f>
        <v>えいしSC砥部</v>
      </c>
      <c r="F314" s="29" t="str">
        <f t="shared" si="9"/>
        <v>重見　祐人</v>
      </c>
      <c r="G314" s="30" t="str">
        <f>IFERROR(VLOOKUP(C314,Sheet3!A:H,3,0),"")</f>
        <v>重見　祐人</v>
      </c>
    </row>
    <row r="315" spans="3:7" x14ac:dyDescent="0.15">
      <c r="C315" s="24">
        <f t="shared" si="8"/>
        <v>358</v>
      </c>
      <c r="D315" s="32">
        <f>IFERROR(テーブル_Swim014[[#This Row],[選手番号]],"")</f>
        <v>358</v>
      </c>
      <c r="E315" s="28" t="str">
        <f>IFERROR(VLOOKUP(C315,Sheet3!A:H,8,0),"")</f>
        <v>えいしSC砥部</v>
      </c>
      <c r="F315" s="29" t="str">
        <f t="shared" si="9"/>
        <v>佐々木大弥</v>
      </c>
      <c r="G315" s="30" t="str">
        <f>IFERROR(VLOOKUP(C315,Sheet3!A:H,3,0),"")</f>
        <v>佐々木大弥</v>
      </c>
    </row>
    <row r="316" spans="3:7" x14ac:dyDescent="0.15">
      <c r="C316" s="24">
        <f t="shared" si="8"/>
        <v>359</v>
      </c>
      <c r="D316" s="32">
        <f>IFERROR(テーブル_Swim014[[#This Row],[選手番号]],"")</f>
        <v>359</v>
      </c>
      <c r="E316" s="28" t="str">
        <f>IFERROR(VLOOKUP(C316,Sheet3!A:H,8,0),"")</f>
        <v>えいしSC砥部</v>
      </c>
      <c r="F316" s="29" t="str">
        <f t="shared" si="9"/>
        <v>佐藤　　光</v>
      </c>
      <c r="G316" s="30" t="str">
        <f>IFERROR(VLOOKUP(C316,Sheet3!A:H,3,0),"")</f>
        <v>佐藤　　光</v>
      </c>
    </row>
    <row r="317" spans="3:7" x14ac:dyDescent="0.15">
      <c r="C317" s="24">
        <f t="shared" si="8"/>
        <v>360</v>
      </c>
      <c r="D317" s="32">
        <f>IFERROR(テーブル_Swim014[[#This Row],[選手番号]],"")</f>
        <v>360</v>
      </c>
      <c r="E317" s="28" t="str">
        <f>IFERROR(VLOOKUP(C317,Sheet3!A:H,8,0),"")</f>
        <v>えいしSC砥部</v>
      </c>
      <c r="F317" s="29" t="str">
        <f t="shared" si="9"/>
        <v>丹生谷息吹</v>
      </c>
      <c r="G317" s="30" t="str">
        <f>IFERROR(VLOOKUP(C317,Sheet3!A:H,3,0),"")</f>
        <v>丹生谷息吹</v>
      </c>
    </row>
    <row r="318" spans="3:7" x14ac:dyDescent="0.15">
      <c r="C318" s="24">
        <f t="shared" si="8"/>
        <v>361</v>
      </c>
      <c r="D318" s="32">
        <f>IFERROR(テーブル_Swim014[[#This Row],[選手番号]],"")</f>
        <v>361</v>
      </c>
      <c r="E318" s="28" t="str">
        <f>IFERROR(VLOOKUP(C318,Sheet3!A:H,8,0),"")</f>
        <v>えいしSC砥部</v>
      </c>
      <c r="F318" s="29" t="str">
        <f t="shared" si="9"/>
        <v>岡田　英明</v>
      </c>
      <c r="G318" s="30" t="str">
        <f>IFERROR(VLOOKUP(C318,Sheet3!A:H,3,0),"")</f>
        <v>岡田　英明</v>
      </c>
    </row>
    <row r="319" spans="3:7" x14ac:dyDescent="0.15">
      <c r="C319" s="24">
        <f t="shared" si="8"/>
        <v>274</v>
      </c>
      <c r="D319" s="32">
        <f>IFERROR(テーブル_Swim014[[#This Row],[選手番号]],"")</f>
        <v>274</v>
      </c>
      <c r="E319" s="28" t="str">
        <f>IFERROR(VLOOKUP(C319,Sheet3!A:H,8,0),"")</f>
        <v>フィッタ吉田</v>
      </c>
      <c r="F319" s="29" t="str">
        <f t="shared" si="9"/>
        <v>中村　美咲</v>
      </c>
      <c r="G319" s="30" t="str">
        <f>IFERROR(VLOOKUP(C319,Sheet3!A:H,3,0),"")</f>
        <v>中村　美咲</v>
      </c>
    </row>
    <row r="320" spans="3:7" x14ac:dyDescent="0.15">
      <c r="C320" s="24">
        <f t="shared" si="8"/>
        <v>275</v>
      </c>
      <c r="D320" s="32">
        <f>IFERROR(テーブル_Swim014[[#This Row],[選手番号]],"")</f>
        <v>275</v>
      </c>
      <c r="E320" s="28" t="str">
        <f>IFERROR(VLOOKUP(C320,Sheet3!A:H,8,0),"")</f>
        <v>フィッタ吉田</v>
      </c>
      <c r="F320" s="29" t="str">
        <f t="shared" si="9"/>
        <v>小島　侑芭</v>
      </c>
      <c r="G320" s="30" t="str">
        <f>IFERROR(VLOOKUP(C320,Sheet3!A:H,3,0),"")</f>
        <v>小島　侑芭</v>
      </c>
    </row>
    <row r="321" spans="3:7" x14ac:dyDescent="0.15">
      <c r="C321" s="24">
        <f t="shared" si="8"/>
        <v>276</v>
      </c>
      <c r="D321" s="32">
        <f>IFERROR(テーブル_Swim014[[#This Row],[選手番号]],"")</f>
        <v>276</v>
      </c>
      <c r="E321" s="28" t="str">
        <f>IFERROR(VLOOKUP(C321,Sheet3!A:H,8,0),"")</f>
        <v>Ryuow</v>
      </c>
      <c r="F321" s="29" t="str">
        <f t="shared" si="9"/>
        <v>篠﨑　　翔</v>
      </c>
      <c r="G321" s="30" t="str">
        <f>IFERROR(VLOOKUP(C321,Sheet3!A:H,3,0),"")</f>
        <v>篠﨑　　翔</v>
      </c>
    </row>
    <row r="322" spans="3:7" x14ac:dyDescent="0.15">
      <c r="C322" s="24">
        <f t="shared" ref="C322:C385" si="10">IF(AND(D322=""),"",D322)</f>
        <v>277</v>
      </c>
      <c r="D322" s="32">
        <f>IFERROR(テーブル_Swim014[[#This Row],[選手番号]],"")</f>
        <v>277</v>
      </c>
      <c r="E322" s="28" t="str">
        <f>IFERROR(VLOOKUP(C322,Sheet3!A:H,8,0),"")</f>
        <v>Ryuow</v>
      </c>
      <c r="F322" s="29" t="str">
        <f t="shared" ref="F322:F385" si="11">MID(G322,1,7)</f>
        <v>竹本　大輝</v>
      </c>
      <c r="G322" s="30" t="str">
        <f>IFERROR(VLOOKUP(C322,Sheet3!A:H,3,0),"")</f>
        <v>竹本　大輝</v>
      </c>
    </row>
    <row r="323" spans="3:7" x14ac:dyDescent="0.15">
      <c r="C323" s="24">
        <f t="shared" si="10"/>
        <v>278</v>
      </c>
      <c r="D323" s="32">
        <f>IFERROR(テーブル_Swim014[[#This Row],[選手番号]],"")</f>
        <v>278</v>
      </c>
      <c r="E323" s="28" t="str">
        <f>IFERROR(VLOOKUP(C323,Sheet3!A:H,8,0),"")</f>
        <v>Ryuow</v>
      </c>
      <c r="F323" s="29" t="str">
        <f t="shared" si="11"/>
        <v>井上　晴喜</v>
      </c>
      <c r="G323" s="30" t="str">
        <f>IFERROR(VLOOKUP(C323,Sheet3!A:H,3,0),"")</f>
        <v>井上　晴喜</v>
      </c>
    </row>
    <row r="324" spans="3:7" x14ac:dyDescent="0.15">
      <c r="C324" s="24">
        <f t="shared" si="10"/>
        <v>279</v>
      </c>
      <c r="D324" s="32">
        <f>IFERROR(テーブル_Swim014[[#This Row],[選手番号]],"")</f>
        <v>279</v>
      </c>
      <c r="E324" s="28" t="str">
        <f>IFERROR(VLOOKUP(C324,Sheet3!A:H,8,0),"")</f>
        <v>Ryuow</v>
      </c>
      <c r="F324" s="29" t="str">
        <f t="shared" si="11"/>
        <v>渡邊　心暖</v>
      </c>
      <c r="G324" s="30" t="str">
        <f>IFERROR(VLOOKUP(C324,Sheet3!A:H,3,0),"")</f>
        <v>渡邊　心暖</v>
      </c>
    </row>
    <row r="325" spans="3:7" x14ac:dyDescent="0.15">
      <c r="C325" s="24">
        <f t="shared" si="10"/>
        <v>280</v>
      </c>
      <c r="D325" s="32">
        <f>IFERROR(テーブル_Swim014[[#This Row],[選手番号]],"")</f>
        <v>280</v>
      </c>
      <c r="E325" s="28" t="str">
        <f>IFERROR(VLOOKUP(C325,Sheet3!A:H,8,0),"")</f>
        <v>Ryuow</v>
      </c>
      <c r="F325" s="29" t="str">
        <f t="shared" si="11"/>
        <v>京森　和花</v>
      </c>
      <c r="G325" s="30" t="str">
        <f>IFERROR(VLOOKUP(C325,Sheet3!A:H,3,0),"")</f>
        <v>京森　和花</v>
      </c>
    </row>
    <row r="326" spans="3:7" x14ac:dyDescent="0.15">
      <c r="C326" s="24">
        <f t="shared" si="10"/>
        <v>281</v>
      </c>
      <c r="D326" s="32">
        <f>IFERROR(テーブル_Swim014[[#This Row],[選手番号]],"")</f>
        <v>281</v>
      </c>
      <c r="E326" s="28" t="str">
        <f>IFERROR(VLOOKUP(C326,Sheet3!A:H,8,0),"")</f>
        <v>Ryuow</v>
      </c>
      <c r="F326" s="29" t="str">
        <f t="shared" si="11"/>
        <v>上田こはる</v>
      </c>
      <c r="G326" s="30" t="str">
        <f>IFERROR(VLOOKUP(C326,Sheet3!A:H,3,0),"")</f>
        <v>上田こはる</v>
      </c>
    </row>
    <row r="327" spans="3:7" x14ac:dyDescent="0.15">
      <c r="C327" s="24">
        <f t="shared" si="10"/>
        <v>282</v>
      </c>
      <c r="D327" s="32">
        <f>IFERROR(テーブル_Swim014[[#This Row],[選手番号]],"")</f>
        <v>282</v>
      </c>
      <c r="E327" s="28" t="str">
        <f>IFERROR(VLOOKUP(C327,Sheet3!A:H,8,0),"")</f>
        <v>Ryuow</v>
      </c>
      <c r="F327" s="29" t="str">
        <f t="shared" si="11"/>
        <v>菊地　希実</v>
      </c>
      <c r="G327" s="30" t="str">
        <f>IFERROR(VLOOKUP(C327,Sheet3!A:H,3,0),"")</f>
        <v>菊地　希実</v>
      </c>
    </row>
    <row r="328" spans="3:7" x14ac:dyDescent="0.15">
      <c r="C328" s="24">
        <f t="shared" si="10"/>
        <v>283</v>
      </c>
      <c r="D328" s="32">
        <f>IFERROR(テーブル_Swim014[[#This Row],[選手番号]],"")</f>
        <v>283</v>
      </c>
      <c r="E328" s="28" t="str">
        <f>IFERROR(VLOOKUP(C328,Sheet3!A:H,8,0),"")</f>
        <v>ﾌｧｲﾌﾞﾃﾝ東予</v>
      </c>
      <c r="F328" s="29" t="str">
        <f t="shared" si="11"/>
        <v>塩見　頼生</v>
      </c>
      <c r="G328" s="30" t="str">
        <f>IFERROR(VLOOKUP(C328,Sheet3!A:H,3,0),"")</f>
        <v>塩見　頼生</v>
      </c>
    </row>
    <row r="329" spans="3:7" x14ac:dyDescent="0.15">
      <c r="C329" s="24">
        <f t="shared" si="10"/>
        <v>284</v>
      </c>
      <c r="D329" s="32">
        <f>IFERROR(テーブル_Swim014[[#This Row],[選手番号]],"")</f>
        <v>284</v>
      </c>
      <c r="E329" s="28" t="str">
        <f>IFERROR(VLOOKUP(C329,Sheet3!A:H,8,0),"")</f>
        <v>ﾌｧｲﾌﾞﾃﾝ東予</v>
      </c>
      <c r="F329" s="29" t="str">
        <f t="shared" si="11"/>
        <v>宇佐美甚吉</v>
      </c>
      <c r="G329" s="30" t="str">
        <f>IFERROR(VLOOKUP(C329,Sheet3!A:H,3,0),"")</f>
        <v>宇佐美甚吉</v>
      </c>
    </row>
    <row r="330" spans="3:7" x14ac:dyDescent="0.15">
      <c r="C330" s="24">
        <f t="shared" si="10"/>
        <v>285</v>
      </c>
      <c r="D330" s="32">
        <f>IFERROR(テーブル_Swim014[[#This Row],[選手番号]],"")</f>
        <v>285</v>
      </c>
      <c r="E330" s="28" t="str">
        <f>IFERROR(VLOOKUP(C330,Sheet3!A:H,8,0),"")</f>
        <v>ﾌｧｲﾌﾞﾃﾝ東予</v>
      </c>
      <c r="F330" s="29" t="str">
        <f t="shared" si="11"/>
        <v>石原孝太郎</v>
      </c>
      <c r="G330" s="30" t="str">
        <f>IFERROR(VLOOKUP(C330,Sheet3!A:H,3,0),"")</f>
        <v>石原孝太郎</v>
      </c>
    </row>
    <row r="331" spans="3:7" x14ac:dyDescent="0.15">
      <c r="C331" s="24">
        <f t="shared" si="10"/>
        <v>286</v>
      </c>
      <c r="D331" s="32">
        <f>IFERROR(テーブル_Swim014[[#This Row],[選手番号]],"")</f>
        <v>286</v>
      </c>
      <c r="E331" s="28" t="str">
        <f>IFERROR(VLOOKUP(C331,Sheet3!A:H,8,0),"")</f>
        <v>ﾌｧｲﾌﾞﾃﾝ東予</v>
      </c>
      <c r="F331" s="29" t="str">
        <f t="shared" si="11"/>
        <v>白石　和士</v>
      </c>
      <c r="G331" s="30" t="str">
        <f>IFERROR(VLOOKUP(C331,Sheet3!A:H,3,0),"")</f>
        <v>白石　和士</v>
      </c>
    </row>
    <row r="332" spans="3:7" x14ac:dyDescent="0.15">
      <c r="C332" s="24">
        <f t="shared" si="10"/>
        <v>287</v>
      </c>
      <c r="D332" s="32">
        <f>IFERROR(テーブル_Swim014[[#This Row],[選手番号]],"")</f>
        <v>287</v>
      </c>
      <c r="E332" s="28" t="str">
        <f>IFERROR(VLOOKUP(C332,Sheet3!A:H,8,0),"")</f>
        <v>ﾌｧｲﾌﾞﾃﾝ東予</v>
      </c>
      <c r="F332" s="29" t="str">
        <f t="shared" si="11"/>
        <v>宇佐美弥市</v>
      </c>
      <c r="G332" s="30" t="str">
        <f>IFERROR(VLOOKUP(C332,Sheet3!A:H,3,0),"")</f>
        <v>宇佐美弥市</v>
      </c>
    </row>
    <row r="333" spans="3:7" x14ac:dyDescent="0.15">
      <c r="C333" s="24">
        <f t="shared" si="10"/>
        <v>288</v>
      </c>
      <c r="D333" s="32">
        <f>IFERROR(テーブル_Swim014[[#This Row],[選手番号]],"")</f>
        <v>288</v>
      </c>
      <c r="E333" s="28" t="str">
        <f>IFERROR(VLOOKUP(C333,Sheet3!A:H,8,0),"")</f>
        <v>ﾌｧｲﾌﾞﾃﾝ東予</v>
      </c>
      <c r="F333" s="29" t="str">
        <f t="shared" si="11"/>
        <v>日野姫花李</v>
      </c>
      <c r="G333" s="30" t="str">
        <f>IFERROR(VLOOKUP(C333,Sheet3!A:H,3,0),"")</f>
        <v>日野姫花李</v>
      </c>
    </row>
    <row r="334" spans="3:7" x14ac:dyDescent="0.15">
      <c r="C334" s="24">
        <f t="shared" si="10"/>
        <v>289</v>
      </c>
      <c r="D334" s="32">
        <f>IFERROR(テーブル_Swim014[[#This Row],[選手番号]],"")</f>
        <v>289</v>
      </c>
      <c r="E334" s="28" t="str">
        <f>IFERROR(VLOOKUP(C334,Sheet3!A:H,8,0),"")</f>
        <v>ﾌｧｲﾌﾞﾃﾝ東予</v>
      </c>
      <c r="F334" s="29" t="str">
        <f t="shared" si="11"/>
        <v>藤井　愛莉</v>
      </c>
      <c r="G334" s="30" t="str">
        <f>IFERROR(VLOOKUP(C334,Sheet3!A:H,3,0),"")</f>
        <v>藤井　愛莉</v>
      </c>
    </row>
    <row r="335" spans="3:7" x14ac:dyDescent="0.15">
      <c r="C335" s="24">
        <f t="shared" si="10"/>
        <v>290</v>
      </c>
      <c r="D335" s="32">
        <f>IFERROR(テーブル_Swim014[[#This Row],[選手番号]],"")</f>
        <v>290</v>
      </c>
      <c r="E335" s="28" t="str">
        <f>IFERROR(VLOOKUP(C335,Sheet3!A:H,8,0),"")</f>
        <v>ﾌｧｲﾌﾞﾃﾝ東予</v>
      </c>
      <c r="F335" s="29" t="str">
        <f t="shared" si="11"/>
        <v>佐々木結萌</v>
      </c>
      <c r="G335" s="30" t="str">
        <f>IFERROR(VLOOKUP(C335,Sheet3!A:H,3,0),"")</f>
        <v>佐々木結萌</v>
      </c>
    </row>
    <row r="336" spans="3:7" x14ac:dyDescent="0.15">
      <c r="C336" s="24">
        <f t="shared" si="10"/>
        <v>291</v>
      </c>
      <c r="D336" s="32">
        <f>IFERROR(テーブル_Swim014[[#This Row],[選手番号]],"")</f>
        <v>291</v>
      </c>
      <c r="E336" s="28" t="str">
        <f>IFERROR(VLOOKUP(C336,Sheet3!A:H,8,0),"")</f>
        <v>ﾌｨｯﾀｴﾐﾌﾙ松前</v>
      </c>
      <c r="F336" s="29" t="str">
        <f t="shared" si="11"/>
        <v>大石　陸斗</v>
      </c>
      <c r="G336" s="30" t="str">
        <f>IFERROR(VLOOKUP(C336,Sheet3!A:H,3,0),"")</f>
        <v>大石　陸斗</v>
      </c>
    </row>
    <row r="337" spans="3:7" x14ac:dyDescent="0.15">
      <c r="C337" s="24">
        <f t="shared" si="10"/>
        <v>292</v>
      </c>
      <c r="D337" s="32">
        <f>IFERROR(テーブル_Swim014[[#This Row],[選手番号]],"")</f>
        <v>292</v>
      </c>
      <c r="E337" s="28" t="str">
        <f>IFERROR(VLOOKUP(C337,Sheet3!A:H,8,0),"")</f>
        <v>ﾌｨｯﾀｴﾐﾌﾙ松前</v>
      </c>
      <c r="F337" s="29" t="str">
        <f t="shared" si="11"/>
        <v>三ツ井歩夢</v>
      </c>
      <c r="G337" s="30" t="str">
        <f>IFERROR(VLOOKUP(C337,Sheet3!A:H,3,0),"")</f>
        <v>三ツ井歩夢</v>
      </c>
    </row>
    <row r="338" spans="3:7" x14ac:dyDescent="0.15">
      <c r="C338" s="24">
        <f t="shared" si="10"/>
        <v>293</v>
      </c>
      <c r="D338" s="32">
        <f>IFERROR(テーブル_Swim014[[#This Row],[選手番号]],"")</f>
        <v>293</v>
      </c>
      <c r="E338" s="28" t="str">
        <f>IFERROR(VLOOKUP(C338,Sheet3!A:H,8,0),"")</f>
        <v>ﾌｨｯﾀｴﾐﾌﾙ松前</v>
      </c>
      <c r="F338" s="29" t="str">
        <f t="shared" si="11"/>
        <v>内藤将大郎</v>
      </c>
      <c r="G338" s="30" t="str">
        <f>IFERROR(VLOOKUP(C338,Sheet3!A:H,3,0),"")</f>
        <v>内藤将大郎</v>
      </c>
    </row>
    <row r="339" spans="3:7" x14ac:dyDescent="0.15">
      <c r="C339" s="24">
        <f t="shared" si="10"/>
        <v>294</v>
      </c>
      <c r="D339" s="32">
        <f>IFERROR(テーブル_Swim014[[#This Row],[選手番号]],"")</f>
        <v>294</v>
      </c>
      <c r="E339" s="28" t="str">
        <f>IFERROR(VLOOKUP(C339,Sheet3!A:H,8,0),"")</f>
        <v>ﾌｨｯﾀｴﾐﾌﾙ松前</v>
      </c>
      <c r="F339" s="29" t="str">
        <f t="shared" si="11"/>
        <v>忽那　海音</v>
      </c>
      <c r="G339" s="30" t="str">
        <f>IFERROR(VLOOKUP(C339,Sheet3!A:H,3,0),"")</f>
        <v>忽那　海音</v>
      </c>
    </row>
    <row r="340" spans="3:7" x14ac:dyDescent="0.15">
      <c r="C340" s="24">
        <f t="shared" si="10"/>
        <v>295</v>
      </c>
      <c r="D340" s="32">
        <f>IFERROR(テーブル_Swim014[[#This Row],[選手番号]],"")</f>
        <v>295</v>
      </c>
      <c r="E340" s="28" t="str">
        <f>IFERROR(VLOOKUP(C340,Sheet3!A:H,8,0),"")</f>
        <v>ﾌｨｯﾀｴﾐﾌﾙ松前</v>
      </c>
      <c r="F340" s="29" t="str">
        <f t="shared" si="11"/>
        <v>兵頭虎太朗</v>
      </c>
      <c r="G340" s="30" t="str">
        <f>IFERROR(VLOOKUP(C340,Sheet3!A:H,3,0),"")</f>
        <v>兵頭虎太朗</v>
      </c>
    </row>
    <row r="341" spans="3:7" x14ac:dyDescent="0.15">
      <c r="C341" s="24">
        <f t="shared" si="10"/>
        <v>317</v>
      </c>
      <c r="D341" s="32">
        <f>IFERROR(テーブル_Swim014[[#This Row],[選手番号]],"")</f>
        <v>317</v>
      </c>
      <c r="E341" s="28" t="str">
        <f>IFERROR(VLOOKUP(C341,Sheet3!A:H,8,0),"")</f>
        <v>ﾌｨｯﾀｴﾐﾌﾙ松前</v>
      </c>
      <c r="F341" s="29" t="str">
        <f t="shared" si="11"/>
        <v>黒田　　菫</v>
      </c>
      <c r="G341" s="30" t="str">
        <f>IFERROR(VLOOKUP(C341,Sheet3!A:H,3,0),"")</f>
        <v>黒田　　菫</v>
      </c>
    </row>
    <row r="342" spans="3:7" x14ac:dyDescent="0.15">
      <c r="C342" s="24">
        <f t="shared" si="10"/>
        <v>318</v>
      </c>
      <c r="D342" s="32">
        <f>IFERROR(テーブル_Swim014[[#This Row],[選手番号]],"")</f>
        <v>318</v>
      </c>
      <c r="E342" s="28" t="str">
        <f>IFERROR(VLOOKUP(C342,Sheet3!A:H,8,0),"")</f>
        <v>ﾌｨｯﾀｴﾐﾌﾙ松前</v>
      </c>
      <c r="F342" s="29" t="str">
        <f t="shared" si="11"/>
        <v>木村さくら</v>
      </c>
      <c r="G342" s="30" t="str">
        <f>IFERROR(VLOOKUP(C342,Sheet3!A:H,3,0),"")</f>
        <v>木村さくら</v>
      </c>
    </row>
    <row r="343" spans="3:7" x14ac:dyDescent="0.15">
      <c r="C343" s="24">
        <f t="shared" si="10"/>
        <v>319</v>
      </c>
      <c r="D343" s="32">
        <f>IFERROR(テーブル_Swim014[[#This Row],[選手番号]],"")</f>
        <v>319</v>
      </c>
      <c r="E343" s="28" t="str">
        <f>IFERROR(VLOOKUP(C343,Sheet3!A:H,8,0),"")</f>
        <v>ﾌｨｯﾀｴﾐﾌﾙ松前</v>
      </c>
      <c r="F343" s="29" t="str">
        <f t="shared" si="11"/>
        <v>兵頭　杏南</v>
      </c>
      <c r="G343" s="30" t="str">
        <f>IFERROR(VLOOKUP(C343,Sheet3!A:H,3,0),"")</f>
        <v>兵頭　杏南</v>
      </c>
    </row>
    <row r="344" spans="3:7" x14ac:dyDescent="0.15">
      <c r="C344" s="24">
        <f t="shared" si="10"/>
        <v>320</v>
      </c>
      <c r="D344" s="32">
        <f>IFERROR(テーブル_Swim014[[#This Row],[選手番号]],"")</f>
        <v>320</v>
      </c>
      <c r="E344" s="28" t="str">
        <f>IFERROR(VLOOKUP(C344,Sheet3!A:H,8,0),"")</f>
        <v>ﾌｨｯﾀ川之江</v>
      </c>
      <c r="F344" s="29" t="str">
        <f t="shared" si="11"/>
        <v>岡本　順成</v>
      </c>
      <c r="G344" s="30" t="str">
        <f>IFERROR(VLOOKUP(C344,Sheet3!A:H,3,0),"")</f>
        <v>岡本　順成</v>
      </c>
    </row>
    <row r="345" spans="3:7" x14ac:dyDescent="0.15">
      <c r="C345" s="24">
        <f t="shared" si="10"/>
        <v>321</v>
      </c>
      <c r="D345" s="32">
        <f>IFERROR(テーブル_Swim014[[#This Row],[選手番号]],"")</f>
        <v>321</v>
      </c>
      <c r="E345" s="28" t="str">
        <f>IFERROR(VLOOKUP(C345,Sheet3!A:H,8,0),"")</f>
        <v>ﾌｨｯﾀ川之江</v>
      </c>
      <c r="F345" s="29" t="str">
        <f t="shared" si="11"/>
        <v>内田堅太郎</v>
      </c>
      <c r="G345" s="30" t="str">
        <f>IFERROR(VLOOKUP(C345,Sheet3!A:H,3,0),"")</f>
        <v>内田堅太郎</v>
      </c>
    </row>
    <row r="346" spans="3:7" x14ac:dyDescent="0.15">
      <c r="C346" s="24">
        <f t="shared" si="10"/>
        <v>322</v>
      </c>
      <c r="D346" s="32">
        <f>IFERROR(テーブル_Swim014[[#This Row],[選手番号]],"")</f>
        <v>322</v>
      </c>
      <c r="E346" s="28" t="str">
        <f>IFERROR(VLOOKUP(C346,Sheet3!A:H,8,0),"")</f>
        <v>ﾌｨｯﾀ川之江</v>
      </c>
      <c r="F346" s="29" t="str">
        <f t="shared" si="11"/>
        <v>内田　花埜</v>
      </c>
      <c r="G346" s="30" t="str">
        <f>IFERROR(VLOOKUP(C346,Sheet3!A:H,3,0),"")</f>
        <v>内田　花埜</v>
      </c>
    </row>
    <row r="347" spans="3:7" x14ac:dyDescent="0.15">
      <c r="C347" s="24">
        <f t="shared" si="10"/>
        <v>323</v>
      </c>
      <c r="D347" s="32">
        <f>IFERROR(テーブル_Swim014[[#This Row],[選手番号]],"")</f>
        <v>323</v>
      </c>
      <c r="E347" s="28" t="str">
        <f>IFERROR(VLOOKUP(C347,Sheet3!A:H,8,0),"")</f>
        <v>ﾌｨｯﾀ川之江</v>
      </c>
      <c r="F347" s="29" t="str">
        <f t="shared" si="11"/>
        <v>森實　真江</v>
      </c>
      <c r="G347" s="30" t="str">
        <f>IFERROR(VLOOKUP(C347,Sheet3!A:H,3,0),"")</f>
        <v>森實　真江</v>
      </c>
    </row>
    <row r="348" spans="3:7" x14ac:dyDescent="0.15">
      <c r="C348" s="24">
        <f t="shared" si="10"/>
        <v>324</v>
      </c>
      <c r="D348" s="32">
        <f>IFERROR(テーブル_Swim014[[#This Row],[選手番号]],"")</f>
        <v>324</v>
      </c>
      <c r="E348" s="28" t="str">
        <f>IFERROR(VLOOKUP(C348,Sheet3!A:H,8,0),"")</f>
        <v>ﾌｨｯﾀ川之江</v>
      </c>
      <c r="F348" s="29" t="str">
        <f t="shared" si="11"/>
        <v>小椋　萌可</v>
      </c>
      <c r="G348" s="30" t="str">
        <f>IFERROR(VLOOKUP(C348,Sheet3!A:H,3,0),"")</f>
        <v>小椋　萌可</v>
      </c>
    </row>
    <row r="349" spans="3:7" x14ac:dyDescent="0.15">
      <c r="C349" s="24">
        <f t="shared" si="10"/>
        <v>325</v>
      </c>
      <c r="D349" s="32">
        <f>IFERROR(テーブル_Swim014[[#This Row],[選手番号]],"")</f>
        <v>325</v>
      </c>
      <c r="E349" s="28" t="str">
        <f>IFERROR(VLOOKUP(C349,Sheet3!A:H,8,0),"")</f>
        <v>コナミ松山</v>
      </c>
      <c r="F349" s="29" t="str">
        <f t="shared" si="11"/>
        <v>梶田　洸貴</v>
      </c>
      <c r="G349" s="30" t="str">
        <f>IFERROR(VLOOKUP(C349,Sheet3!A:H,3,0),"")</f>
        <v>梶田　洸貴</v>
      </c>
    </row>
    <row r="350" spans="3:7" x14ac:dyDescent="0.15">
      <c r="C350" s="24">
        <f t="shared" si="10"/>
        <v>326</v>
      </c>
      <c r="D350" s="32">
        <f>IFERROR(テーブル_Swim014[[#This Row],[選手番号]],"")</f>
        <v>326</v>
      </c>
      <c r="E350" s="28" t="str">
        <f>IFERROR(VLOOKUP(C350,Sheet3!A:H,8,0),"")</f>
        <v>コナミ松山</v>
      </c>
      <c r="F350" s="29" t="str">
        <f t="shared" si="11"/>
        <v>越智　通康</v>
      </c>
      <c r="G350" s="30" t="str">
        <f>IFERROR(VLOOKUP(C350,Sheet3!A:H,3,0),"")</f>
        <v>越智　通康</v>
      </c>
    </row>
    <row r="351" spans="3:7" x14ac:dyDescent="0.15">
      <c r="C351" s="24">
        <f t="shared" si="10"/>
        <v>327</v>
      </c>
      <c r="D351" s="32">
        <f>IFERROR(テーブル_Swim014[[#This Row],[選手番号]],"")</f>
        <v>327</v>
      </c>
      <c r="E351" s="28" t="str">
        <f>IFERROR(VLOOKUP(C351,Sheet3!A:H,8,0),"")</f>
        <v>コナミ松山</v>
      </c>
      <c r="F351" s="29" t="str">
        <f t="shared" si="11"/>
        <v>村田　　楓</v>
      </c>
      <c r="G351" s="30" t="str">
        <f>IFERROR(VLOOKUP(C351,Sheet3!A:H,3,0),"")</f>
        <v>村田　　楓</v>
      </c>
    </row>
    <row r="352" spans="3:7" x14ac:dyDescent="0.15">
      <c r="C352" s="24">
        <f t="shared" si="10"/>
        <v>328</v>
      </c>
      <c r="D352" s="32">
        <f>IFERROR(テーブル_Swim014[[#This Row],[選手番号]],"")</f>
        <v>328</v>
      </c>
      <c r="E352" s="28" t="str">
        <f>IFERROR(VLOOKUP(C352,Sheet3!A:H,8,0),"")</f>
        <v>コナミ松山</v>
      </c>
      <c r="F352" s="29" t="str">
        <f t="shared" si="11"/>
        <v>赤松　　晃</v>
      </c>
      <c r="G352" s="30" t="str">
        <f>IFERROR(VLOOKUP(C352,Sheet3!A:H,3,0),"")</f>
        <v>赤松　　晃</v>
      </c>
    </row>
    <row r="353" spans="3:7" x14ac:dyDescent="0.15">
      <c r="C353" s="24">
        <f t="shared" si="10"/>
        <v>329</v>
      </c>
      <c r="D353" s="32">
        <f>IFERROR(テーブル_Swim014[[#This Row],[選手番号]],"")</f>
        <v>329</v>
      </c>
      <c r="E353" s="28" t="str">
        <f>IFERROR(VLOOKUP(C353,Sheet3!A:H,8,0),"")</f>
        <v>コナミ松山</v>
      </c>
      <c r="F353" s="29" t="str">
        <f t="shared" si="11"/>
        <v>近藤　創太</v>
      </c>
      <c r="G353" s="30" t="str">
        <f>IFERROR(VLOOKUP(C353,Sheet3!A:H,3,0),"")</f>
        <v>近藤　創太</v>
      </c>
    </row>
    <row r="354" spans="3:7" x14ac:dyDescent="0.15">
      <c r="C354" s="24">
        <f t="shared" si="10"/>
        <v>330</v>
      </c>
      <c r="D354" s="32">
        <f>IFERROR(テーブル_Swim014[[#This Row],[選手番号]],"")</f>
        <v>330</v>
      </c>
      <c r="E354" s="28" t="str">
        <f>IFERROR(VLOOKUP(C354,Sheet3!A:H,8,0),"")</f>
        <v>コナミ松山</v>
      </c>
      <c r="F354" s="29" t="str">
        <f t="shared" si="11"/>
        <v>田村　　公</v>
      </c>
      <c r="G354" s="30" t="str">
        <f>IFERROR(VLOOKUP(C354,Sheet3!A:H,3,0),"")</f>
        <v>田村　　公</v>
      </c>
    </row>
    <row r="355" spans="3:7" x14ac:dyDescent="0.15">
      <c r="C355" s="24">
        <f t="shared" si="10"/>
        <v>331</v>
      </c>
      <c r="D355" s="32">
        <f>IFERROR(テーブル_Swim014[[#This Row],[選手番号]],"")</f>
        <v>331</v>
      </c>
      <c r="E355" s="28" t="str">
        <f>IFERROR(VLOOKUP(C355,Sheet3!A:H,8,0),"")</f>
        <v>コナミ松山</v>
      </c>
      <c r="F355" s="29" t="str">
        <f t="shared" si="11"/>
        <v>兵頭　煌晟</v>
      </c>
      <c r="G355" s="30" t="str">
        <f>IFERROR(VLOOKUP(C355,Sheet3!A:H,3,0),"")</f>
        <v>兵頭　煌晟</v>
      </c>
    </row>
    <row r="356" spans="3:7" x14ac:dyDescent="0.15">
      <c r="C356" s="24">
        <f t="shared" si="10"/>
        <v>332</v>
      </c>
      <c r="D356" s="32">
        <f>IFERROR(テーブル_Swim014[[#This Row],[選手番号]],"")</f>
        <v>332</v>
      </c>
      <c r="E356" s="28" t="str">
        <f>IFERROR(VLOOKUP(C356,Sheet3!A:H,8,0),"")</f>
        <v>コナミ松山</v>
      </c>
      <c r="F356" s="29" t="str">
        <f t="shared" si="11"/>
        <v>松下　昂正</v>
      </c>
      <c r="G356" s="30" t="str">
        <f>IFERROR(VLOOKUP(C356,Sheet3!A:H,3,0),"")</f>
        <v>松下　昂正</v>
      </c>
    </row>
    <row r="357" spans="3:7" x14ac:dyDescent="0.15">
      <c r="C357" s="24">
        <f t="shared" si="10"/>
        <v>333</v>
      </c>
      <c r="D357" s="32">
        <f>IFERROR(テーブル_Swim014[[#This Row],[選手番号]],"")</f>
        <v>333</v>
      </c>
      <c r="E357" s="28" t="str">
        <f>IFERROR(VLOOKUP(C357,Sheet3!A:H,8,0),"")</f>
        <v>コナミ松山</v>
      </c>
      <c r="F357" s="29" t="str">
        <f t="shared" si="11"/>
        <v>野木こころ</v>
      </c>
      <c r="G357" s="30" t="str">
        <f>IFERROR(VLOOKUP(C357,Sheet3!A:H,3,0),"")</f>
        <v>野木こころ</v>
      </c>
    </row>
    <row r="358" spans="3:7" x14ac:dyDescent="0.15">
      <c r="C358" s="24">
        <f t="shared" si="10"/>
        <v>334</v>
      </c>
      <c r="D358" s="32">
        <f>IFERROR(テーブル_Swim014[[#This Row],[選手番号]],"")</f>
        <v>334</v>
      </c>
      <c r="E358" s="28" t="str">
        <f>IFERROR(VLOOKUP(C358,Sheet3!A:H,8,0),"")</f>
        <v>コナミ松山</v>
      </c>
      <c r="F358" s="29" t="str">
        <f t="shared" si="11"/>
        <v>大西　美憂</v>
      </c>
      <c r="G358" s="30" t="str">
        <f>IFERROR(VLOOKUP(C358,Sheet3!A:H,3,0),"")</f>
        <v>大西　美憂</v>
      </c>
    </row>
    <row r="359" spans="3:7" x14ac:dyDescent="0.15">
      <c r="C359" s="24">
        <f t="shared" si="10"/>
        <v>335</v>
      </c>
      <c r="D359" s="32">
        <f>IFERROR(テーブル_Swim014[[#This Row],[選手番号]],"")</f>
        <v>335</v>
      </c>
      <c r="E359" s="28" t="str">
        <f>IFERROR(VLOOKUP(C359,Sheet3!A:H,8,0),"")</f>
        <v>コナミ松山</v>
      </c>
      <c r="F359" s="29" t="str">
        <f t="shared" si="11"/>
        <v>細川みなみ</v>
      </c>
      <c r="G359" s="30" t="str">
        <f>IFERROR(VLOOKUP(C359,Sheet3!A:H,3,0),"")</f>
        <v>細川みなみ</v>
      </c>
    </row>
    <row r="360" spans="3:7" x14ac:dyDescent="0.15">
      <c r="C360" s="24">
        <f t="shared" si="10"/>
        <v>336</v>
      </c>
      <c r="D360" s="32">
        <f>IFERROR(テーブル_Swim014[[#This Row],[選手番号]],"")</f>
        <v>336</v>
      </c>
      <c r="E360" s="28" t="str">
        <f>IFERROR(VLOOKUP(C360,Sheet3!A:H,8,0),"")</f>
        <v>コナミ松山</v>
      </c>
      <c r="F360" s="29" t="str">
        <f t="shared" si="11"/>
        <v>清田　俐帆</v>
      </c>
      <c r="G360" s="30" t="str">
        <f>IFERROR(VLOOKUP(C360,Sheet3!A:H,3,0),"")</f>
        <v>清田　俐帆</v>
      </c>
    </row>
    <row r="361" spans="3:7" x14ac:dyDescent="0.15">
      <c r="C361" s="24">
        <f t="shared" si="10"/>
        <v>337</v>
      </c>
      <c r="D361" s="32">
        <f>IFERROR(テーブル_Swim014[[#This Row],[選手番号]],"")</f>
        <v>337</v>
      </c>
      <c r="E361" s="28" t="str">
        <f>IFERROR(VLOOKUP(C361,Sheet3!A:H,8,0),"")</f>
        <v>コナミ松山</v>
      </c>
      <c r="F361" s="29" t="str">
        <f t="shared" si="11"/>
        <v>村田　　椛</v>
      </c>
      <c r="G361" s="30" t="str">
        <f>IFERROR(VLOOKUP(C361,Sheet3!A:H,3,0),"")</f>
        <v>村田　　椛</v>
      </c>
    </row>
    <row r="362" spans="3:7" x14ac:dyDescent="0.15">
      <c r="C362" s="24">
        <f t="shared" si="10"/>
        <v>338</v>
      </c>
      <c r="D362" s="32">
        <f>IFERROR(テーブル_Swim014[[#This Row],[選手番号]],"")</f>
        <v>338</v>
      </c>
      <c r="E362" s="28" t="str">
        <f>IFERROR(VLOOKUP(C362,Sheet3!A:H,8,0),"")</f>
        <v>コナミ松山</v>
      </c>
      <c r="F362" s="29" t="str">
        <f t="shared" si="11"/>
        <v>越智　咲月</v>
      </c>
      <c r="G362" s="30" t="str">
        <f>IFERROR(VLOOKUP(C362,Sheet3!A:H,3,0),"")</f>
        <v>越智　咲月</v>
      </c>
    </row>
    <row r="363" spans="3:7" x14ac:dyDescent="0.15">
      <c r="C363" s="24" t="str">
        <f t="shared" si="10"/>
        <v/>
      </c>
      <c r="D363" s="32" t="str">
        <f>IFERROR(テーブル_Swim014[[#This Row],[選手番号]],"")</f>
        <v/>
      </c>
      <c r="E363" s="28" t="str">
        <f>IFERROR(VLOOKUP(C363,Sheet3!A:H,8,0),"")</f>
        <v/>
      </c>
      <c r="F363" s="29" t="str">
        <f t="shared" si="11"/>
        <v/>
      </c>
      <c r="G363" s="30" t="str">
        <f>IFERROR(VLOOKUP(C363,Sheet3!A:H,3,0),"")</f>
        <v/>
      </c>
    </row>
    <row r="364" spans="3:7" x14ac:dyDescent="0.15">
      <c r="C364" s="24" t="str">
        <f t="shared" si="10"/>
        <v/>
      </c>
      <c r="D364" s="32" t="str">
        <f>IFERROR(テーブル_Swim014[[#This Row],[選手番号]],"")</f>
        <v/>
      </c>
      <c r="E364" s="28" t="str">
        <f>IFERROR(VLOOKUP(C364,Sheet3!A:H,8,0),"")</f>
        <v/>
      </c>
      <c r="F364" s="29" t="str">
        <f t="shared" si="11"/>
        <v/>
      </c>
      <c r="G364" s="30" t="str">
        <f>IFERROR(VLOOKUP(C364,Sheet3!A:H,3,0),"")</f>
        <v/>
      </c>
    </row>
    <row r="365" spans="3:7" x14ac:dyDescent="0.15">
      <c r="C365" s="24" t="str">
        <f t="shared" si="10"/>
        <v/>
      </c>
      <c r="D365" s="32" t="str">
        <f>IFERROR(テーブル_Swim014[[#This Row],[選手番号]],"")</f>
        <v/>
      </c>
      <c r="E365" s="28" t="str">
        <f>IFERROR(VLOOKUP(C365,Sheet3!A:H,8,0),"")</f>
        <v/>
      </c>
      <c r="F365" s="29" t="str">
        <f t="shared" si="11"/>
        <v/>
      </c>
      <c r="G365" s="30" t="str">
        <f>IFERROR(VLOOKUP(C365,Sheet3!A:H,3,0),"")</f>
        <v/>
      </c>
    </row>
    <row r="366" spans="3:7" x14ac:dyDescent="0.15">
      <c r="C366" s="24" t="str">
        <f t="shared" si="10"/>
        <v/>
      </c>
      <c r="D366" s="32" t="str">
        <f>IFERROR(テーブル_Swim014[[#This Row],[選手番号]],"")</f>
        <v/>
      </c>
      <c r="E366" s="28" t="str">
        <f>IFERROR(VLOOKUP(C366,Sheet3!A:H,8,0),"")</f>
        <v/>
      </c>
      <c r="F366" s="29" t="str">
        <f t="shared" si="11"/>
        <v/>
      </c>
      <c r="G366" s="30" t="str">
        <f>IFERROR(VLOOKUP(C366,Sheet3!A:H,3,0),"")</f>
        <v/>
      </c>
    </row>
    <row r="367" spans="3:7" x14ac:dyDescent="0.15">
      <c r="C367" s="24" t="str">
        <f t="shared" si="10"/>
        <v/>
      </c>
      <c r="D367" s="32" t="str">
        <f>IFERROR(テーブル_Swim014[[#This Row],[選手番号]],"")</f>
        <v/>
      </c>
      <c r="E367" s="28" t="str">
        <f>IFERROR(VLOOKUP(C367,Sheet3!A:H,8,0),"")</f>
        <v/>
      </c>
      <c r="F367" s="29" t="str">
        <f t="shared" si="11"/>
        <v/>
      </c>
      <c r="G367" s="30" t="str">
        <f>IFERROR(VLOOKUP(C367,Sheet3!A:H,3,0),"")</f>
        <v/>
      </c>
    </row>
    <row r="368" spans="3:7" x14ac:dyDescent="0.15">
      <c r="C368" s="24" t="str">
        <f t="shared" si="10"/>
        <v/>
      </c>
      <c r="D368" s="32" t="str">
        <f>IFERROR(テーブル_Swim014[[#This Row],[選手番号]],"")</f>
        <v/>
      </c>
      <c r="E368" s="28" t="str">
        <f>IFERROR(VLOOKUP(C368,Sheet3!A:H,8,0),"")</f>
        <v/>
      </c>
      <c r="F368" s="29" t="str">
        <f t="shared" si="11"/>
        <v/>
      </c>
      <c r="G368" s="30" t="str">
        <f>IFERROR(VLOOKUP(C368,Sheet3!A:H,3,0),"")</f>
        <v/>
      </c>
    </row>
    <row r="369" spans="3:7" x14ac:dyDescent="0.15">
      <c r="C369" s="24" t="str">
        <f t="shared" si="10"/>
        <v/>
      </c>
      <c r="D369" s="32" t="str">
        <f>IFERROR(テーブル_Swim014[[#This Row],[選手番号]],"")</f>
        <v/>
      </c>
      <c r="E369" s="28" t="str">
        <f>IFERROR(VLOOKUP(C369,Sheet3!A:H,8,0),"")</f>
        <v/>
      </c>
      <c r="F369" s="29" t="str">
        <f t="shared" si="11"/>
        <v/>
      </c>
      <c r="G369" s="30" t="str">
        <f>IFERROR(VLOOKUP(C369,Sheet3!A:H,3,0),"")</f>
        <v/>
      </c>
    </row>
    <row r="370" spans="3:7" x14ac:dyDescent="0.15">
      <c r="C370" s="24" t="str">
        <f t="shared" si="10"/>
        <v/>
      </c>
      <c r="D370" s="32" t="str">
        <f>IFERROR(テーブル_Swim014[[#This Row],[選手番号]],"")</f>
        <v/>
      </c>
      <c r="E370" s="28" t="str">
        <f>IFERROR(VLOOKUP(C370,Sheet3!A:H,8,0),"")</f>
        <v/>
      </c>
      <c r="F370" s="29" t="str">
        <f t="shared" si="11"/>
        <v/>
      </c>
      <c r="G370" s="30" t="str">
        <f>IFERROR(VLOOKUP(C370,Sheet3!A:H,3,0),"")</f>
        <v/>
      </c>
    </row>
    <row r="371" spans="3:7" x14ac:dyDescent="0.15">
      <c r="C371" s="24" t="str">
        <f t="shared" si="10"/>
        <v/>
      </c>
      <c r="D371" s="32" t="str">
        <f>IFERROR(テーブル_Swim014[[#This Row],[選手番号]],"")</f>
        <v/>
      </c>
      <c r="E371" s="28" t="str">
        <f>IFERROR(VLOOKUP(C371,Sheet3!A:H,8,0),"")</f>
        <v/>
      </c>
      <c r="F371" s="29" t="str">
        <f t="shared" si="11"/>
        <v/>
      </c>
      <c r="G371" s="30" t="str">
        <f>IFERROR(VLOOKUP(C371,Sheet3!A:H,3,0),"")</f>
        <v/>
      </c>
    </row>
    <row r="372" spans="3:7" x14ac:dyDescent="0.15">
      <c r="C372" s="24" t="str">
        <f t="shared" si="10"/>
        <v/>
      </c>
      <c r="D372" s="32" t="str">
        <f>IFERROR(テーブル_Swim014[[#This Row],[選手番号]],"")</f>
        <v/>
      </c>
      <c r="E372" s="28" t="str">
        <f>IFERROR(VLOOKUP(C372,Sheet3!A:H,8,0),"")</f>
        <v/>
      </c>
      <c r="F372" s="29" t="str">
        <f t="shared" si="11"/>
        <v/>
      </c>
      <c r="G372" s="30" t="str">
        <f>IFERROR(VLOOKUP(C372,Sheet3!A:H,3,0),"")</f>
        <v/>
      </c>
    </row>
    <row r="373" spans="3:7" x14ac:dyDescent="0.15">
      <c r="C373" s="24" t="str">
        <f t="shared" si="10"/>
        <v/>
      </c>
      <c r="D373" s="32" t="str">
        <f>IFERROR(テーブル_Swim014[[#This Row],[選手番号]],"")</f>
        <v/>
      </c>
      <c r="E373" s="28" t="str">
        <f>IFERROR(VLOOKUP(C373,Sheet3!A:H,8,0),"")</f>
        <v/>
      </c>
      <c r="F373" s="29" t="str">
        <f t="shared" si="11"/>
        <v/>
      </c>
      <c r="G373" s="30" t="str">
        <f>IFERROR(VLOOKUP(C373,Sheet3!A:H,3,0),"")</f>
        <v/>
      </c>
    </row>
    <row r="374" spans="3:7" x14ac:dyDescent="0.15">
      <c r="C374" s="24" t="str">
        <f t="shared" si="10"/>
        <v/>
      </c>
      <c r="D374" s="32" t="str">
        <f>IFERROR(テーブル_Swim014[[#This Row],[選手番号]],"")</f>
        <v/>
      </c>
      <c r="E374" s="28" t="str">
        <f>IFERROR(VLOOKUP(C374,Sheet3!A:H,8,0),"")</f>
        <v/>
      </c>
      <c r="F374" s="29" t="str">
        <f t="shared" si="11"/>
        <v/>
      </c>
      <c r="G374" s="30" t="str">
        <f>IFERROR(VLOOKUP(C374,Sheet3!A:H,3,0),"")</f>
        <v/>
      </c>
    </row>
    <row r="375" spans="3:7" x14ac:dyDescent="0.15">
      <c r="C375" s="24" t="str">
        <f t="shared" si="10"/>
        <v/>
      </c>
      <c r="D375" s="32" t="str">
        <f>IFERROR(テーブル_Swim014[[#This Row],[選手番号]],"")</f>
        <v/>
      </c>
      <c r="E375" s="28" t="str">
        <f>IFERROR(VLOOKUP(C375,Sheet3!A:H,8,0),"")</f>
        <v/>
      </c>
      <c r="F375" s="29" t="str">
        <f t="shared" si="11"/>
        <v/>
      </c>
      <c r="G375" s="30" t="str">
        <f>IFERROR(VLOOKUP(C375,Sheet3!A:H,3,0),"")</f>
        <v/>
      </c>
    </row>
    <row r="376" spans="3:7" x14ac:dyDescent="0.15">
      <c r="C376" s="24" t="str">
        <f t="shared" si="10"/>
        <v/>
      </c>
      <c r="D376" s="32" t="str">
        <f>IFERROR(テーブル_Swim014[[#This Row],[選手番号]],"")</f>
        <v/>
      </c>
      <c r="E376" s="28" t="str">
        <f>IFERROR(VLOOKUP(C376,Sheet3!A:H,8,0),"")</f>
        <v/>
      </c>
      <c r="F376" s="29" t="str">
        <f t="shared" si="11"/>
        <v/>
      </c>
      <c r="G376" s="30" t="str">
        <f>IFERROR(VLOOKUP(C376,Sheet3!A:H,3,0),"")</f>
        <v/>
      </c>
    </row>
    <row r="377" spans="3:7" x14ac:dyDescent="0.15">
      <c r="C377" s="24" t="str">
        <f t="shared" si="10"/>
        <v/>
      </c>
      <c r="D377" s="32" t="str">
        <f>IFERROR(テーブル_Swim014[[#This Row],[選手番号]],"")</f>
        <v/>
      </c>
      <c r="E377" s="28" t="str">
        <f>IFERROR(VLOOKUP(C377,Sheet3!A:H,8,0),"")</f>
        <v/>
      </c>
      <c r="F377" s="29" t="str">
        <f t="shared" si="11"/>
        <v/>
      </c>
      <c r="G377" s="30" t="str">
        <f>IFERROR(VLOOKUP(C377,Sheet3!A:H,3,0),"")</f>
        <v/>
      </c>
    </row>
    <row r="378" spans="3:7" x14ac:dyDescent="0.15">
      <c r="C378" s="24" t="str">
        <f t="shared" si="10"/>
        <v/>
      </c>
      <c r="D378" s="32" t="str">
        <f>IFERROR(テーブル_Swim014[[#This Row],[選手番号]],"")</f>
        <v/>
      </c>
      <c r="E378" s="28" t="str">
        <f>IFERROR(VLOOKUP(C378,Sheet3!A:H,8,0),"")</f>
        <v/>
      </c>
      <c r="F378" s="29" t="str">
        <f t="shared" si="11"/>
        <v/>
      </c>
      <c r="G378" s="30" t="str">
        <f>IFERROR(VLOOKUP(C378,Sheet3!A:H,3,0),"")</f>
        <v/>
      </c>
    </row>
    <row r="379" spans="3:7" x14ac:dyDescent="0.15">
      <c r="C379" s="24" t="str">
        <f t="shared" si="10"/>
        <v/>
      </c>
      <c r="D379" s="32" t="str">
        <f>IFERROR(テーブル_Swim014[[#This Row],[選手番号]],"")</f>
        <v/>
      </c>
      <c r="E379" s="28" t="str">
        <f>IFERROR(VLOOKUP(C379,Sheet3!A:H,8,0),"")</f>
        <v/>
      </c>
      <c r="F379" s="29" t="str">
        <f t="shared" si="11"/>
        <v/>
      </c>
      <c r="G379" s="30" t="str">
        <f>IFERROR(VLOOKUP(C379,Sheet3!A:H,3,0),"")</f>
        <v/>
      </c>
    </row>
    <row r="380" spans="3:7" x14ac:dyDescent="0.15">
      <c r="C380" s="24" t="str">
        <f t="shared" si="10"/>
        <v/>
      </c>
      <c r="D380" s="32" t="str">
        <f>IFERROR(テーブル_Swim014[[#This Row],[選手番号]],"")</f>
        <v/>
      </c>
      <c r="E380" s="28" t="str">
        <f>IFERROR(VLOOKUP(C380,Sheet3!A:H,8,0),"")</f>
        <v/>
      </c>
      <c r="F380" s="29" t="str">
        <f t="shared" si="11"/>
        <v/>
      </c>
      <c r="G380" s="30" t="str">
        <f>IFERROR(VLOOKUP(C380,Sheet3!A:H,3,0),"")</f>
        <v/>
      </c>
    </row>
    <row r="381" spans="3:7" x14ac:dyDescent="0.15">
      <c r="C381" s="24" t="str">
        <f t="shared" si="10"/>
        <v/>
      </c>
      <c r="D381" s="32" t="str">
        <f>IFERROR(テーブル_Swim014[[#This Row],[選手番号]],"")</f>
        <v/>
      </c>
      <c r="E381" s="28" t="str">
        <f>IFERROR(VLOOKUP(C381,Sheet3!A:H,8,0),"")</f>
        <v/>
      </c>
      <c r="F381" s="29" t="str">
        <f t="shared" si="11"/>
        <v/>
      </c>
      <c r="G381" s="30" t="str">
        <f>IFERROR(VLOOKUP(C381,Sheet3!A:H,3,0),"")</f>
        <v/>
      </c>
    </row>
    <row r="382" spans="3:7" x14ac:dyDescent="0.15">
      <c r="C382" s="24" t="str">
        <f t="shared" si="10"/>
        <v/>
      </c>
      <c r="D382" s="32" t="str">
        <f>IFERROR(テーブル_Swim014[[#This Row],[選手番号]],"")</f>
        <v/>
      </c>
      <c r="E382" s="28" t="str">
        <f>IFERROR(VLOOKUP(C382,Sheet3!A:H,8,0),"")</f>
        <v/>
      </c>
      <c r="F382" s="29" t="str">
        <f t="shared" si="11"/>
        <v/>
      </c>
      <c r="G382" s="30" t="str">
        <f>IFERROR(VLOOKUP(C382,Sheet3!A:H,3,0),"")</f>
        <v/>
      </c>
    </row>
    <row r="383" spans="3:7" x14ac:dyDescent="0.15">
      <c r="C383" s="24" t="str">
        <f t="shared" si="10"/>
        <v/>
      </c>
      <c r="D383" s="32" t="str">
        <f>IFERROR(テーブル_Swim014[[#This Row],[選手番号]],"")</f>
        <v/>
      </c>
      <c r="E383" s="28" t="str">
        <f>IFERROR(VLOOKUP(C383,Sheet3!A:H,8,0),"")</f>
        <v/>
      </c>
      <c r="F383" s="29" t="str">
        <f t="shared" si="11"/>
        <v/>
      </c>
      <c r="G383" s="30" t="str">
        <f>IFERROR(VLOOKUP(C383,Sheet3!A:H,3,0),"")</f>
        <v/>
      </c>
    </row>
    <row r="384" spans="3:7" x14ac:dyDescent="0.15">
      <c r="C384" s="24" t="str">
        <f t="shared" si="10"/>
        <v/>
      </c>
      <c r="D384" s="32" t="str">
        <f>IFERROR(テーブル_Swim014[[#This Row],[選手番号]],"")</f>
        <v/>
      </c>
      <c r="E384" s="28" t="str">
        <f>IFERROR(VLOOKUP(C384,Sheet3!A:H,8,0),"")</f>
        <v/>
      </c>
      <c r="F384" s="29" t="str">
        <f t="shared" si="11"/>
        <v/>
      </c>
      <c r="G384" s="30" t="str">
        <f>IFERROR(VLOOKUP(C384,Sheet3!A:H,3,0),"")</f>
        <v/>
      </c>
    </row>
    <row r="385" spans="3:7" x14ac:dyDescent="0.15">
      <c r="C385" s="24" t="str">
        <f t="shared" si="10"/>
        <v/>
      </c>
      <c r="D385" s="32" t="str">
        <f>IFERROR(テーブル_Swim014[[#This Row],[選手番号]],"")</f>
        <v/>
      </c>
      <c r="E385" s="28" t="str">
        <f>IFERROR(VLOOKUP(C385,Sheet3!A:H,8,0),"")</f>
        <v/>
      </c>
      <c r="F385" s="29" t="str">
        <f t="shared" si="11"/>
        <v/>
      </c>
      <c r="G385" s="30" t="str">
        <f>IFERROR(VLOOKUP(C385,Sheet3!A:H,3,0),"")</f>
        <v/>
      </c>
    </row>
    <row r="386" spans="3:7" x14ac:dyDescent="0.15">
      <c r="C386" s="24" t="str">
        <f t="shared" ref="C386:C449" si="12">IF(AND(D386=""),"",D386)</f>
        <v/>
      </c>
      <c r="D386" s="32" t="str">
        <f>IFERROR(テーブル_Swim014[[#This Row],[選手番号]],"")</f>
        <v/>
      </c>
      <c r="E386" s="28" t="str">
        <f>IFERROR(VLOOKUP(C386,Sheet3!A:H,8,0),"")</f>
        <v/>
      </c>
      <c r="F386" s="29" t="str">
        <f t="shared" ref="F386:F449" si="13">MID(G386,1,7)</f>
        <v/>
      </c>
      <c r="G386" s="30" t="str">
        <f>IFERROR(VLOOKUP(C386,Sheet3!A:H,3,0),"")</f>
        <v/>
      </c>
    </row>
    <row r="387" spans="3:7" x14ac:dyDescent="0.15">
      <c r="C387" s="24" t="str">
        <f t="shared" si="12"/>
        <v/>
      </c>
      <c r="D387" s="32" t="str">
        <f>IFERROR(テーブル_Swim014[[#This Row],[選手番号]],"")</f>
        <v/>
      </c>
      <c r="E387" s="28" t="str">
        <f>IFERROR(VLOOKUP(C387,Sheet3!A:H,8,0),"")</f>
        <v/>
      </c>
      <c r="F387" s="29" t="str">
        <f t="shared" si="13"/>
        <v/>
      </c>
      <c r="G387" s="30" t="str">
        <f>IFERROR(VLOOKUP(C387,Sheet3!A:H,3,0),"")</f>
        <v/>
      </c>
    </row>
    <row r="388" spans="3:7" x14ac:dyDescent="0.15">
      <c r="C388" s="24" t="str">
        <f t="shared" si="12"/>
        <v/>
      </c>
      <c r="D388" s="32" t="str">
        <f>IFERROR(テーブル_Swim014[[#This Row],[選手番号]],"")</f>
        <v/>
      </c>
      <c r="E388" s="28" t="str">
        <f>IFERROR(VLOOKUP(C388,Sheet3!A:H,8,0),"")</f>
        <v/>
      </c>
      <c r="F388" s="29" t="str">
        <f t="shared" si="13"/>
        <v/>
      </c>
      <c r="G388" s="30" t="str">
        <f>IFERROR(VLOOKUP(C388,Sheet3!A:H,3,0),"")</f>
        <v/>
      </c>
    </row>
    <row r="389" spans="3:7" x14ac:dyDescent="0.15">
      <c r="C389" s="24" t="str">
        <f t="shared" si="12"/>
        <v/>
      </c>
      <c r="D389" s="32" t="str">
        <f>IFERROR(テーブル_Swim014[[#This Row],[選手番号]],"")</f>
        <v/>
      </c>
      <c r="E389" s="28" t="str">
        <f>IFERROR(VLOOKUP(C389,Sheet3!A:H,8,0),"")</f>
        <v/>
      </c>
      <c r="F389" s="29" t="str">
        <f t="shared" si="13"/>
        <v/>
      </c>
      <c r="G389" s="30" t="str">
        <f>IFERROR(VLOOKUP(C389,Sheet3!A:H,3,0),"")</f>
        <v/>
      </c>
    </row>
    <row r="390" spans="3:7" x14ac:dyDescent="0.15">
      <c r="C390" s="24" t="str">
        <f t="shared" si="12"/>
        <v/>
      </c>
      <c r="D390" s="32" t="str">
        <f>IFERROR(テーブル_Swim014[[#This Row],[選手番号]],"")</f>
        <v/>
      </c>
      <c r="E390" s="28" t="str">
        <f>IFERROR(VLOOKUP(C390,Sheet3!A:H,8,0),"")</f>
        <v/>
      </c>
      <c r="F390" s="29" t="str">
        <f t="shared" si="13"/>
        <v/>
      </c>
      <c r="G390" s="30" t="str">
        <f>IFERROR(VLOOKUP(C390,Sheet3!A:H,3,0),"")</f>
        <v/>
      </c>
    </row>
    <row r="391" spans="3:7" x14ac:dyDescent="0.15">
      <c r="C391" s="24" t="str">
        <f t="shared" si="12"/>
        <v/>
      </c>
      <c r="D391" s="32" t="str">
        <f>IFERROR(テーブル_Swim014[[#This Row],[選手番号]],"")</f>
        <v/>
      </c>
      <c r="E391" s="28" t="str">
        <f>IFERROR(VLOOKUP(C391,Sheet3!A:H,8,0),"")</f>
        <v/>
      </c>
      <c r="F391" s="29" t="str">
        <f t="shared" si="13"/>
        <v/>
      </c>
      <c r="G391" s="30" t="str">
        <f>IFERROR(VLOOKUP(C391,Sheet3!A:H,3,0),"")</f>
        <v/>
      </c>
    </row>
    <row r="392" spans="3:7" x14ac:dyDescent="0.15">
      <c r="C392" s="24" t="str">
        <f t="shared" si="12"/>
        <v/>
      </c>
      <c r="D392" s="32" t="str">
        <f>IFERROR(テーブル_Swim014[[#This Row],[選手番号]],"")</f>
        <v/>
      </c>
      <c r="E392" s="28" t="str">
        <f>IFERROR(VLOOKUP(C392,Sheet3!A:H,8,0),"")</f>
        <v/>
      </c>
      <c r="F392" s="29" t="str">
        <f t="shared" si="13"/>
        <v/>
      </c>
      <c r="G392" s="30" t="str">
        <f>IFERROR(VLOOKUP(C392,Sheet3!A:H,3,0),"")</f>
        <v/>
      </c>
    </row>
    <row r="393" spans="3:7" x14ac:dyDescent="0.15">
      <c r="C393" s="24" t="str">
        <f t="shared" si="12"/>
        <v/>
      </c>
      <c r="D393" s="32" t="str">
        <f>IFERROR(テーブル_Swim014[[#This Row],[選手番号]],"")</f>
        <v/>
      </c>
      <c r="E393" s="28" t="str">
        <f>IFERROR(VLOOKUP(C393,Sheet3!A:H,8,0),"")</f>
        <v/>
      </c>
      <c r="F393" s="29" t="str">
        <f t="shared" si="13"/>
        <v/>
      </c>
      <c r="G393" s="30" t="str">
        <f>IFERROR(VLOOKUP(C393,Sheet3!A:H,3,0),"")</f>
        <v/>
      </c>
    </row>
    <row r="394" spans="3:7" x14ac:dyDescent="0.15">
      <c r="C394" s="24" t="str">
        <f t="shared" si="12"/>
        <v/>
      </c>
      <c r="D394" s="32" t="str">
        <f>IFERROR(テーブル_Swim014[[#This Row],[選手番号]],"")</f>
        <v/>
      </c>
      <c r="E394" s="28" t="str">
        <f>IFERROR(VLOOKUP(C394,Sheet3!A:H,8,0),"")</f>
        <v/>
      </c>
      <c r="F394" s="29" t="str">
        <f t="shared" si="13"/>
        <v/>
      </c>
      <c r="G394" s="30" t="str">
        <f>IFERROR(VLOOKUP(C394,Sheet3!A:H,3,0),"")</f>
        <v/>
      </c>
    </row>
    <row r="395" spans="3:7" x14ac:dyDescent="0.15">
      <c r="C395" s="24" t="str">
        <f t="shared" si="12"/>
        <v/>
      </c>
      <c r="D395" s="32" t="str">
        <f>IFERROR(テーブル_Swim014[[#This Row],[選手番号]],"")</f>
        <v/>
      </c>
      <c r="E395" s="28" t="str">
        <f>IFERROR(VLOOKUP(C395,Sheet3!A:H,8,0),"")</f>
        <v/>
      </c>
      <c r="F395" s="29" t="str">
        <f t="shared" si="13"/>
        <v/>
      </c>
      <c r="G395" s="30" t="str">
        <f>IFERROR(VLOOKUP(C395,Sheet3!A:H,3,0),"")</f>
        <v/>
      </c>
    </row>
    <row r="396" spans="3:7" x14ac:dyDescent="0.15">
      <c r="C396" s="24" t="str">
        <f t="shared" si="12"/>
        <v/>
      </c>
      <c r="D396" s="32" t="str">
        <f>IFERROR(テーブル_Swim014[[#This Row],[選手番号]],"")</f>
        <v/>
      </c>
      <c r="E396" s="28" t="str">
        <f>IFERROR(VLOOKUP(C396,Sheet3!A:H,8,0),"")</f>
        <v/>
      </c>
      <c r="F396" s="29" t="str">
        <f t="shared" si="13"/>
        <v/>
      </c>
      <c r="G396" s="30" t="str">
        <f>IFERROR(VLOOKUP(C396,Sheet3!A:H,3,0),"")</f>
        <v/>
      </c>
    </row>
    <row r="397" spans="3:7" x14ac:dyDescent="0.15">
      <c r="C397" s="24" t="str">
        <f t="shared" si="12"/>
        <v/>
      </c>
      <c r="D397" s="32" t="str">
        <f>IFERROR(テーブル_Swim014[[#This Row],[選手番号]],"")</f>
        <v/>
      </c>
      <c r="E397" s="28" t="str">
        <f>IFERROR(VLOOKUP(C397,Sheet3!A:H,8,0),"")</f>
        <v/>
      </c>
      <c r="F397" s="29" t="str">
        <f t="shared" si="13"/>
        <v/>
      </c>
      <c r="G397" s="30" t="str">
        <f>IFERROR(VLOOKUP(C397,Sheet3!A:H,3,0),"")</f>
        <v/>
      </c>
    </row>
    <row r="398" spans="3:7" x14ac:dyDescent="0.15">
      <c r="C398" s="24" t="str">
        <f t="shared" si="12"/>
        <v/>
      </c>
      <c r="D398" s="32" t="str">
        <f>IFERROR(テーブル_Swim014[[#This Row],[選手番号]],"")</f>
        <v/>
      </c>
      <c r="E398" s="28" t="str">
        <f>IFERROR(VLOOKUP(C398,Sheet3!A:H,8,0),"")</f>
        <v/>
      </c>
      <c r="F398" s="29" t="str">
        <f t="shared" si="13"/>
        <v/>
      </c>
      <c r="G398" s="30" t="str">
        <f>IFERROR(VLOOKUP(C398,Sheet3!A:H,3,0),"")</f>
        <v/>
      </c>
    </row>
    <row r="399" spans="3:7" x14ac:dyDescent="0.15">
      <c r="C399" s="24" t="str">
        <f t="shared" si="12"/>
        <v/>
      </c>
      <c r="D399" s="32" t="str">
        <f>IFERROR(テーブル_Swim014[[#This Row],[選手番号]],"")</f>
        <v/>
      </c>
      <c r="E399" s="28" t="str">
        <f>IFERROR(VLOOKUP(C399,Sheet3!A:H,8,0),"")</f>
        <v/>
      </c>
      <c r="F399" s="29" t="str">
        <f t="shared" si="13"/>
        <v/>
      </c>
      <c r="G399" s="30" t="str">
        <f>IFERROR(VLOOKUP(C399,Sheet3!A:H,3,0),"")</f>
        <v/>
      </c>
    </row>
    <row r="400" spans="3:7" x14ac:dyDescent="0.15">
      <c r="C400" s="24" t="str">
        <f t="shared" si="12"/>
        <v/>
      </c>
      <c r="D400" s="32" t="str">
        <f>IFERROR(テーブル_Swim014[[#This Row],[選手番号]],"")</f>
        <v/>
      </c>
      <c r="E400" s="28" t="str">
        <f>IFERROR(VLOOKUP(C400,Sheet3!A:H,8,0),"")</f>
        <v/>
      </c>
      <c r="F400" s="29" t="str">
        <f t="shared" si="13"/>
        <v/>
      </c>
      <c r="G400" s="30" t="str">
        <f>IFERROR(VLOOKUP(C400,Sheet3!A:H,3,0),"")</f>
        <v/>
      </c>
    </row>
    <row r="401" spans="3:7" x14ac:dyDescent="0.15">
      <c r="C401" s="24" t="str">
        <f t="shared" si="12"/>
        <v/>
      </c>
      <c r="D401" s="32" t="str">
        <f>IFERROR(テーブル_Swim014[[#This Row],[選手番号]],"")</f>
        <v/>
      </c>
      <c r="E401" s="28" t="str">
        <f>IFERROR(VLOOKUP(C401,Sheet3!A:H,8,0),"")</f>
        <v/>
      </c>
      <c r="F401" s="29" t="str">
        <f t="shared" si="13"/>
        <v/>
      </c>
      <c r="G401" s="30" t="str">
        <f>IFERROR(VLOOKUP(C401,Sheet3!A:H,3,0),"")</f>
        <v/>
      </c>
    </row>
    <row r="402" spans="3:7" x14ac:dyDescent="0.15">
      <c r="C402" s="24" t="str">
        <f t="shared" si="12"/>
        <v/>
      </c>
      <c r="D402" s="32" t="str">
        <f>IFERROR(テーブル_Swim014[[#This Row],[選手番号]],"")</f>
        <v/>
      </c>
      <c r="E402" s="28" t="str">
        <f>IFERROR(VLOOKUP(C402,Sheet3!A:H,8,0),"")</f>
        <v/>
      </c>
      <c r="F402" s="29" t="str">
        <f t="shared" si="13"/>
        <v/>
      </c>
      <c r="G402" s="30" t="str">
        <f>IFERROR(VLOOKUP(C402,Sheet3!A:H,3,0),"")</f>
        <v/>
      </c>
    </row>
    <row r="403" spans="3:7" x14ac:dyDescent="0.15">
      <c r="C403" s="24" t="str">
        <f t="shared" si="12"/>
        <v/>
      </c>
      <c r="D403" s="32" t="str">
        <f>IFERROR(テーブル_Swim014[[#This Row],[選手番号]],"")</f>
        <v/>
      </c>
      <c r="E403" s="28" t="str">
        <f>IFERROR(VLOOKUP(C403,Sheet3!A:H,8,0),"")</f>
        <v/>
      </c>
      <c r="F403" s="29" t="str">
        <f t="shared" si="13"/>
        <v/>
      </c>
      <c r="G403" s="30" t="str">
        <f>IFERROR(VLOOKUP(C403,Sheet3!A:H,3,0),"")</f>
        <v/>
      </c>
    </row>
    <row r="404" spans="3:7" x14ac:dyDescent="0.15">
      <c r="C404" s="24" t="str">
        <f t="shared" si="12"/>
        <v/>
      </c>
      <c r="D404" s="32" t="str">
        <f>IFERROR(テーブル_Swim014[[#This Row],[選手番号]],"")</f>
        <v/>
      </c>
      <c r="E404" s="28" t="str">
        <f>IFERROR(VLOOKUP(C404,Sheet3!A:H,8,0),"")</f>
        <v/>
      </c>
      <c r="F404" s="29" t="str">
        <f t="shared" si="13"/>
        <v/>
      </c>
      <c r="G404" s="30" t="str">
        <f>IFERROR(VLOOKUP(C404,Sheet3!A:H,3,0),"")</f>
        <v/>
      </c>
    </row>
    <row r="405" spans="3:7" x14ac:dyDescent="0.15">
      <c r="C405" s="24" t="str">
        <f t="shared" si="12"/>
        <v/>
      </c>
      <c r="D405" s="32" t="str">
        <f>IFERROR(テーブル_Swim014[[#This Row],[選手番号]],"")</f>
        <v/>
      </c>
      <c r="E405" s="28" t="str">
        <f>IFERROR(VLOOKUP(C405,Sheet3!A:H,8,0),"")</f>
        <v/>
      </c>
      <c r="F405" s="29" t="str">
        <f t="shared" si="13"/>
        <v/>
      </c>
      <c r="G405" s="30" t="str">
        <f>IFERROR(VLOOKUP(C405,Sheet3!A:H,3,0),"")</f>
        <v/>
      </c>
    </row>
    <row r="406" spans="3:7" x14ac:dyDescent="0.15">
      <c r="C406" s="24" t="str">
        <f t="shared" si="12"/>
        <v/>
      </c>
      <c r="D406" s="32" t="str">
        <f>IFERROR(テーブル_Swim014[[#This Row],[選手番号]],"")</f>
        <v/>
      </c>
      <c r="E406" s="28" t="str">
        <f>IFERROR(VLOOKUP(C406,Sheet3!A:H,8,0),"")</f>
        <v/>
      </c>
      <c r="F406" s="29" t="str">
        <f t="shared" si="13"/>
        <v/>
      </c>
      <c r="G406" s="30" t="str">
        <f>IFERROR(VLOOKUP(C406,Sheet3!A:H,3,0),"")</f>
        <v/>
      </c>
    </row>
    <row r="407" spans="3:7" x14ac:dyDescent="0.15">
      <c r="C407" s="24" t="str">
        <f t="shared" si="12"/>
        <v/>
      </c>
      <c r="D407" s="32" t="str">
        <f>IFERROR(テーブル_Swim014[[#This Row],[選手番号]],"")</f>
        <v/>
      </c>
      <c r="E407" s="28" t="str">
        <f>IFERROR(VLOOKUP(C407,Sheet3!A:H,8,0),"")</f>
        <v/>
      </c>
      <c r="F407" s="29" t="str">
        <f t="shared" si="13"/>
        <v/>
      </c>
      <c r="G407" s="30" t="str">
        <f>IFERROR(VLOOKUP(C407,Sheet3!A:H,3,0),"")</f>
        <v/>
      </c>
    </row>
    <row r="408" spans="3:7" x14ac:dyDescent="0.15">
      <c r="C408" s="24" t="str">
        <f t="shared" si="12"/>
        <v/>
      </c>
      <c r="D408" s="32" t="str">
        <f>IFERROR(テーブル_Swim014[[#This Row],[選手番号]],"")</f>
        <v/>
      </c>
      <c r="E408" s="28" t="str">
        <f>IFERROR(VLOOKUP(C408,Sheet3!A:H,8,0),"")</f>
        <v/>
      </c>
      <c r="F408" s="29" t="str">
        <f t="shared" si="13"/>
        <v/>
      </c>
      <c r="G408" s="30" t="str">
        <f>IFERROR(VLOOKUP(C408,Sheet3!A:H,3,0),"")</f>
        <v/>
      </c>
    </row>
    <row r="409" spans="3:7" x14ac:dyDescent="0.15">
      <c r="C409" s="24" t="str">
        <f t="shared" si="12"/>
        <v/>
      </c>
      <c r="D409" s="32" t="str">
        <f>IFERROR(テーブル_Swim014[[#This Row],[選手番号]],"")</f>
        <v/>
      </c>
      <c r="E409" s="28" t="str">
        <f>IFERROR(VLOOKUP(C409,Sheet3!A:H,8,0),"")</f>
        <v/>
      </c>
      <c r="F409" s="29" t="str">
        <f t="shared" si="13"/>
        <v/>
      </c>
      <c r="G409" s="30" t="str">
        <f>IFERROR(VLOOKUP(C409,Sheet3!A:H,3,0),"")</f>
        <v/>
      </c>
    </row>
    <row r="410" spans="3:7" x14ac:dyDescent="0.15">
      <c r="C410" s="24" t="str">
        <f t="shared" si="12"/>
        <v/>
      </c>
      <c r="D410" s="32" t="str">
        <f>IFERROR(テーブル_Swim014[[#This Row],[選手番号]],"")</f>
        <v/>
      </c>
      <c r="E410" s="28" t="str">
        <f>IFERROR(VLOOKUP(C410,Sheet3!A:H,8,0),"")</f>
        <v/>
      </c>
      <c r="F410" s="29" t="str">
        <f t="shared" si="13"/>
        <v/>
      </c>
      <c r="G410" s="30" t="str">
        <f>IFERROR(VLOOKUP(C410,Sheet3!A:H,3,0),"")</f>
        <v/>
      </c>
    </row>
    <row r="411" spans="3:7" x14ac:dyDescent="0.15">
      <c r="C411" s="24" t="str">
        <f t="shared" si="12"/>
        <v/>
      </c>
      <c r="D411" s="32" t="str">
        <f>IFERROR(テーブル_Swim014[[#This Row],[選手番号]],"")</f>
        <v/>
      </c>
      <c r="E411" s="28" t="str">
        <f>IFERROR(VLOOKUP(C411,Sheet3!A:H,8,0),"")</f>
        <v/>
      </c>
      <c r="F411" s="29" t="str">
        <f t="shared" si="13"/>
        <v/>
      </c>
      <c r="G411" s="30" t="str">
        <f>IFERROR(VLOOKUP(C411,Sheet3!A:H,3,0),"")</f>
        <v/>
      </c>
    </row>
    <row r="412" spans="3:7" x14ac:dyDescent="0.15">
      <c r="C412" s="24" t="str">
        <f t="shared" si="12"/>
        <v/>
      </c>
      <c r="D412" s="32" t="str">
        <f>IFERROR(テーブル_Swim014[[#This Row],[選手番号]],"")</f>
        <v/>
      </c>
      <c r="E412" s="28" t="str">
        <f>IFERROR(VLOOKUP(C412,Sheet3!A:H,8,0),"")</f>
        <v/>
      </c>
      <c r="F412" s="29" t="str">
        <f t="shared" si="13"/>
        <v/>
      </c>
      <c r="G412" s="30" t="str">
        <f>IFERROR(VLOOKUP(C412,Sheet3!A:H,3,0),"")</f>
        <v/>
      </c>
    </row>
    <row r="413" spans="3:7" x14ac:dyDescent="0.15">
      <c r="C413" s="24" t="str">
        <f t="shared" si="12"/>
        <v/>
      </c>
      <c r="D413" s="32" t="str">
        <f>IFERROR(テーブル_Swim014[[#This Row],[選手番号]],"")</f>
        <v/>
      </c>
      <c r="E413" s="28" t="str">
        <f>IFERROR(VLOOKUP(C413,Sheet3!A:H,8,0),"")</f>
        <v/>
      </c>
      <c r="F413" s="29" t="str">
        <f t="shared" si="13"/>
        <v/>
      </c>
      <c r="G413" s="30" t="str">
        <f>IFERROR(VLOOKUP(C413,Sheet3!A:H,3,0),"")</f>
        <v/>
      </c>
    </row>
    <row r="414" spans="3:7" x14ac:dyDescent="0.15">
      <c r="C414" s="24" t="str">
        <f t="shared" si="12"/>
        <v/>
      </c>
      <c r="D414" s="32" t="str">
        <f>IFERROR(テーブル_Swim014[[#This Row],[選手番号]],"")</f>
        <v/>
      </c>
      <c r="E414" s="28" t="str">
        <f>IFERROR(VLOOKUP(C414,Sheet3!A:H,8,0),"")</f>
        <v/>
      </c>
      <c r="F414" s="29" t="str">
        <f t="shared" si="13"/>
        <v/>
      </c>
      <c r="G414" s="30" t="str">
        <f>IFERROR(VLOOKUP(C414,Sheet3!A:H,3,0),"")</f>
        <v/>
      </c>
    </row>
    <row r="415" spans="3:7" x14ac:dyDescent="0.15">
      <c r="C415" s="24" t="str">
        <f t="shared" si="12"/>
        <v/>
      </c>
      <c r="D415" s="32" t="str">
        <f>IFERROR(テーブル_Swim014[[#This Row],[選手番号]],"")</f>
        <v/>
      </c>
      <c r="E415" s="28" t="str">
        <f>IFERROR(VLOOKUP(C415,Sheet3!A:H,8,0),"")</f>
        <v/>
      </c>
      <c r="F415" s="29" t="str">
        <f t="shared" si="13"/>
        <v/>
      </c>
      <c r="G415" s="30" t="str">
        <f>IFERROR(VLOOKUP(C415,Sheet3!A:H,3,0),"")</f>
        <v/>
      </c>
    </row>
    <row r="416" spans="3:7" x14ac:dyDescent="0.15">
      <c r="C416" s="24" t="str">
        <f t="shared" si="12"/>
        <v/>
      </c>
      <c r="D416" s="32" t="str">
        <f>IFERROR(テーブル_Swim014[[#This Row],[選手番号]],"")</f>
        <v/>
      </c>
      <c r="E416" s="28" t="str">
        <f>IFERROR(VLOOKUP(C416,Sheet3!A:H,8,0),"")</f>
        <v/>
      </c>
      <c r="F416" s="29" t="str">
        <f t="shared" si="13"/>
        <v/>
      </c>
      <c r="G416" s="30" t="str">
        <f>IFERROR(VLOOKUP(C416,Sheet3!A:H,3,0),"")</f>
        <v/>
      </c>
    </row>
    <row r="417" spans="3:7" x14ac:dyDescent="0.15">
      <c r="C417" s="24" t="str">
        <f t="shared" si="12"/>
        <v/>
      </c>
      <c r="D417" s="32" t="str">
        <f>IFERROR(テーブル_Swim014[[#This Row],[選手番号]],"")</f>
        <v/>
      </c>
      <c r="E417" s="28" t="str">
        <f>IFERROR(VLOOKUP(C417,Sheet3!A:H,8,0),"")</f>
        <v/>
      </c>
      <c r="F417" s="29" t="str">
        <f t="shared" si="13"/>
        <v/>
      </c>
      <c r="G417" s="30" t="str">
        <f>IFERROR(VLOOKUP(C417,Sheet3!A:H,3,0),"")</f>
        <v/>
      </c>
    </row>
    <row r="418" spans="3:7" x14ac:dyDescent="0.15">
      <c r="C418" s="24" t="str">
        <f t="shared" si="12"/>
        <v/>
      </c>
      <c r="D418" s="32" t="str">
        <f>IFERROR(テーブル_Swim014[[#This Row],[選手番号]],"")</f>
        <v/>
      </c>
      <c r="E418" s="28" t="str">
        <f>IFERROR(VLOOKUP(C418,Sheet3!A:H,8,0),"")</f>
        <v/>
      </c>
      <c r="F418" s="29" t="str">
        <f t="shared" si="13"/>
        <v/>
      </c>
      <c r="G418" s="30" t="str">
        <f>IFERROR(VLOOKUP(C418,Sheet3!A:H,3,0),"")</f>
        <v/>
      </c>
    </row>
    <row r="419" spans="3:7" x14ac:dyDescent="0.15">
      <c r="C419" s="24" t="str">
        <f t="shared" si="12"/>
        <v/>
      </c>
      <c r="D419" s="32" t="str">
        <f>IFERROR(テーブル_Swim014[[#This Row],[選手番号]],"")</f>
        <v/>
      </c>
      <c r="E419" s="28" t="str">
        <f>IFERROR(VLOOKUP(C419,Sheet3!A:H,8,0),"")</f>
        <v/>
      </c>
      <c r="F419" s="29" t="str">
        <f t="shared" si="13"/>
        <v/>
      </c>
      <c r="G419" s="30" t="str">
        <f>IFERROR(VLOOKUP(C419,Sheet3!A:H,3,0),"")</f>
        <v/>
      </c>
    </row>
    <row r="420" spans="3:7" x14ac:dyDescent="0.15">
      <c r="C420" s="24" t="str">
        <f t="shared" si="12"/>
        <v/>
      </c>
      <c r="D420" s="32" t="str">
        <f>IFERROR(テーブル_Swim014[[#This Row],[選手番号]],"")</f>
        <v/>
      </c>
      <c r="E420" s="28" t="str">
        <f>IFERROR(VLOOKUP(C420,Sheet3!A:H,8,0),"")</f>
        <v/>
      </c>
      <c r="F420" s="29" t="str">
        <f t="shared" si="13"/>
        <v/>
      </c>
      <c r="G420" s="30" t="str">
        <f>IFERROR(VLOOKUP(C420,Sheet3!A:H,3,0),"")</f>
        <v/>
      </c>
    </row>
    <row r="421" spans="3:7" x14ac:dyDescent="0.15">
      <c r="C421" s="24" t="str">
        <f t="shared" si="12"/>
        <v/>
      </c>
      <c r="D421" s="32" t="str">
        <f>IFERROR(テーブル_Swim014[[#This Row],[選手番号]],"")</f>
        <v/>
      </c>
      <c r="E421" s="28" t="str">
        <f>IFERROR(VLOOKUP(C421,Sheet3!A:H,8,0),"")</f>
        <v/>
      </c>
      <c r="F421" s="29" t="str">
        <f t="shared" si="13"/>
        <v/>
      </c>
      <c r="G421" s="30" t="str">
        <f>IFERROR(VLOOKUP(C421,Sheet3!A:H,3,0),"")</f>
        <v/>
      </c>
    </row>
    <row r="422" spans="3:7" x14ac:dyDescent="0.15">
      <c r="C422" s="24" t="str">
        <f t="shared" si="12"/>
        <v/>
      </c>
      <c r="D422" s="32" t="str">
        <f>IFERROR(テーブル_Swim014[[#This Row],[選手番号]],"")</f>
        <v/>
      </c>
      <c r="E422" s="28" t="str">
        <f>IFERROR(VLOOKUP(C422,Sheet3!A:H,8,0),"")</f>
        <v/>
      </c>
      <c r="F422" s="29" t="str">
        <f t="shared" si="13"/>
        <v/>
      </c>
      <c r="G422" s="30" t="str">
        <f>IFERROR(VLOOKUP(C422,Sheet3!A:H,3,0),"")</f>
        <v/>
      </c>
    </row>
    <row r="423" spans="3:7" x14ac:dyDescent="0.15">
      <c r="C423" s="24" t="str">
        <f t="shared" si="12"/>
        <v/>
      </c>
      <c r="D423" s="32" t="str">
        <f>IFERROR(テーブル_Swim014[[#This Row],[選手番号]],"")</f>
        <v/>
      </c>
      <c r="E423" s="28" t="str">
        <f>IFERROR(VLOOKUP(C423,Sheet3!A:H,8,0),"")</f>
        <v/>
      </c>
      <c r="F423" s="29" t="str">
        <f t="shared" si="13"/>
        <v/>
      </c>
      <c r="G423" s="30" t="str">
        <f>IFERROR(VLOOKUP(C423,Sheet3!A:H,3,0),"")</f>
        <v/>
      </c>
    </row>
    <row r="424" spans="3:7" x14ac:dyDescent="0.15">
      <c r="C424" s="24" t="str">
        <f t="shared" si="12"/>
        <v/>
      </c>
      <c r="D424" s="32" t="str">
        <f>IFERROR(テーブル_Swim014[[#This Row],[選手番号]],"")</f>
        <v/>
      </c>
      <c r="E424" s="28" t="str">
        <f>IFERROR(VLOOKUP(C424,Sheet3!A:H,8,0),"")</f>
        <v/>
      </c>
      <c r="F424" s="29" t="str">
        <f t="shared" si="13"/>
        <v/>
      </c>
      <c r="G424" s="30" t="str">
        <f>IFERROR(VLOOKUP(C424,Sheet3!A:H,3,0),"")</f>
        <v/>
      </c>
    </row>
    <row r="425" spans="3:7" x14ac:dyDescent="0.15">
      <c r="C425" s="24" t="str">
        <f t="shared" si="12"/>
        <v/>
      </c>
      <c r="D425" s="32" t="str">
        <f>IFERROR(テーブル_Swim014[[#This Row],[選手番号]],"")</f>
        <v/>
      </c>
      <c r="E425" s="28" t="str">
        <f>IFERROR(VLOOKUP(C425,Sheet3!A:H,8,0),"")</f>
        <v/>
      </c>
      <c r="F425" s="29" t="str">
        <f t="shared" si="13"/>
        <v/>
      </c>
      <c r="G425" s="30" t="str">
        <f>IFERROR(VLOOKUP(C425,Sheet3!A:H,3,0),"")</f>
        <v/>
      </c>
    </row>
    <row r="426" spans="3:7" x14ac:dyDescent="0.15">
      <c r="C426" s="24" t="str">
        <f t="shared" si="12"/>
        <v/>
      </c>
      <c r="D426" s="32" t="str">
        <f>IFERROR(テーブル_Swim014[[#This Row],[選手番号]],"")</f>
        <v/>
      </c>
      <c r="E426" s="28" t="str">
        <f>IFERROR(VLOOKUP(C426,Sheet3!A:H,8,0),"")</f>
        <v/>
      </c>
      <c r="F426" s="29" t="str">
        <f t="shared" si="13"/>
        <v/>
      </c>
      <c r="G426" s="30" t="str">
        <f>IFERROR(VLOOKUP(C426,Sheet3!A:H,3,0),"")</f>
        <v/>
      </c>
    </row>
    <row r="427" spans="3:7" x14ac:dyDescent="0.15">
      <c r="C427" s="24" t="str">
        <f t="shared" si="12"/>
        <v/>
      </c>
      <c r="D427" s="32" t="str">
        <f>IFERROR(テーブル_Swim014[[#This Row],[選手番号]],"")</f>
        <v/>
      </c>
      <c r="E427" s="28" t="str">
        <f>IFERROR(VLOOKUP(C427,Sheet3!A:H,8,0),"")</f>
        <v/>
      </c>
      <c r="F427" s="29" t="str">
        <f t="shared" si="13"/>
        <v/>
      </c>
      <c r="G427" s="30" t="str">
        <f>IFERROR(VLOOKUP(C427,Sheet3!A:H,3,0),"")</f>
        <v/>
      </c>
    </row>
    <row r="428" spans="3:7" x14ac:dyDescent="0.15">
      <c r="C428" s="24" t="str">
        <f t="shared" si="12"/>
        <v/>
      </c>
      <c r="D428" s="32" t="str">
        <f>IFERROR(テーブル_Swim014[[#This Row],[選手番号]],"")</f>
        <v/>
      </c>
      <c r="E428" s="28" t="str">
        <f>IFERROR(VLOOKUP(C428,Sheet3!A:H,8,0),"")</f>
        <v/>
      </c>
      <c r="F428" s="29" t="str">
        <f t="shared" si="13"/>
        <v/>
      </c>
      <c r="G428" s="30" t="str">
        <f>IFERROR(VLOOKUP(C428,Sheet3!A:H,3,0),"")</f>
        <v/>
      </c>
    </row>
    <row r="429" spans="3:7" x14ac:dyDescent="0.15">
      <c r="C429" s="24" t="str">
        <f t="shared" si="12"/>
        <v/>
      </c>
      <c r="D429" s="32" t="str">
        <f>IFERROR(テーブル_Swim014[[#This Row],[選手番号]],"")</f>
        <v/>
      </c>
      <c r="E429" s="28" t="str">
        <f>IFERROR(VLOOKUP(C429,Sheet3!A:H,8,0),"")</f>
        <v/>
      </c>
      <c r="F429" s="29" t="str">
        <f t="shared" si="13"/>
        <v/>
      </c>
      <c r="G429" s="30" t="str">
        <f>IFERROR(VLOOKUP(C429,Sheet3!A:H,3,0),"")</f>
        <v/>
      </c>
    </row>
    <row r="430" spans="3:7" x14ac:dyDescent="0.15">
      <c r="C430" s="24" t="str">
        <f t="shared" si="12"/>
        <v/>
      </c>
      <c r="D430" s="32" t="str">
        <f>IFERROR(テーブル_Swim014[[#This Row],[選手番号]],"")</f>
        <v/>
      </c>
      <c r="E430" s="28" t="str">
        <f>IFERROR(VLOOKUP(C430,Sheet3!A:H,8,0),"")</f>
        <v/>
      </c>
      <c r="F430" s="29" t="str">
        <f t="shared" si="13"/>
        <v/>
      </c>
      <c r="G430" s="30" t="str">
        <f>IFERROR(VLOOKUP(C430,Sheet3!A:H,3,0),"")</f>
        <v/>
      </c>
    </row>
    <row r="431" spans="3:7" x14ac:dyDescent="0.15">
      <c r="C431" s="24" t="str">
        <f t="shared" si="12"/>
        <v/>
      </c>
      <c r="D431" s="32" t="str">
        <f>IFERROR(テーブル_Swim014[[#This Row],[選手番号]],"")</f>
        <v/>
      </c>
      <c r="E431" s="28" t="str">
        <f>IFERROR(VLOOKUP(C431,Sheet3!A:H,8,0),"")</f>
        <v/>
      </c>
      <c r="F431" s="29" t="str">
        <f t="shared" si="13"/>
        <v/>
      </c>
      <c r="G431" s="30" t="str">
        <f>IFERROR(VLOOKUP(C431,Sheet3!A:H,3,0),"")</f>
        <v/>
      </c>
    </row>
    <row r="432" spans="3:7" x14ac:dyDescent="0.15">
      <c r="C432" s="24" t="str">
        <f t="shared" si="12"/>
        <v/>
      </c>
      <c r="D432" s="32" t="str">
        <f>IFERROR(テーブル_Swim014[[#This Row],[選手番号]],"")</f>
        <v/>
      </c>
      <c r="E432" s="28" t="str">
        <f>IFERROR(VLOOKUP(C432,Sheet3!A:H,8,0),"")</f>
        <v/>
      </c>
      <c r="F432" s="29" t="str">
        <f t="shared" si="13"/>
        <v/>
      </c>
      <c r="G432" s="30" t="str">
        <f>IFERROR(VLOOKUP(C432,Sheet3!A:H,3,0),"")</f>
        <v/>
      </c>
    </row>
    <row r="433" spans="3:7" x14ac:dyDescent="0.15">
      <c r="C433" s="24" t="str">
        <f t="shared" si="12"/>
        <v/>
      </c>
      <c r="D433" s="32" t="str">
        <f>IFERROR(テーブル_Swim014[[#This Row],[選手番号]],"")</f>
        <v/>
      </c>
      <c r="E433" s="28" t="str">
        <f>IFERROR(VLOOKUP(C433,Sheet3!A:H,8,0),"")</f>
        <v/>
      </c>
      <c r="F433" s="29" t="str">
        <f t="shared" si="13"/>
        <v/>
      </c>
      <c r="G433" s="30" t="str">
        <f>IFERROR(VLOOKUP(C433,Sheet3!A:H,3,0),"")</f>
        <v/>
      </c>
    </row>
    <row r="434" spans="3:7" x14ac:dyDescent="0.15">
      <c r="C434" s="24" t="str">
        <f t="shared" si="12"/>
        <v/>
      </c>
      <c r="D434" s="32" t="str">
        <f>IFERROR(テーブル_Swim014[[#This Row],[選手番号]],"")</f>
        <v/>
      </c>
      <c r="E434" s="28" t="str">
        <f>IFERROR(VLOOKUP(C434,Sheet3!A:H,8,0),"")</f>
        <v/>
      </c>
      <c r="F434" s="29" t="str">
        <f t="shared" si="13"/>
        <v/>
      </c>
      <c r="G434" s="30" t="str">
        <f>IFERROR(VLOOKUP(C434,Sheet3!A:H,3,0),"")</f>
        <v/>
      </c>
    </row>
    <row r="435" spans="3:7" x14ac:dyDescent="0.15">
      <c r="C435" s="24" t="str">
        <f t="shared" si="12"/>
        <v/>
      </c>
      <c r="D435" s="32" t="str">
        <f>IFERROR(テーブル_Swim014[[#This Row],[選手番号]],"")</f>
        <v/>
      </c>
      <c r="E435" s="28" t="str">
        <f>IFERROR(VLOOKUP(C435,Sheet3!A:H,8,0),"")</f>
        <v/>
      </c>
      <c r="F435" s="29" t="str">
        <f t="shared" si="13"/>
        <v/>
      </c>
      <c r="G435" s="30" t="str">
        <f>IFERROR(VLOOKUP(C435,Sheet3!A:H,3,0),"")</f>
        <v/>
      </c>
    </row>
    <row r="436" spans="3:7" x14ac:dyDescent="0.15">
      <c r="C436" s="24" t="str">
        <f t="shared" si="12"/>
        <v/>
      </c>
      <c r="D436" s="32" t="str">
        <f>IFERROR(テーブル_Swim014[[#This Row],[選手番号]],"")</f>
        <v/>
      </c>
      <c r="E436" s="28" t="str">
        <f>IFERROR(VLOOKUP(C436,Sheet3!A:H,8,0),"")</f>
        <v/>
      </c>
      <c r="F436" s="29" t="str">
        <f t="shared" si="13"/>
        <v/>
      </c>
      <c r="G436" s="30" t="str">
        <f>IFERROR(VLOOKUP(C436,Sheet3!A:H,3,0),"")</f>
        <v/>
      </c>
    </row>
    <row r="437" spans="3:7" x14ac:dyDescent="0.15">
      <c r="C437" s="24" t="str">
        <f t="shared" si="12"/>
        <v/>
      </c>
      <c r="D437" s="32" t="str">
        <f>IFERROR(テーブル_Swim014[[#This Row],[選手番号]],"")</f>
        <v/>
      </c>
      <c r="E437" s="28" t="str">
        <f>IFERROR(VLOOKUP(C437,Sheet3!A:H,8,0),"")</f>
        <v/>
      </c>
      <c r="F437" s="29" t="str">
        <f t="shared" si="13"/>
        <v/>
      </c>
      <c r="G437" s="30" t="str">
        <f>IFERROR(VLOOKUP(C437,Sheet3!A:H,3,0),"")</f>
        <v/>
      </c>
    </row>
    <row r="438" spans="3:7" x14ac:dyDescent="0.15">
      <c r="C438" s="24" t="str">
        <f t="shared" si="12"/>
        <v/>
      </c>
      <c r="D438" s="32" t="str">
        <f>IFERROR(テーブル_Swim014[[#This Row],[選手番号]],"")</f>
        <v/>
      </c>
      <c r="E438" s="28" t="str">
        <f>IFERROR(VLOOKUP(C438,Sheet3!A:H,8,0),"")</f>
        <v/>
      </c>
      <c r="F438" s="29" t="str">
        <f t="shared" si="13"/>
        <v/>
      </c>
      <c r="G438" s="30" t="str">
        <f>IFERROR(VLOOKUP(C438,Sheet3!A:H,3,0),"")</f>
        <v/>
      </c>
    </row>
    <row r="439" spans="3:7" x14ac:dyDescent="0.15">
      <c r="C439" s="24" t="str">
        <f t="shared" si="12"/>
        <v/>
      </c>
      <c r="D439" s="32" t="str">
        <f>IFERROR(テーブル_Swim014[[#This Row],[選手番号]],"")</f>
        <v/>
      </c>
      <c r="E439" s="28" t="str">
        <f>IFERROR(VLOOKUP(C439,Sheet3!A:H,8,0),"")</f>
        <v/>
      </c>
      <c r="F439" s="29" t="str">
        <f t="shared" si="13"/>
        <v/>
      </c>
      <c r="G439" s="30" t="str">
        <f>IFERROR(VLOOKUP(C439,Sheet3!A:H,3,0),"")</f>
        <v/>
      </c>
    </row>
    <row r="440" spans="3:7" x14ac:dyDescent="0.15">
      <c r="C440" s="24" t="str">
        <f t="shared" si="12"/>
        <v/>
      </c>
      <c r="D440" s="32" t="str">
        <f>IFERROR(テーブル_Swim014[[#This Row],[選手番号]],"")</f>
        <v/>
      </c>
      <c r="E440" s="28" t="str">
        <f>IFERROR(VLOOKUP(C440,Sheet3!A:H,8,0),"")</f>
        <v/>
      </c>
      <c r="F440" s="29" t="str">
        <f t="shared" si="13"/>
        <v/>
      </c>
      <c r="G440" s="30" t="str">
        <f>IFERROR(VLOOKUP(C440,Sheet3!A:H,3,0),"")</f>
        <v/>
      </c>
    </row>
    <row r="441" spans="3:7" x14ac:dyDescent="0.15">
      <c r="C441" s="24" t="str">
        <f t="shared" si="12"/>
        <v/>
      </c>
      <c r="D441" s="32" t="str">
        <f>IFERROR(テーブル_Swim014[[#This Row],[選手番号]],"")</f>
        <v/>
      </c>
      <c r="E441" s="28" t="str">
        <f>IFERROR(VLOOKUP(C441,Sheet3!A:H,8,0),"")</f>
        <v/>
      </c>
      <c r="F441" s="29" t="str">
        <f t="shared" si="13"/>
        <v/>
      </c>
      <c r="G441" s="30" t="str">
        <f>IFERROR(VLOOKUP(C441,Sheet3!A:H,3,0),"")</f>
        <v/>
      </c>
    </row>
    <row r="442" spans="3:7" x14ac:dyDescent="0.15">
      <c r="C442" s="24" t="str">
        <f t="shared" si="12"/>
        <v/>
      </c>
      <c r="D442" s="32" t="str">
        <f>IFERROR(テーブル_Swim014[[#This Row],[選手番号]],"")</f>
        <v/>
      </c>
      <c r="E442" s="28" t="str">
        <f>IFERROR(VLOOKUP(C442,Sheet3!A:H,8,0),"")</f>
        <v/>
      </c>
      <c r="F442" s="29" t="str">
        <f t="shared" si="13"/>
        <v/>
      </c>
      <c r="G442" s="30" t="str">
        <f>IFERROR(VLOOKUP(C442,Sheet3!A:H,3,0),"")</f>
        <v/>
      </c>
    </row>
    <row r="443" spans="3:7" x14ac:dyDescent="0.15">
      <c r="C443" s="24" t="str">
        <f t="shared" si="12"/>
        <v/>
      </c>
      <c r="D443" s="32" t="str">
        <f>IFERROR(テーブル_Swim014[[#This Row],[選手番号]],"")</f>
        <v/>
      </c>
      <c r="E443" s="28" t="str">
        <f>IFERROR(VLOOKUP(C443,Sheet3!A:H,8,0),"")</f>
        <v/>
      </c>
      <c r="F443" s="29" t="str">
        <f t="shared" si="13"/>
        <v/>
      </c>
      <c r="G443" s="30" t="str">
        <f>IFERROR(VLOOKUP(C443,Sheet3!A:H,3,0),"")</f>
        <v/>
      </c>
    </row>
    <row r="444" spans="3:7" x14ac:dyDescent="0.15">
      <c r="C444" s="24" t="str">
        <f t="shared" si="12"/>
        <v/>
      </c>
      <c r="D444" s="32" t="str">
        <f>IFERROR(テーブル_Swim014[[#This Row],[選手番号]],"")</f>
        <v/>
      </c>
      <c r="E444" s="28" t="str">
        <f>IFERROR(VLOOKUP(C444,Sheet3!A:H,8,0),"")</f>
        <v/>
      </c>
      <c r="F444" s="29" t="str">
        <f t="shared" si="13"/>
        <v/>
      </c>
      <c r="G444" s="30" t="str">
        <f>IFERROR(VLOOKUP(C444,Sheet3!A:H,3,0),"")</f>
        <v/>
      </c>
    </row>
    <row r="445" spans="3:7" x14ac:dyDescent="0.15">
      <c r="C445" s="24" t="str">
        <f t="shared" si="12"/>
        <v/>
      </c>
      <c r="D445" s="32" t="str">
        <f>IFERROR(テーブル_Swim014[[#This Row],[選手番号]],"")</f>
        <v/>
      </c>
      <c r="E445" s="28" t="str">
        <f>IFERROR(VLOOKUP(C445,Sheet3!A:H,8,0),"")</f>
        <v/>
      </c>
      <c r="F445" s="29" t="str">
        <f t="shared" si="13"/>
        <v/>
      </c>
      <c r="G445" s="30" t="str">
        <f>IFERROR(VLOOKUP(C445,Sheet3!A:H,3,0),"")</f>
        <v/>
      </c>
    </row>
    <row r="446" spans="3:7" x14ac:dyDescent="0.15">
      <c r="C446" s="24" t="str">
        <f t="shared" si="12"/>
        <v/>
      </c>
      <c r="D446" s="32" t="str">
        <f>IFERROR(テーブル_Swim014[[#This Row],[選手番号]],"")</f>
        <v/>
      </c>
      <c r="E446" s="28" t="str">
        <f>IFERROR(VLOOKUP(C446,Sheet3!A:H,8,0),"")</f>
        <v/>
      </c>
      <c r="F446" s="29" t="str">
        <f t="shared" si="13"/>
        <v/>
      </c>
      <c r="G446" s="30" t="str">
        <f>IFERROR(VLOOKUP(C446,Sheet3!A:H,3,0),"")</f>
        <v/>
      </c>
    </row>
    <row r="447" spans="3:7" x14ac:dyDescent="0.15">
      <c r="C447" s="24" t="str">
        <f t="shared" si="12"/>
        <v/>
      </c>
      <c r="D447" s="32" t="str">
        <f>IFERROR(テーブル_Swim014[[#This Row],[選手番号]],"")</f>
        <v/>
      </c>
      <c r="E447" s="28" t="str">
        <f>IFERROR(VLOOKUP(C447,Sheet3!A:H,8,0),"")</f>
        <v/>
      </c>
      <c r="F447" s="29" t="str">
        <f t="shared" si="13"/>
        <v/>
      </c>
      <c r="G447" s="30" t="str">
        <f>IFERROR(VLOOKUP(C447,Sheet3!A:H,3,0),"")</f>
        <v/>
      </c>
    </row>
    <row r="448" spans="3:7" x14ac:dyDescent="0.15">
      <c r="C448" s="24" t="str">
        <f t="shared" si="12"/>
        <v/>
      </c>
      <c r="D448" s="32" t="str">
        <f>IFERROR(テーブル_Swim014[[#This Row],[選手番号]],"")</f>
        <v/>
      </c>
      <c r="E448" s="28" t="str">
        <f>IFERROR(VLOOKUP(C448,Sheet3!A:H,8,0),"")</f>
        <v/>
      </c>
      <c r="F448" s="29" t="str">
        <f t="shared" si="13"/>
        <v/>
      </c>
      <c r="G448" s="30" t="str">
        <f>IFERROR(VLOOKUP(C448,Sheet3!A:H,3,0),"")</f>
        <v/>
      </c>
    </row>
    <row r="449" spans="3:7" x14ac:dyDescent="0.15">
      <c r="C449" s="24" t="str">
        <f t="shared" si="12"/>
        <v/>
      </c>
      <c r="D449" s="32" t="str">
        <f>IFERROR(テーブル_Swim014[[#This Row],[選手番号]],"")</f>
        <v/>
      </c>
      <c r="E449" s="28" t="str">
        <f>IFERROR(VLOOKUP(C449,Sheet3!A:H,8,0),"")</f>
        <v/>
      </c>
      <c r="F449" s="29" t="str">
        <f t="shared" si="13"/>
        <v/>
      </c>
      <c r="G449" s="30" t="str">
        <f>IFERROR(VLOOKUP(C449,Sheet3!A:H,3,0),"")</f>
        <v/>
      </c>
    </row>
    <row r="450" spans="3:7" x14ac:dyDescent="0.15">
      <c r="C450" s="24" t="str">
        <f t="shared" ref="C450:C513" si="14">IF(AND(D450=""),"",D450)</f>
        <v/>
      </c>
      <c r="D450" s="32" t="str">
        <f>IFERROR(テーブル_Swim014[[#This Row],[選手番号]],"")</f>
        <v/>
      </c>
      <c r="E450" s="28" t="str">
        <f>IFERROR(VLOOKUP(C450,Sheet3!A:H,8,0),"")</f>
        <v/>
      </c>
      <c r="F450" s="29" t="str">
        <f t="shared" ref="F450:F513" si="15">MID(G450,1,7)</f>
        <v/>
      </c>
      <c r="G450" s="30" t="str">
        <f>IFERROR(VLOOKUP(C450,Sheet3!A:H,3,0),"")</f>
        <v/>
      </c>
    </row>
    <row r="451" spans="3:7" x14ac:dyDescent="0.15">
      <c r="C451" s="24" t="str">
        <f t="shared" si="14"/>
        <v/>
      </c>
      <c r="D451" s="32" t="str">
        <f>IFERROR(テーブル_Swim014[[#This Row],[選手番号]],"")</f>
        <v/>
      </c>
      <c r="E451" s="28" t="str">
        <f>IFERROR(VLOOKUP(C451,Sheet3!A:H,8,0),"")</f>
        <v/>
      </c>
      <c r="F451" s="29" t="str">
        <f t="shared" si="15"/>
        <v/>
      </c>
      <c r="G451" s="30" t="str">
        <f>IFERROR(VLOOKUP(C451,Sheet3!A:H,3,0),"")</f>
        <v/>
      </c>
    </row>
    <row r="452" spans="3:7" x14ac:dyDescent="0.15">
      <c r="C452" s="24" t="str">
        <f t="shared" si="14"/>
        <v/>
      </c>
      <c r="D452" s="32" t="str">
        <f>IFERROR(テーブル_Swim014[[#This Row],[選手番号]],"")</f>
        <v/>
      </c>
      <c r="E452" s="28" t="str">
        <f>IFERROR(VLOOKUP(C452,Sheet3!A:H,8,0),"")</f>
        <v/>
      </c>
      <c r="F452" s="29" t="str">
        <f t="shared" si="15"/>
        <v/>
      </c>
      <c r="G452" s="30" t="str">
        <f>IFERROR(VLOOKUP(C452,Sheet3!A:H,3,0),"")</f>
        <v/>
      </c>
    </row>
    <row r="453" spans="3:7" x14ac:dyDescent="0.15">
      <c r="C453" s="24" t="str">
        <f t="shared" si="14"/>
        <v/>
      </c>
      <c r="D453" s="32" t="str">
        <f>IFERROR(テーブル_Swim014[[#This Row],[選手番号]],"")</f>
        <v/>
      </c>
      <c r="E453" s="28" t="str">
        <f>IFERROR(VLOOKUP(C453,Sheet3!A:H,8,0),"")</f>
        <v/>
      </c>
      <c r="F453" s="29" t="str">
        <f t="shared" si="15"/>
        <v/>
      </c>
      <c r="G453" s="30" t="str">
        <f>IFERROR(VLOOKUP(C453,Sheet3!A:H,3,0),"")</f>
        <v/>
      </c>
    </row>
    <row r="454" spans="3:7" x14ac:dyDescent="0.15">
      <c r="C454" s="24" t="str">
        <f t="shared" si="14"/>
        <v/>
      </c>
      <c r="D454" s="32" t="str">
        <f>IFERROR(テーブル_Swim014[[#This Row],[選手番号]],"")</f>
        <v/>
      </c>
      <c r="E454" s="28" t="str">
        <f>IFERROR(VLOOKUP(C454,Sheet3!A:H,8,0),"")</f>
        <v/>
      </c>
      <c r="F454" s="29" t="str">
        <f t="shared" si="15"/>
        <v/>
      </c>
      <c r="G454" s="30" t="str">
        <f>IFERROR(VLOOKUP(C454,Sheet3!A:H,3,0),"")</f>
        <v/>
      </c>
    </row>
    <row r="455" spans="3:7" x14ac:dyDescent="0.15">
      <c r="C455" s="24" t="str">
        <f t="shared" si="14"/>
        <v/>
      </c>
      <c r="D455" s="32" t="str">
        <f>IFERROR(テーブル_Swim014[[#This Row],[選手番号]],"")</f>
        <v/>
      </c>
      <c r="E455" s="28" t="str">
        <f>IFERROR(VLOOKUP(C455,Sheet3!A:H,8,0),"")</f>
        <v/>
      </c>
      <c r="F455" s="29" t="str">
        <f t="shared" si="15"/>
        <v/>
      </c>
      <c r="G455" s="30" t="str">
        <f>IFERROR(VLOOKUP(C455,Sheet3!A:H,3,0),"")</f>
        <v/>
      </c>
    </row>
    <row r="456" spans="3:7" x14ac:dyDescent="0.15">
      <c r="C456" s="24" t="str">
        <f t="shared" si="14"/>
        <v/>
      </c>
      <c r="D456" s="32" t="str">
        <f>IFERROR(テーブル_Swim014[[#This Row],[選手番号]],"")</f>
        <v/>
      </c>
      <c r="E456" s="28" t="str">
        <f>IFERROR(VLOOKUP(C456,Sheet3!A:H,8,0),"")</f>
        <v/>
      </c>
      <c r="F456" s="29" t="str">
        <f t="shared" si="15"/>
        <v/>
      </c>
      <c r="G456" s="30" t="str">
        <f>IFERROR(VLOOKUP(C456,Sheet3!A:H,3,0),"")</f>
        <v/>
      </c>
    </row>
    <row r="457" spans="3:7" x14ac:dyDescent="0.15">
      <c r="C457" s="24" t="str">
        <f t="shared" si="14"/>
        <v/>
      </c>
      <c r="D457" s="32" t="str">
        <f>IFERROR(テーブル_Swim014[[#This Row],[選手番号]],"")</f>
        <v/>
      </c>
      <c r="E457" s="28" t="str">
        <f>IFERROR(VLOOKUP(C457,Sheet3!A:H,8,0),"")</f>
        <v/>
      </c>
      <c r="F457" s="29" t="str">
        <f t="shared" si="15"/>
        <v/>
      </c>
      <c r="G457" s="30" t="str">
        <f>IFERROR(VLOOKUP(C457,Sheet3!A:H,3,0),"")</f>
        <v/>
      </c>
    </row>
    <row r="458" spans="3:7" x14ac:dyDescent="0.15">
      <c r="C458" s="24" t="str">
        <f t="shared" si="14"/>
        <v/>
      </c>
      <c r="D458" s="32" t="str">
        <f>IFERROR(テーブル_Swim014[[#This Row],[選手番号]],"")</f>
        <v/>
      </c>
      <c r="E458" s="28" t="str">
        <f>IFERROR(VLOOKUP(C458,Sheet3!A:H,8,0),"")</f>
        <v/>
      </c>
      <c r="F458" s="29" t="str">
        <f t="shared" si="15"/>
        <v/>
      </c>
      <c r="G458" s="30" t="str">
        <f>IFERROR(VLOOKUP(C458,Sheet3!A:H,3,0),"")</f>
        <v/>
      </c>
    </row>
    <row r="459" spans="3:7" x14ac:dyDescent="0.15">
      <c r="C459" s="24" t="str">
        <f t="shared" si="14"/>
        <v/>
      </c>
      <c r="D459" s="32" t="str">
        <f>IFERROR(テーブル_Swim014[[#This Row],[選手番号]],"")</f>
        <v/>
      </c>
      <c r="E459" s="28" t="str">
        <f>IFERROR(VLOOKUP(C459,Sheet3!A:H,8,0),"")</f>
        <v/>
      </c>
      <c r="F459" s="29" t="str">
        <f t="shared" si="15"/>
        <v/>
      </c>
      <c r="G459" s="30" t="str">
        <f>IFERROR(VLOOKUP(C459,Sheet3!A:H,3,0),"")</f>
        <v/>
      </c>
    </row>
    <row r="460" spans="3:7" x14ac:dyDescent="0.15">
      <c r="C460" s="24" t="str">
        <f t="shared" si="14"/>
        <v/>
      </c>
      <c r="D460" s="32" t="str">
        <f>IFERROR(テーブル_Swim014[[#This Row],[選手番号]],"")</f>
        <v/>
      </c>
      <c r="E460" s="28" t="str">
        <f>IFERROR(VLOOKUP(C460,Sheet3!A:H,8,0),"")</f>
        <v/>
      </c>
      <c r="F460" s="29" t="str">
        <f t="shared" si="15"/>
        <v/>
      </c>
      <c r="G460" s="30" t="str">
        <f>IFERROR(VLOOKUP(C460,Sheet3!A:H,3,0),"")</f>
        <v/>
      </c>
    </row>
    <row r="461" spans="3:7" x14ac:dyDescent="0.15">
      <c r="C461" s="24" t="str">
        <f t="shared" si="14"/>
        <v/>
      </c>
      <c r="D461" s="32" t="str">
        <f>IFERROR(テーブル_Swim014[[#This Row],[選手番号]],"")</f>
        <v/>
      </c>
      <c r="E461" s="28" t="str">
        <f>IFERROR(VLOOKUP(C461,Sheet3!A:H,8,0),"")</f>
        <v/>
      </c>
      <c r="F461" s="29" t="str">
        <f t="shared" si="15"/>
        <v/>
      </c>
      <c r="G461" s="30" t="str">
        <f>IFERROR(VLOOKUP(C461,Sheet3!A:H,3,0),"")</f>
        <v/>
      </c>
    </row>
    <row r="462" spans="3:7" x14ac:dyDescent="0.15">
      <c r="C462" s="24" t="str">
        <f t="shared" si="14"/>
        <v/>
      </c>
      <c r="D462" s="32" t="str">
        <f>IFERROR(テーブル_Swim014[[#This Row],[選手番号]],"")</f>
        <v/>
      </c>
      <c r="E462" s="28" t="str">
        <f>IFERROR(VLOOKUP(C462,Sheet3!A:H,8,0),"")</f>
        <v/>
      </c>
      <c r="F462" s="29" t="str">
        <f t="shared" si="15"/>
        <v/>
      </c>
      <c r="G462" s="30" t="str">
        <f>IFERROR(VLOOKUP(C462,Sheet3!A:H,3,0),"")</f>
        <v/>
      </c>
    </row>
    <row r="463" spans="3:7" x14ac:dyDescent="0.15">
      <c r="C463" s="24" t="str">
        <f t="shared" si="14"/>
        <v/>
      </c>
      <c r="D463" s="32" t="str">
        <f>IFERROR(テーブル_Swim014[[#This Row],[選手番号]],"")</f>
        <v/>
      </c>
      <c r="E463" s="28" t="str">
        <f>IFERROR(VLOOKUP(C463,Sheet3!A:H,8,0),"")</f>
        <v/>
      </c>
      <c r="F463" s="29" t="str">
        <f t="shared" si="15"/>
        <v/>
      </c>
      <c r="G463" s="30" t="str">
        <f>IFERROR(VLOOKUP(C463,Sheet3!A:H,3,0),"")</f>
        <v/>
      </c>
    </row>
    <row r="464" spans="3:7" x14ac:dyDescent="0.15">
      <c r="C464" s="24" t="str">
        <f t="shared" si="14"/>
        <v/>
      </c>
      <c r="D464" s="32" t="str">
        <f>IFERROR(テーブル_Swim014[[#This Row],[選手番号]],"")</f>
        <v/>
      </c>
      <c r="E464" s="28" t="str">
        <f>IFERROR(VLOOKUP(C464,Sheet3!A:H,8,0),"")</f>
        <v/>
      </c>
      <c r="F464" s="29" t="str">
        <f t="shared" si="15"/>
        <v/>
      </c>
      <c r="G464" s="30" t="str">
        <f>IFERROR(VLOOKUP(C464,Sheet3!A:H,3,0),"")</f>
        <v/>
      </c>
    </row>
    <row r="465" spans="3:7" x14ac:dyDescent="0.15">
      <c r="C465" s="24" t="str">
        <f t="shared" si="14"/>
        <v/>
      </c>
      <c r="D465" s="32" t="str">
        <f>IFERROR(テーブル_Swim014[[#This Row],[選手番号]],"")</f>
        <v/>
      </c>
      <c r="E465" s="28" t="str">
        <f>IFERROR(VLOOKUP(C465,Sheet3!A:H,8,0),"")</f>
        <v/>
      </c>
      <c r="F465" s="29" t="str">
        <f t="shared" si="15"/>
        <v/>
      </c>
      <c r="G465" s="30" t="str">
        <f>IFERROR(VLOOKUP(C465,Sheet3!A:H,3,0),"")</f>
        <v/>
      </c>
    </row>
    <row r="466" spans="3:7" x14ac:dyDescent="0.15">
      <c r="C466" s="24" t="str">
        <f t="shared" si="14"/>
        <v/>
      </c>
      <c r="D466" s="32" t="str">
        <f>IFERROR(テーブル_Swim014[[#This Row],[選手番号]],"")</f>
        <v/>
      </c>
      <c r="E466" s="28" t="str">
        <f>IFERROR(VLOOKUP(C466,Sheet3!A:H,8,0),"")</f>
        <v/>
      </c>
      <c r="F466" s="29" t="str">
        <f t="shared" si="15"/>
        <v/>
      </c>
      <c r="G466" s="30" t="str">
        <f>IFERROR(VLOOKUP(C466,Sheet3!A:H,3,0),"")</f>
        <v/>
      </c>
    </row>
    <row r="467" spans="3:7" x14ac:dyDescent="0.15">
      <c r="C467" s="24" t="str">
        <f t="shared" si="14"/>
        <v/>
      </c>
      <c r="D467" s="32" t="str">
        <f>IFERROR(テーブル_Swim014[[#This Row],[選手番号]],"")</f>
        <v/>
      </c>
      <c r="E467" s="28" t="str">
        <f>IFERROR(VLOOKUP(C467,Sheet3!A:H,8,0),"")</f>
        <v/>
      </c>
      <c r="F467" s="29" t="str">
        <f t="shared" si="15"/>
        <v/>
      </c>
      <c r="G467" s="30" t="str">
        <f>IFERROR(VLOOKUP(C467,Sheet3!A:H,3,0),"")</f>
        <v/>
      </c>
    </row>
    <row r="468" spans="3:7" x14ac:dyDescent="0.15">
      <c r="C468" s="24" t="str">
        <f t="shared" si="14"/>
        <v/>
      </c>
      <c r="D468" s="32" t="str">
        <f>IFERROR(テーブル_Swim014[[#This Row],[選手番号]],"")</f>
        <v/>
      </c>
      <c r="E468" s="28" t="str">
        <f>IFERROR(VLOOKUP(C468,Sheet3!A:H,8,0),"")</f>
        <v/>
      </c>
      <c r="F468" s="29" t="str">
        <f t="shared" si="15"/>
        <v/>
      </c>
      <c r="G468" s="30" t="str">
        <f>IFERROR(VLOOKUP(C468,Sheet3!A:H,3,0),"")</f>
        <v/>
      </c>
    </row>
    <row r="469" spans="3:7" x14ac:dyDescent="0.15">
      <c r="C469" s="24" t="str">
        <f t="shared" si="14"/>
        <v/>
      </c>
      <c r="D469" s="32" t="str">
        <f>IFERROR(テーブル_Swim014[[#This Row],[選手番号]],"")</f>
        <v/>
      </c>
      <c r="E469" s="28" t="str">
        <f>IFERROR(VLOOKUP(C469,Sheet3!A:H,8,0),"")</f>
        <v/>
      </c>
      <c r="F469" s="29" t="str">
        <f t="shared" si="15"/>
        <v/>
      </c>
      <c r="G469" s="30" t="str">
        <f>IFERROR(VLOOKUP(C469,Sheet3!A:H,3,0),"")</f>
        <v/>
      </c>
    </row>
    <row r="470" spans="3:7" x14ac:dyDescent="0.15">
      <c r="C470" s="24" t="str">
        <f t="shared" si="14"/>
        <v/>
      </c>
      <c r="D470" s="32" t="str">
        <f>IFERROR(テーブル_Swim014[[#This Row],[選手番号]],"")</f>
        <v/>
      </c>
      <c r="E470" s="28" t="str">
        <f>IFERROR(VLOOKUP(C470,Sheet3!A:H,8,0),"")</f>
        <v/>
      </c>
      <c r="F470" s="29" t="str">
        <f t="shared" si="15"/>
        <v/>
      </c>
      <c r="G470" s="30" t="str">
        <f>IFERROR(VLOOKUP(C470,Sheet3!A:H,3,0),"")</f>
        <v/>
      </c>
    </row>
    <row r="471" spans="3:7" x14ac:dyDescent="0.15">
      <c r="C471" s="24" t="str">
        <f t="shared" si="14"/>
        <v/>
      </c>
      <c r="D471" s="32" t="str">
        <f>IFERROR(テーブル_Swim014[[#This Row],[選手番号]],"")</f>
        <v/>
      </c>
      <c r="E471" s="28" t="str">
        <f>IFERROR(VLOOKUP(C471,Sheet3!A:H,8,0),"")</f>
        <v/>
      </c>
      <c r="F471" s="29" t="str">
        <f t="shared" si="15"/>
        <v/>
      </c>
      <c r="G471" s="30" t="str">
        <f>IFERROR(VLOOKUP(C471,Sheet3!A:H,3,0),"")</f>
        <v/>
      </c>
    </row>
    <row r="472" spans="3:7" x14ac:dyDescent="0.15">
      <c r="C472" s="24" t="str">
        <f t="shared" si="14"/>
        <v/>
      </c>
      <c r="D472" s="32" t="str">
        <f>IFERROR(テーブル_Swim014[[#This Row],[選手番号]],"")</f>
        <v/>
      </c>
      <c r="E472" s="28" t="str">
        <f>IFERROR(VLOOKUP(C472,Sheet3!A:H,8,0),"")</f>
        <v/>
      </c>
      <c r="F472" s="29" t="str">
        <f t="shared" si="15"/>
        <v/>
      </c>
      <c r="G472" s="30" t="str">
        <f>IFERROR(VLOOKUP(C472,Sheet3!A:H,3,0),"")</f>
        <v/>
      </c>
    </row>
    <row r="473" spans="3:7" x14ac:dyDescent="0.15">
      <c r="C473" s="24" t="str">
        <f t="shared" si="14"/>
        <v/>
      </c>
      <c r="D473" s="32" t="str">
        <f>IFERROR(テーブル_Swim014[[#This Row],[選手番号]],"")</f>
        <v/>
      </c>
      <c r="E473" s="28" t="str">
        <f>IFERROR(VLOOKUP(C473,Sheet3!A:H,8,0),"")</f>
        <v/>
      </c>
      <c r="F473" s="29" t="str">
        <f t="shared" si="15"/>
        <v/>
      </c>
      <c r="G473" s="30" t="str">
        <f>IFERROR(VLOOKUP(C473,Sheet3!A:H,3,0),"")</f>
        <v/>
      </c>
    </row>
    <row r="474" spans="3:7" x14ac:dyDescent="0.15">
      <c r="C474" s="24" t="str">
        <f t="shared" si="14"/>
        <v/>
      </c>
      <c r="D474" s="32" t="str">
        <f>IFERROR(テーブル_Swim014[[#This Row],[選手番号]],"")</f>
        <v/>
      </c>
      <c r="E474" s="28" t="str">
        <f>IFERROR(VLOOKUP(C474,Sheet3!A:H,8,0),"")</f>
        <v/>
      </c>
      <c r="F474" s="29" t="str">
        <f t="shared" si="15"/>
        <v/>
      </c>
      <c r="G474" s="30" t="str">
        <f>IFERROR(VLOOKUP(C474,Sheet3!A:H,3,0),"")</f>
        <v/>
      </c>
    </row>
    <row r="475" spans="3:7" x14ac:dyDescent="0.15">
      <c r="C475" s="24" t="str">
        <f t="shared" si="14"/>
        <v/>
      </c>
      <c r="D475" s="32" t="str">
        <f>IFERROR(テーブル_Swim014[[#This Row],[選手番号]],"")</f>
        <v/>
      </c>
      <c r="E475" s="28" t="str">
        <f>IFERROR(VLOOKUP(C475,Sheet3!A:H,8,0),"")</f>
        <v/>
      </c>
      <c r="F475" s="29" t="str">
        <f t="shared" si="15"/>
        <v/>
      </c>
      <c r="G475" s="30" t="str">
        <f>IFERROR(VLOOKUP(C475,Sheet3!A:H,3,0),"")</f>
        <v/>
      </c>
    </row>
    <row r="476" spans="3:7" x14ac:dyDescent="0.15">
      <c r="C476" s="24" t="str">
        <f t="shared" si="14"/>
        <v/>
      </c>
      <c r="D476" s="32" t="str">
        <f>IFERROR(テーブル_Swim014[[#This Row],[選手番号]],"")</f>
        <v/>
      </c>
      <c r="E476" s="28" t="str">
        <f>IFERROR(VLOOKUP(C476,Sheet3!A:H,8,0),"")</f>
        <v/>
      </c>
      <c r="F476" s="29" t="str">
        <f t="shared" si="15"/>
        <v/>
      </c>
      <c r="G476" s="30" t="str">
        <f>IFERROR(VLOOKUP(C476,Sheet3!A:H,3,0),"")</f>
        <v/>
      </c>
    </row>
    <row r="477" spans="3:7" x14ac:dyDescent="0.15">
      <c r="C477" s="24" t="str">
        <f t="shared" si="14"/>
        <v/>
      </c>
      <c r="D477" s="32" t="str">
        <f>IFERROR(テーブル_Swim014[[#This Row],[選手番号]],"")</f>
        <v/>
      </c>
      <c r="E477" s="28" t="str">
        <f>IFERROR(VLOOKUP(C477,Sheet3!A:H,8,0),"")</f>
        <v/>
      </c>
      <c r="F477" s="29" t="str">
        <f t="shared" si="15"/>
        <v/>
      </c>
      <c r="G477" s="30" t="str">
        <f>IFERROR(VLOOKUP(C477,Sheet3!A:H,3,0),"")</f>
        <v/>
      </c>
    </row>
    <row r="478" spans="3:7" x14ac:dyDescent="0.15">
      <c r="C478" s="24" t="str">
        <f t="shared" si="14"/>
        <v/>
      </c>
      <c r="D478" s="32" t="str">
        <f>IFERROR(テーブル_Swim014[[#This Row],[選手番号]],"")</f>
        <v/>
      </c>
      <c r="E478" s="28" t="str">
        <f>IFERROR(VLOOKUP(C478,Sheet3!A:H,8,0),"")</f>
        <v/>
      </c>
      <c r="F478" s="29" t="str">
        <f t="shared" si="15"/>
        <v/>
      </c>
      <c r="G478" s="30" t="str">
        <f>IFERROR(VLOOKUP(C478,Sheet3!A:H,3,0),"")</f>
        <v/>
      </c>
    </row>
    <row r="479" spans="3:7" x14ac:dyDescent="0.15">
      <c r="C479" s="24" t="str">
        <f t="shared" si="14"/>
        <v/>
      </c>
      <c r="D479" s="32" t="str">
        <f>IFERROR(テーブル_Swim014[[#This Row],[選手番号]],"")</f>
        <v/>
      </c>
      <c r="E479" s="28" t="str">
        <f>IFERROR(VLOOKUP(C479,Sheet3!A:H,8,0),"")</f>
        <v/>
      </c>
      <c r="F479" s="29" t="str">
        <f t="shared" si="15"/>
        <v/>
      </c>
      <c r="G479" s="30" t="str">
        <f>IFERROR(VLOOKUP(C479,Sheet3!A:H,3,0),"")</f>
        <v/>
      </c>
    </row>
    <row r="480" spans="3:7" x14ac:dyDescent="0.15">
      <c r="C480" s="24" t="str">
        <f t="shared" si="14"/>
        <v/>
      </c>
      <c r="D480" s="32" t="str">
        <f>IFERROR(テーブル_Swim014[[#This Row],[選手番号]],"")</f>
        <v/>
      </c>
      <c r="E480" s="28" t="str">
        <f>IFERROR(VLOOKUP(C480,Sheet3!A:H,8,0),"")</f>
        <v/>
      </c>
      <c r="F480" s="29" t="str">
        <f t="shared" si="15"/>
        <v/>
      </c>
      <c r="G480" s="30" t="str">
        <f>IFERROR(VLOOKUP(C480,Sheet3!A:H,3,0),"")</f>
        <v/>
      </c>
    </row>
    <row r="481" spans="3:7" x14ac:dyDescent="0.15">
      <c r="C481" s="24" t="str">
        <f t="shared" si="14"/>
        <v/>
      </c>
      <c r="D481" s="32" t="str">
        <f>IFERROR(テーブル_Swim014[[#This Row],[選手番号]],"")</f>
        <v/>
      </c>
      <c r="E481" s="28" t="str">
        <f>IFERROR(VLOOKUP(C481,Sheet3!A:H,8,0),"")</f>
        <v/>
      </c>
      <c r="F481" s="29" t="str">
        <f t="shared" si="15"/>
        <v/>
      </c>
      <c r="G481" s="30" t="str">
        <f>IFERROR(VLOOKUP(C481,Sheet3!A:H,3,0),"")</f>
        <v/>
      </c>
    </row>
    <row r="482" spans="3:7" x14ac:dyDescent="0.15">
      <c r="C482" s="24" t="str">
        <f t="shared" si="14"/>
        <v/>
      </c>
      <c r="D482" s="32" t="str">
        <f>IFERROR(テーブル_Swim014[[#This Row],[選手番号]],"")</f>
        <v/>
      </c>
      <c r="E482" s="28" t="str">
        <f>IFERROR(VLOOKUP(C482,Sheet3!A:H,8,0),"")</f>
        <v/>
      </c>
      <c r="F482" s="29" t="str">
        <f t="shared" si="15"/>
        <v/>
      </c>
      <c r="G482" s="30" t="str">
        <f>IFERROR(VLOOKUP(C482,Sheet3!A:H,3,0),"")</f>
        <v/>
      </c>
    </row>
    <row r="483" spans="3:7" x14ac:dyDescent="0.15">
      <c r="C483" s="24" t="str">
        <f t="shared" si="14"/>
        <v/>
      </c>
      <c r="D483" s="32" t="str">
        <f>IFERROR(テーブル_Swim014[[#This Row],[選手番号]],"")</f>
        <v/>
      </c>
      <c r="E483" s="28" t="str">
        <f>IFERROR(VLOOKUP(C483,Sheet3!A:H,8,0),"")</f>
        <v/>
      </c>
      <c r="F483" s="29" t="str">
        <f t="shared" si="15"/>
        <v/>
      </c>
      <c r="G483" s="30" t="str">
        <f>IFERROR(VLOOKUP(C483,Sheet3!A:H,3,0),"")</f>
        <v/>
      </c>
    </row>
    <row r="484" spans="3:7" x14ac:dyDescent="0.15">
      <c r="C484" s="24" t="str">
        <f t="shared" si="14"/>
        <v/>
      </c>
      <c r="D484" s="32" t="str">
        <f>IFERROR(テーブル_Swim014[[#This Row],[選手番号]],"")</f>
        <v/>
      </c>
      <c r="E484" s="28" t="str">
        <f>IFERROR(VLOOKUP(C484,Sheet3!A:H,8,0),"")</f>
        <v/>
      </c>
      <c r="F484" s="29" t="str">
        <f t="shared" si="15"/>
        <v/>
      </c>
      <c r="G484" s="30" t="str">
        <f>IFERROR(VLOOKUP(C484,Sheet3!A:H,3,0),"")</f>
        <v/>
      </c>
    </row>
    <row r="485" spans="3:7" x14ac:dyDescent="0.15">
      <c r="C485" s="24" t="str">
        <f t="shared" si="14"/>
        <v/>
      </c>
      <c r="D485" s="32" t="str">
        <f>IFERROR(テーブル_Swim014[[#This Row],[選手番号]],"")</f>
        <v/>
      </c>
      <c r="E485" s="28" t="str">
        <f>IFERROR(VLOOKUP(C485,Sheet3!A:H,8,0),"")</f>
        <v/>
      </c>
      <c r="F485" s="29" t="str">
        <f t="shared" si="15"/>
        <v/>
      </c>
      <c r="G485" s="30" t="str">
        <f>IFERROR(VLOOKUP(C485,Sheet3!A:H,3,0),"")</f>
        <v/>
      </c>
    </row>
    <row r="486" spans="3:7" x14ac:dyDescent="0.15">
      <c r="C486" s="24" t="str">
        <f t="shared" si="14"/>
        <v/>
      </c>
      <c r="D486" s="32" t="str">
        <f>IFERROR(テーブル_Swim014[[#This Row],[選手番号]],"")</f>
        <v/>
      </c>
      <c r="E486" s="28" t="str">
        <f>IFERROR(VLOOKUP(C486,Sheet3!A:H,8,0),"")</f>
        <v/>
      </c>
      <c r="F486" s="29" t="str">
        <f t="shared" si="15"/>
        <v/>
      </c>
      <c r="G486" s="30" t="str">
        <f>IFERROR(VLOOKUP(C486,Sheet3!A:H,3,0),"")</f>
        <v/>
      </c>
    </row>
    <row r="487" spans="3:7" x14ac:dyDescent="0.15">
      <c r="C487" s="24" t="str">
        <f t="shared" si="14"/>
        <v/>
      </c>
      <c r="D487" s="32" t="str">
        <f>IFERROR(テーブル_Swim014[[#This Row],[選手番号]],"")</f>
        <v/>
      </c>
      <c r="E487" s="28" t="str">
        <f>IFERROR(VLOOKUP(C487,Sheet3!A:H,8,0),"")</f>
        <v/>
      </c>
      <c r="F487" s="29" t="str">
        <f t="shared" si="15"/>
        <v/>
      </c>
      <c r="G487" s="30" t="str">
        <f>IFERROR(VLOOKUP(C487,Sheet3!A:H,3,0),"")</f>
        <v/>
      </c>
    </row>
    <row r="488" spans="3:7" x14ac:dyDescent="0.15">
      <c r="C488" s="24" t="str">
        <f t="shared" si="14"/>
        <v/>
      </c>
      <c r="D488" s="32" t="str">
        <f>IFERROR(テーブル_Swim014[[#This Row],[選手番号]],"")</f>
        <v/>
      </c>
      <c r="E488" s="28" t="str">
        <f>IFERROR(VLOOKUP(C488,Sheet3!A:H,8,0),"")</f>
        <v/>
      </c>
      <c r="F488" s="29" t="str">
        <f t="shared" si="15"/>
        <v/>
      </c>
      <c r="G488" s="30" t="str">
        <f>IFERROR(VLOOKUP(C488,Sheet3!A:H,3,0),"")</f>
        <v/>
      </c>
    </row>
    <row r="489" spans="3:7" x14ac:dyDescent="0.15">
      <c r="C489" s="24" t="str">
        <f t="shared" si="14"/>
        <v/>
      </c>
      <c r="D489" s="32" t="str">
        <f>IFERROR(テーブル_Swim014[[#This Row],[選手番号]],"")</f>
        <v/>
      </c>
      <c r="E489" s="28" t="str">
        <f>IFERROR(VLOOKUP(C489,Sheet3!A:H,8,0),"")</f>
        <v/>
      </c>
      <c r="F489" s="29" t="str">
        <f t="shared" si="15"/>
        <v/>
      </c>
      <c r="G489" s="30" t="str">
        <f>IFERROR(VLOOKUP(C489,Sheet3!A:H,3,0),"")</f>
        <v/>
      </c>
    </row>
    <row r="490" spans="3:7" x14ac:dyDescent="0.15">
      <c r="C490" s="24" t="str">
        <f t="shared" si="14"/>
        <v/>
      </c>
      <c r="D490" s="32" t="str">
        <f>IFERROR(テーブル_Swim014[[#This Row],[選手番号]],"")</f>
        <v/>
      </c>
      <c r="E490" s="28" t="str">
        <f>IFERROR(VLOOKUP(C490,Sheet3!A:H,8,0),"")</f>
        <v/>
      </c>
      <c r="F490" s="29" t="str">
        <f t="shared" si="15"/>
        <v/>
      </c>
      <c r="G490" s="30" t="str">
        <f>IFERROR(VLOOKUP(C490,Sheet3!A:H,3,0),"")</f>
        <v/>
      </c>
    </row>
    <row r="491" spans="3:7" x14ac:dyDescent="0.15">
      <c r="C491" s="24" t="str">
        <f t="shared" si="14"/>
        <v/>
      </c>
      <c r="D491" s="32" t="str">
        <f>IFERROR(テーブル_Swim014[[#This Row],[選手番号]],"")</f>
        <v/>
      </c>
      <c r="E491" s="28" t="str">
        <f>IFERROR(VLOOKUP(C491,Sheet3!A:H,8,0),"")</f>
        <v/>
      </c>
      <c r="F491" s="29" t="str">
        <f t="shared" si="15"/>
        <v/>
      </c>
      <c r="G491" s="30" t="str">
        <f>IFERROR(VLOOKUP(C491,Sheet3!A:H,3,0),"")</f>
        <v/>
      </c>
    </row>
    <row r="492" spans="3:7" x14ac:dyDescent="0.15">
      <c r="C492" s="24" t="str">
        <f t="shared" si="14"/>
        <v/>
      </c>
      <c r="D492" s="32" t="str">
        <f>IFERROR(テーブル_Swim014[[#This Row],[選手番号]],"")</f>
        <v/>
      </c>
      <c r="E492" s="28" t="str">
        <f>IFERROR(VLOOKUP(C492,Sheet3!A:H,8,0),"")</f>
        <v/>
      </c>
      <c r="F492" s="29" t="str">
        <f t="shared" si="15"/>
        <v/>
      </c>
      <c r="G492" s="30" t="str">
        <f>IFERROR(VLOOKUP(C492,Sheet3!A:H,3,0),"")</f>
        <v/>
      </c>
    </row>
    <row r="493" spans="3:7" x14ac:dyDescent="0.15">
      <c r="C493" s="24" t="str">
        <f t="shared" si="14"/>
        <v/>
      </c>
      <c r="D493" s="32" t="str">
        <f>IFERROR(テーブル_Swim014[[#This Row],[選手番号]],"")</f>
        <v/>
      </c>
      <c r="E493" s="28" t="str">
        <f>IFERROR(VLOOKUP(C493,Sheet3!A:H,8,0),"")</f>
        <v/>
      </c>
      <c r="F493" s="29" t="str">
        <f t="shared" si="15"/>
        <v/>
      </c>
      <c r="G493" s="30" t="str">
        <f>IFERROR(VLOOKUP(C493,Sheet3!A:H,3,0),"")</f>
        <v/>
      </c>
    </row>
    <row r="494" spans="3:7" x14ac:dyDescent="0.15">
      <c r="C494" s="24" t="str">
        <f t="shared" si="14"/>
        <v/>
      </c>
      <c r="D494" s="32" t="str">
        <f>IFERROR(テーブル_Swim014[[#This Row],[選手番号]],"")</f>
        <v/>
      </c>
      <c r="E494" s="28" t="str">
        <f>IFERROR(VLOOKUP(C494,Sheet3!A:H,8,0),"")</f>
        <v/>
      </c>
      <c r="F494" s="29" t="str">
        <f t="shared" si="15"/>
        <v/>
      </c>
      <c r="G494" s="30" t="str">
        <f>IFERROR(VLOOKUP(C494,Sheet3!A:H,3,0),"")</f>
        <v/>
      </c>
    </row>
    <row r="495" spans="3:7" x14ac:dyDescent="0.15">
      <c r="C495" s="24" t="str">
        <f t="shared" si="14"/>
        <v/>
      </c>
      <c r="D495" s="32" t="str">
        <f>IFERROR(テーブル_Swim014[[#This Row],[選手番号]],"")</f>
        <v/>
      </c>
      <c r="E495" s="28" t="str">
        <f>IFERROR(VLOOKUP(C495,Sheet3!A:H,8,0),"")</f>
        <v/>
      </c>
      <c r="F495" s="29" t="str">
        <f t="shared" si="15"/>
        <v/>
      </c>
      <c r="G495" s="30" t="str">
        <f>IFERROR(VLOOKUP(C495,Sheet3!A:H,3,0),"")</f>
        <v/>
      </c>
    </row>
    <row r="496" spans="3:7" x14ac:dyDescent="0.15">
      <c r="C496" s="24" t="str">
        <f t="shared" si="14"/>
        <v/>
      </c>
      <c r="D496" s="32" t="str">
        <f>IFERROR(テーブル_Swim014[[#This Row],[選手番号]],"")</f>
        <v/>
      </c>
      <c r="E496" s="28" t="str">
        <f>IFERROR(VLOOKUP(C496,Sheet3!A:H,8,0),"")</f>
        <v/>
      </c>
      <c r="F496" s="29" t="str">
        <f t="shared" si="15"/>
        <v/>
      </c>
      <c r="G496" s="30" t="str">
        <f>IFERROR(VLOOKUP(C496,Sheet3!A:H,3,0),"")</f>
        <v/>
      </c>
    </row>
    <row r="497" spans="3:7" x14ac:dyDescent="0.15">
      <c r="C497" s="24" t="str">
        <f t="shared" si="14"/>
        <v/>
      </c>
      <c r="D497" s="32" t="str">
        <f>IFERROR(テーブル_Swim014[[#This Row],[選手番号]],"")</f>
        <v/>
      </c>
      <c r="E497" s="28" t="str">
        <f>IFERROR(VLOOKUP(C497,Sheet3!A:H,8,0),"")</f>
        <v/>
      </c>
      <c r="F497" s="29" t="str">
        <f t="shared" si="15"/>
        <v/>
      </c>
      <c r="G497" s="30" t="str">
        <f>IFERROR(VLOOKUP(C497,Sheet3!A:H,3,0),"")</f>
        <v/>
      </c>
    </row>
    <row r="498" spans="3:7" x14ac:dyDescent="0.15">
      <c r="C498" s="24" t="str">
        <f t="shared" si="14"/>
        <v/>
      </c>
      <c r="D498" s="32" t="str">
        <f>IFERROR(テーブル_Swim014[[#This Row],[選手番号]],"")</f>
        <v/>
      </c>
      <c r="E498" s="28" t="str">
        <f>IFERROR(VLOOKUP(C498,Sheet3!A:H,8,0),"")</f>
        <v/>
      </c>
      <c r="F498" s="29" t="str">
        <f t="shared" si="15"/>
        <v/>
      </c>
      <c r="G498" s="30" t="str">
        <f>IFERROR(VLOOKUP(C498,Sheet3!A:H,3,0),"")</f>
        <v/>
      </c>
    </row>
    <row r="499" spans="3:7" x14ac:dyDescent="0.15">
      <c r="C499" s="24" t="str">
        <f t="shared" si="14"/>
        <v/>
      </c>
      <c r="D499" s="32" t="str">
        <f>IFERROR(テーブル_Swim014[[#This Row],[選手番号]],"")</f>
        <v/>
      </c>
      <c r="E499" s="28" t="str">
        <f>IFERROR(VLOOKUP(C499,Sheet3!A:H,8,0),"")</f>
        <v/>
      </c>
      <c r="F499" s="29" t="str">
        <f t="shared" si="15"/>
        <v/>
      </c>
      <c r="G499" s="30" t="str">
        <f>IFERROR(VLOOKUP(C499,Sheet3!A:H,3,0),"")</f>
        <v/>
      </c>
    </row>
    <row r="500" spans="3:7" x14ac:dyDescent="0.15">
      <c r="C500" s="24" t="str">
        <f t="shared" si="14"/>
        <v/>
      </c>
      <c r="D500" s="32" t="str">
        <f>IFERROR(テーブル_Swim014[[#This Row],[選手番号]],"")</f>
        <v/>
      </c>
      <c r="E500" s="28" t="str">
        <f>IFERROR(VLOOKUP(C500,Sheet3!A:H,8,0),"")</f>
        <v/>
      </c>
      <c r="F500" s="29" t="str">
        <f t="shared" si="15"/>
        <v/>
      </c>
      <c r="G500" s="30" t="str">
        <f>IFERROR(VLOOKUP(C500,Sheet3!A:H,3,0),"")</f>
        <v/>
      </c>
    </row>
    <row r="501" spans="3:7" x14ac:dyDescent="0.15">
      <c r="C501" s="24" t="str">
        <f t="shared" si="14"/>
        <v/>
      </c>
      <c r="D501" s="32" t="str">
        <f>IFERROR(テーブル_Swim014[[#This Row],[選手番号]],"")</f>
        <v/>
      </c>
      <c r="E501" s="28" t="str">
        <f>IFERROR(VLOOKUP(C501,Sheet3!A:H,8,0),"")</f>
        <v/>
      </c>
      <c r="F501" s="29" t="str">
        <f t="shared" si="15"/>
        <v/>
      </c>
      <c r="G501" s="30" t="str">
        <f>IFERROR(VLOOKUP(C501,Sheet3!A:H,3,0),"")</f>
        <v/>
      </c>
    </row>
    <row r="502" spans="3:7" x14ac:dyDescent="0.15">
      <c r="C502" s="24" t="str">
        <f t="shared" si="14"/>
        <v/>
      </c>
      <c r="D502" s="32" t="str">
        <f>IFERROR(テーブル_Swim014[[#This Row],[選手番号]],"")</f>
        <v/>
      </c>
      <c r="E502" s="28" t="str">
        <f>IFERROR(VLOOKUP(C502,Sheet3!A:H,8,0),"")</f>
        <v/>
      </c>
      <c r="F502" s="29" t="str">
        <f t="shared" si="15"/>
        <v/>
      </c>
      <c r="G502" s="30" t="str">
        <f>IFERROR(VLOOKUP(C502,Sheet3!A:H,3,0),"")</f>
        <v/>
      </c>
    </row>
    <row r="503" spans="3:7" x14ac:dyDescent="0.15">
      <c r="C503" s="24" t="str">
        <f t="shared" si="14"/>
        <v/>
      </c>
      <c r="D503" s="32" t="str">
        <f>IFERROR(テーブル_Swim014[[#This Row],[選手番号]],"")</f>
        <v/>
      </c>
      <c r="E503" s="28" t="str">
        <f>IFERROR(VLOOKUP(C503,Sheet3!A:H,8,0),"")</f>
        <v/>
      </c>
      <c r="F503" s="29" t="str">
        <f t="shared" si="15"/>
        <v/>
      </c>
      <c r="G503" s="30" t="str">
        <f>IFERROR(VLOOKUP(C503,Sheet3!A:H,3,0),"")</f>
        <v/>
      </c>
    </row>
    <row r="504" spans="3:7" x14ac:dyDescent="0.15">
      <c r="C504" s="24" t="str">
        <f t="shared" si="14"/>
        <v/>
      </c>
      <c r="D504" s="32" t="str">
        <f>IFERROR(テーブル_Swim014[[#This Row],[選手番号]],"")</f>
        <v/>
      </c>
      <c r="E504" s="28" t="str">
        <f>IFERROR(VLOOKUP(C504,Sheet3!A:H,8,0),"")</f>
        <v/>
      </c>
      <c r="F504" s="29" t="str">
        <f t="shared" si="15"/>
        <v/>
      </c>
      <c r="G504" s="30" t="str">
        <f>IFERROR(VLOOKUP(C504,Sheet3!A:H,3,0),"")</f>
        <v/>
      </c>
    </row>
    <row r="505" spans="3:7" x14ac:dyDescent="0.15">
      <c r="C505" s="24" t="str">
        <f t="shared" si="14"/>
        <v/>
      </c>
      <c r="D505" s="32" t="str">
        <f>IFERROR(テーブル_Swim014[[#This Row],[選手番号]],"")</f>
        <v/>
      </c>
      <c r="E505" s="28" t="str">
        <f>IFERROR(VLOOKUP(C505,Sheet3!A:H,8,0),"")</f>
        <v/>
      </c>
      <c r="F505" s="29" t="str">
        <f t="shared" si="15"/>
        <v/>
      </c>
      <c r="G505" s="30" t="str">
        <f>IFERROR(VLOOKUP(C505,Sheet3!A:H,3,0),"")</f>
        <v/>
      </c>
    </row>
    <row r="506" spans="3:7" x14ac:dyDescent="0.15">
      <c r="C506" s="24" t="str">
        <f t="shared" si="14"/>
        <v/>
      </c>
      <c r="D506" s="32" t="str">
        <f>IFERROR(テーブル_Swim014[[#This Row],[選手番号]],"")</f>
        <v/>
      </c>
      <c r="E506" s="28" t="str">
        <f>IFERROR(VLOOKUP(C506,Sheet3!A:H,8,0),"")</f>
        <v/>
      </c>
      <c r="F506" s="29" t="str">
        <f t="shared" si="15"/>
        <v/>
      </c>
      <c r="G506" s="30" t="str">
        <f>IFERROR(VLOOKUP(C506,Sheet3!A:H,3,0),"")</f>
        <v/>
      </c>
    </row>
    <row r="507" spans="3:7" x14ac:dyDescent="0.15">
      <c r="C507" s="24" t="str">
        <f t="shared" si="14"/>
        <v/>
      </c>
      <c r="D507" s="32" t="str">
        <f>IFERROR(テーブル_Swim014[[#This Row],[選手番号]],"")</f>
        <v/>
      </c>
      <c r="E507" s="28" t="str">
        <f>IFERROR(VLOOKUP(C507,Sheet3!A:H,8,0),"")</f>
        <v/>
      </c>
      <c r="F507" s="29" t="str">
        <f t="shared" si="15"/>
        <v/>
      </c>
      <c r="G507" s="30" t="str">
        <f>IFERROR(VLOOKUP(C507,Sheet3!A:H,3,0),"")</f>
        <v/>
      </c>
    </row>
    <row r="508" spans="3:7" x14ac:dyDescent="0.15">
      <c r="C508" s="24" t="str">
        <f t="shared" si="14"/>
        <v/>
      </c>
      <c r="D508" s="32" t="str">
        <f>IFERROR(テーブル_Swim014[[#This Row],[選手番号]],"")</f>
        <v/>
      </c>
      <c r="E508" s="28" t="str">
        <f>IFERROR(VLOOKUP(C508,Sheet3!A:H,8,0),"")</f>
        <v/>
      </c>
      <c r="F508" s="29" t="str">
        <f t="shared" si="15"/>
        <v/>
      </c>
      <c r="G508" s="30" t="str">
        <f>IFERROR(VLOOKUP(C508,Sheet3!A:H,3,0),"")</f>
        <v/>
      </c>
    </row>
    <row r="509" spans="3:7" x14ac:dyDescent="0.15">
      <c r="C509" s="24" t="str">
        <f t="shared" si="14"/>
        <v/>
      </c>
      <c r="D509" s="32" t="str">
        <f>IFERROR(テーブル_Swim014[[#This Row],[選手番号]],"")</f>
        <v/>
      </c>
      <c r="E509" s="28" t="str">
        <f>IFERROR(VLOOKUP(C509,Sheet3!A:H,8,0),"")</f>
        <v/>
      </c>
      <c r="F509" s="29" t="str">
        <f t="shared" si="15"/>
        <v/>
      </c>
      <c r="G509" s="30" t="str">
        <f>IFERROR(VLOOKUP(C509,Sheet3!A:H,3,0),"")</f>
        <v/>
      </c>
    </row>
    <row r="510" spans="3:7" x14ac:dyDescent="0.15">
      <c r="C510" s="24" t="str">
        <f t="shared" si="14"/>
        <v/>
      </c>
      <c r="D510" s="32" t="str">
        <f>IFERROR(テーブル_Swim014[[#This Row],[選手番号]],"")</f>
        <v/>
      </c>
      <c r="E510" s="28" t="str">
        <f>IFERROR(VLOOKUP(C510,Sheet3!A:H,8,0),"")</f>
        <v/>
      </c>
      <c r="F510" s="29" t="str">
        <f t="shared" si="15"/>
        <v/>
      </c>
      <c r="G510" s="30" t="str">
        <f>IFERROR(VLOOKUP(C510,Sheet3!A:H,3,0),"")</f>
        <v/>
      </c>
    </row>
    <row r="511" spans="3:7" x14ac:dyDescent="0.15">
      <c r="C511" s="24" t="str">
        <f t="shared" si="14"/>
        <v/>
      </c>
      <c r="D511" s="32" t="str">
        <f>IFERROR(テーブル_Swim014[[#This Row],[選手番号]],"")</f>
        <v/>
      </c>
      <c r="E511" s="28" t="str">
        <f>IFERROR(VLOOKUP(C511,Sheet3!A:H,8,0),"")</f>
        <v/>
      </c>
      <c r="F511" s="29" t="str">
        <f t="shared" si="15"/>
        <v/>
      </c>
      <c r="G511" s="30" t="str">
        <f>IFERROR(VLOOKUP(C511,Sheet3!A:H,3,0),"")</f>
        <v/>
      </c>
    </row>
    <row r="512" spans="3:7" x14ac:dyDescent="0.15">
      <c r="C512" s="24" t="str">
        <f t="shared" si="14"/>
        <v/>
      </c>
      <c r="D512" s="32" t="str">
        <f>IFERROR(テーブル_Swim014[[#This Row],[選手番号]],"")</f>
        <v/>
      </c>
      <c r="E512" s="28" t="str">
        <f>IFERROR(VLOOKUP(C512,Sheet3!A:H,8,0),"")</f>
        <v/>
      </c>
      <c r="F512" s="29" t="str">
        <f t="shared" si="15"/>
        <v/>
      </c>
      <c r="G512" s="30" t="str">
        <f>IFERROR(VLOOKUP(C512,Sheet3!A:H,3,0),"")</f>
        <v/>
      </c>
    </row>
    <row r="513" spans="3:7" x14ac:dyDescent="0.15">
      <c r="C513" s="24" t="str">
        <f t="shared" si="14"/>
        <v/>
      </c>
      <c r="D513" s="32" t="str">
        <f>IFERROR(テーブル_Swim014[[#This Row],[選手番号]],"")</f>
        <v/>
      </c>
      <c r="E513" s="28" t="str">
        <f>IFERROR(VLOOKUP(C513,Sheet3!A:H,8,0),"")</f>
        <v/>
      </c>
      <c r="F513" s="29" t="str">
        <f t="shared" si="15"/>
        <v/>
      </c>
      <c r="G513" s="30" t="str">
        <f>IFERROR(VLOOKUP(C513,Sheet3!A:H,3,0),"")</f>
        <v/>
      </c>
    </row>
    <row r="514" spans="3:7" x14ac:dyDescent="0.15">
      <c r="C514" s="24" t="str">
        <f t="shared" ref="C514:C577" si="16">IF(AND(D514=""),"",D514)</f>
        <v/>
      </c>
      <c r="D514" s="32" t="str">
        <f>IFERROR(テーブル_Swim014[[#This Row],[選手番号]],"")</f>
        <v/>
      </c>
      <c r="E514" s="28" t="str">
        <f>IFERROR(VLOOKUP(C514,Sheet3!A:H,8,0),"")</f>
        <v/>
      </c>
      <c r="F514" s="29" t="str">
        <f t="shared" ref="F514:F577" si="17">MID(G514,1,7)</f>
        <v/>
      </c>
      <c r="G514" s="30" t="str">
        <f>IFERROR(VLOOKUP(C514,Sheet3!A:H,3,0),"")</f>
        <v/>
      </c>
    </row>
    <row r="515" spans="3:7" x14ac:dyDescent="0.15">
      <c r="C515" s="24" t="str">
        <f t="shared" si="16"/>
        <v/>
      </c>
      <c r="D515" s="32" t="str">
        <f>IFERROR(テーブル_Swim014[[#This Row],[選手番号]],"")</f>
        <v/>
      </c>
      <c r="E515" s="28" t="str">
        <f>IFERROR(VLOOKUP(C515,Sheet3!A:H,8,0),"")</f>
        <v/>
      </c>
      <c r="F515" s="29" t="str">
        <f t="shared" si="17"/>
        <v/>
      </c>
      <c r="G515" s="30" t="str">
        <f>IFERROR(VLOOKUP(C515,Sheet3!A:H,3,0),"")</f>
        <v/>
      </c>
    </row>
    <row r="516" spans="3:7" x14ac:dyDescent="0.15">
      <c r="C516" s="24" t="str">
        <f t="shared" si="16"/>
        <v/>
      </c>
      <c r="D516" s="32" t="str">
        <f>IFERROR(テーブル_Swim014[[#This Row],[選手番号]],"")</f>
        <v/>
      </c>
      <c r="E516" s="28" t="str">
        <f>IFERROR(VLOOKUP(C516,Sheet3!A:H,8,0),"")</f>
        <v/>
      </c>
      <c r="F516" s="29" t="str">
        <f t="shared" si="17"/>
        <v/>
      </c>
      <c r="G516" s="30" t="str">
        <f>IFERROR(VLOOKUP(C516,Sheet3!A:H,3,0),"")</f>
        <v/>
      </c>
    </row>
    <row r="517" spans="3:7" x14ac:dyDescent="0.15">
      <c r="C517" s="24" t="str">
        <f t="shared" si="16"/>
        <v/>
      </c>
      <c r="D517" s="32" t="str">
        <f>IFERROR(テーブル_Swim014[[#This Row],[選手番号]],"")</f>
        <v/>
      </c>
      <c r="E517" s="28" t="str">
        <f>IFERROR(VLOOKUP(C517,Sheet3!A:H,8,0),"")</f>
        <v/>
      </c>
      <c r="F517" s="29" t="str">
        <f t="shared" si="17"/>
        <v/>
      </c>
      <c r="G517" s="30" t="str">
        <f>IFERROR(VLOOKUP(C517,Sheet3!A:H,3,0),"")</f>
        <v/>
      </c>
    </row>
    <row r="518" spans="3:7" x14ac:dyDescent="0.15">
      <c r="C518" s="24" t="str">
        <f t="shared" si="16"/>
        <v/>
      </c>
      <c r="D518" s="32" t="str">
        <f>IFERROR(テーブル_Swim014[[#This Row],[選手番号]],"")</f>
        <v/>
      </c>
      <c r="E518" s="28" t="str">
        <f>IFERROR(VLOOKUP(C518,Sheet3!A:H,8,0),"")</f>
        <v/>
      </c>
      <c r="F518" s="29" t="str">
        <f t="shared" si="17"/>
        <v/>
      </c>
      <c r="G518" s="30" t="str">
        <f>IFERROR(VLOOKUP(C518,Sheet3!A:H,3,0),"")</f>
        <v/>
      </c>
    </row>
    <row r="519" spans="3:7" x14ac:dyDescent="0.15">
      <c r="C519" s="24" t="str">
        <f t="shared" si="16"/>
        <v/>
      </c>
      <c r="D519" s="32" t="str">
        <f>IFERROR(テーブル_Swim014[[#This Row],[選手番号]],"")</f>
        <v/>
      </c>
      <c r="E519" s="28" t="str">
        <f>IFERROR(VLOOKUP(C519,Sheet3!A:H,8,0),"")</f>
        <v/>
      </c>
      <c r="F519" s="29" t="str">
        <f t="shared" si="17"/>
        <v/>
      </c>
      <c r="G519" s="30" t="str">
        <f>IFERROR(VLOOKUP(C519,Sheet3!A:H,3,0),"")</f>
        <v/>
      </c>
    </row>
    <row r="520" spans="3:7" x14ac:dyDescent="0.15">
      <c r="C520" s="24" t="str">
        <f t="shared" si="16"/>
        <v/>
      </c>
      <c r="D520" s="32" t="str">
        <f>IFERROR(テーブル_Swim014[[#This Row],[選手番号]],"")</f>
        <v/>
      </c>
      <c r="E520" s="28" t="str">
        <f>IFERROR(VLOOKUP(C520,Sheet3!A:H,8,0),"")</f>
        <v/>
      </c>
      <c r="F520" s="29" t="str">
        <f t="shared" si="17"/>
        <v/>
      </c>
      <c r="G520" s="30" t="str">
        <f>IFERROR(VLOOKUP(C520,Sheet3!A:H,3,0),"")</f>
        <v/>
      </c>
    </row>
    <row r="521" spans="3:7" x14ac:dyDescent="0.15">
      <c r="C521" s="24" t="str">
        <f t="shared" si="16"/>
        <v/>
      </c>
      <c r="D521" s="32" t="str">
        <f>IFERROR(テーブル_Swim014[[#This Row],[選手番号]],"")</f>
        <v/>
      </c>
      <c r="E521" s="28" t="str">
        <f>IFERROR(VLOOKUP(C521,Sheet3!A:H,8,0),"")</f>
        <v/>
      </c>
      <c r="F521" s="29" t="str">
        <f t="shared" si="17"/>
        <v/>
      </c>
      <c r="G521" s="30" t="str">
        <f>IFERROR(VLOOKUP(C521,Sheet3!A:H,3,0),"")</f>
        <v/>
      </c>
    </row>
    <row r="522" spans="3:7" x14ac:dyDescent="0.15">
      <c r="C522" s="24" t="str">
        <f t="shared" si="16"/>
        <v/>
      </c>
      <c r="D522" s="32" t="str">
        <f>IFERROR(テーブル_Swim014[[#This Row],[選手番号]],"")</f>
        <v/>
      </c>
      <c r="E522" s="28" t="str">
        <f>IFERROR(VLOOKUP(C522,Sheet3!A:H,8,0),"")</f>
        <v/>
      </c>
      <c r="F522" s="29" t="str">
        <f t="shared" si="17"/>
        <v/>
      </c>
      <c r="G522" s="30" t="str">
        <f>IFERROR(VLOOKUP(C522,Sheet3!A:H,3,0),"")</f>
        <v/>
      </c>
    </row>
    <row r="523" spans="3:7" x14ac:dyDescent="0.15">
      <c r="C523" s="24" t="str">
        <f t="shared" si="16"/>
        <v/>
      </c>
      <c r="D523" s="32" t="str">
        <f>IFERROR(テーブル_Swim014[[#This Row],[選手番号]],"")</f>
        <v/>
      </c>
      <c r="E523" s="28" t="str">
        <f>IFERROR(VLOOKUP(C523,Sheet3!A:H,8,0),"")</f>
        <v/>
      </c>
      <c r="F523" s="29" t="str">
        <f t="shared" si="17"/>
        <v/>
      </c>
      <c r="G523" s="30" t="str">
        <f>IFERROR(VLOOKUP(C523,Sheet3!A:H,3,0),"")</f>
        <v/>
      </c>
    </row>
    <row r="524" spans="3:7" x14ac:dyDescent="0.15">
      <c r="C524" s="24" t="str">
        <f t="shared" si="16"/>
        <v/>
      </c>
      <c r="D524" s="32" t="str">
        <f>IFERROR(テーブル_Swim014[[#This Row],[選手番号]],"")</f>
        <v/>
      </c>
      <c r="E524" s="28" t="str">
        <f>IFERROR(VLOOKUP(C524,Sheet3!A:H,8,0),"")</f>
        <v/>
      </c>
      <c r="F524" s="29" t="str">
        <f t="shared" si="17"/>
        <v/>
      </c>
      <c r="G524" s="30" t="str">
        <f>IFERROR(VLOOKUP(C524,Sheet3!A:H,3,0),"")</f>
        <v/>
      </c>
    </row>
    <row r="525" spans="3:7" x14ac:dyDescent="0.15">
      <c r="C525" s="24" t="str">
        <f t="shared" si="16"/>
        <v/>
      </c>
      <c r="D525" s="32" t="str">
        <f>IFERROR(テーブル_Swim014[[#This Row],[選手番号]],"")</f>
        <v/>
      </c>
      <c r="E525" s="28" t="str">
        <f>IFERROR(VLOOKUP(C525,Sheet3!A:H,8,0),"")</f>
        <v/>
      </c>
      <c r="F525" s="29" t="str">
        <f t="shared" si="17"/>
        <v/>
      </c>
      <c r="G525" s="30" t="str">
        <f>IFERROR(VLOOKUP(C525,Sheet3!A:H,3,0),"")</f>
        <v/>
      </c>
    </row>
    <row r="526" spans="3:7" x14ac:dyDescent="0.15">
      <c r="C526" s="24" t="str">
        <f t="shared" si="16"/>
        <v/>
      </c>
      <c r="D526" s="32" t="str">
        <f>IFERROR(テーブル_Swim014[[#This Row],[選手番号]],"")</f>
        <v/>
      </c>
      <c r="E526" s="28" t="str">
        <f>IFERROR(VLOOKUP(C526,Sheet3!A:H,8,0),"")</f>
        <v/>
      </c>
      <c r="F526" s="29" t="str">
        <f t="shared" si="17"/>
        <v/>
      </c>
      <c r="G526" s="30" t="str">
        <f>IFERROR(VLOOKUP(C526,Sheet3!A:H,3,0),"")</f>
        <v/>
      </c>
    </row>
    <row r="527" spans="3:7" x14ac:dyDescent="0.15">
      <c r="C527" s="24" t="str">
        <f t="shared" si="16"/>
        <v/>
      </c>
      <c r="D527" s="32" t="str">
        <f>IFERROR(テーブル_Swim014[[#This Row],[選手番号]],"")</f>
        <v/>
      </c>
      <c r="E527" s="28" t="str">
        <f>IFERROR(VLOOKUP(C527,Sheet3!A:H,8,0),"")</f>
        <v/>
      </c>
      <c r="F527" s="29" t="str">
        <f t="shared" si="17"/>
        <v/>
      </c>
      <c r="G527" s="30" t="str">
        <f>IFERROR(VLOOKUP(C527,Sheet3!A:H,3,0),"")</f>
        <v/>
      </c>
    </row>
    <row r="528" spans="3:7" x14ac:dyDescent="0.15">
      <c r="C528" s="24" t="str">
        <f t="shared" si="16"/>
        <v/>
      </c>
      <c r="D528" s="32" t="str">
        <f>IFERROR(テーブル_Swim014[[#This Row],[選手番号]],"")</f>
        <v/>
      </c>
      <c r="E528" s="28" t="str">
        <f>IFERROR(VLOOKUP(C528,Sheet3!A:H,8,0),"")</f>
        <v/>
      </c>
      <c r="F528" s="29" t="str">
        <f t="shared" si="17"/>
        <v/>
      </c>
      <c r="G528" s="30" t="str">
        <f>IFERROR(VLOOKUP(C528,Sheet3!A:H,3,0),"")</f>
        <v/>
      </c>
    </row>
    <row r="529" spans="3:7" x14ac:dyDescent="0.15">
      <c r="C529" s="24" t="str">
        <f t="shared" si="16"/>
        <v/>
      </c>
      <c r="D529" s="32" t="str">
        <f>IFERROR(テーブル_Swim014[[#This Row],[選手番号]],"")</f>
        <v/>
      </c>
      <c r="E529" s="28" t="str">
        <f>IFERROR(VLOOKUP(C529,Sheet3!A:H,8,0),"")</f>
        <v/>
      </c>
      <c r="F529" s="29" t="str">
        <f t="shared" si="17"/>
        <v/>
      </c>
      <c r="G529" s="30" t="str">
        <f>IFERROR(VLOOKUP(C529,Sheet3!A:H,3,0),"")</f>
        <v/>
      </c>
    </row>
    <row r="530" spans="3:7" x14ac:dyDescent="0.15">
      <c r="C530" s="24" t="str">
        <f t="shared" si="16"/>
        <v/>
      </c>
      <c r="D530" s="32" t="str">
        <f>IFERROR(テーブル_Swim014[[#This Row],[選手番号]],"")</f>
        <v/>
      </c>
      <c r="E530" s="28" t="str">
        <f>IFERROR(VLOOKUP(C530,Sheet3!A:H,8,0),"")</f>
        <v/>
      </c>
      <c r="F530" s="29" t="str">
        <f t="shared" si="17"/>
        <v/>
      </c>
      <c r="G530" s="30" t="str">
        <f>IFERROR(VLOOKUP(C530,Sheet3!A:H,3,0),"")</f>
        <v/>
      </c>
    </row>
    <row r="531" spans="3:7" x14ac:dyDescent="0.15">
      <c r="C531" s="24" t="str">
        <f t="shared" si="16"/>
        <v/>
      </c>
      <c r="D531" s="32" t="str">
        <f>IFERROR(テーブル_Swim014[[#This Row],[選手番号]],"")</f>
        <v/>
      </c>
      <c r="E531" s="28" t="str">
        <f>IFERROR(VLOOKUP(C531,Sheet3!A:H,8,0),"")</f>
        <v/>
      </c>
      <c r="F531" s="29" t="str">
        <f t="shared" si="17"/>
        <v/>
      </c>
      <c r="G531" s="30" t="str">
        <f>IFERROR(VLOOKUP(C531,Sheet3!A:H,3,0),"")</f>
        <v/>
      </c>
    </row>
    <row r="532" spans="3:7" x14ac:dyDescent="0.15">
      <c r="C532" s="24" t="str">
        <f t="shared" si="16"/>
        <v/>
      </c>
      <c r="D532" s="32" t="str">
        <f>IFERROR(テーブル_Swim014[[#This Row],[選手番号]],"")</f>
        <v/>
      </c>
      <c r="E532" s="28" t="str">
        <f>IFERROR(VLOOKUP(C532,Sheet3!A:H,8,0),"")</f>
        <v/>
      </c>
      <c r="F532" s="29" t="str">
        <f t="shared" si="17"/>
        <v/>
      </c>
      <c r="G532" s="30" t="str">
        <f>IFERROR(VLOOKUP(C532,Sheet3!A:H,3,0),"")</f>
        <v/>
      </c>
    </row>
    <row r="533" spans="3:7" x14ac:dyDescent="0.15">
      <c r="C533" s="24" t="str">
        <f t="shared" si="16"/>
        <v/>
      </c>
      <c r="D533" s="32" t="str">
        <f>IFERROR(テーブル_Swim014[[#This Row],[選手番号]],"")</f>
        <v/>
      </c>
      <c r="E533" s="28" t="str">
        <f>IFERROR(VLOOKUP(C533,Sheet3!A:H,8,0),"")</f>
        <v/>
      </c>
      <c r="F533" s="29" t="str">
        <f t="shared" si="17"/>
        <v/>
      </c>
      <c r="G533" s="30" t="str">
        <f>IFERROR(VLOOKUP(C533,Sheet3!A:H,3,0),"")</f>
        <v/>
      </c>
    </row>
    <row r="534" spans="3:7" x14ac:dyDescent="0.15">
      <c r="C534" s="24" t="str">
        <f t="shared" si="16"/>
        <v/>
      </c>
      <c r="D534" s="32" t="str">
        <f>IFERROR(テーブル_Swim014[[#This Row],[選手番号]],"")</f>
        <v/>
      </c>
      <c r="E534" s="28" t="str">
        <f>IFERROR(VLOOKUP(C534,Sheet3!A:H,8,0),"")</f>
        <v/>
      </c>
      <c r="F534" s="29" t="str">
        <f t="shared" si="17"/>
        <v/>
      </c>
      <c r="G534" s="30" t="str">
        <f>IFERROR(VLOOKUP(C534,Sheet3!A:H,3,0),"")</f>
        <v/>
      </c>
    </row>
    <row r="535" spans="3:7" x14ac:dyDescent="0.15">
      <c r="C535" s="24" t="str">
        <f t="shared" si="16"/>
        <v/>
      </c>
      <c r="D535" s="32" t="str">
        <f>IFERROR(テーブル_Swim014[[#This Row],[選手番号]],"")</f>
        <v/>
      </c>
      <c r="E535" s="28" t="str">
        <f>IFERROR(VLOOKUP(C535,Sheet3!A:H,8,0),"")</f>
        <v/>
      </c>
      <c r="F535" s="29" t="str">
        <f t="shared" si="17"/>
        <v/>
      </c>
      <c r="G535" s="30" t="str">
        <f>IFERROR(VLOOKUP(C535,Sheet3!A:H,3,0),"")</f>
        <v/>
      </c>
    </row>
    <row r="536" spans="3:7" x14ac:dyDescent="0.15">
      <c r="C536" s="24" t="str">
        <f t="shared" si="16"/>
        <v/>
      </c>
      <c r="D536" s="32" t="str">
        <f>IFERROR(テーブル_Swim014[[#This Row],[選手番号]],"")</f>
        <v/>
      </c>
      <c r="E536" s="28" t="str">
        <f>IFERROR(VLOOKUP(C536,Sheet3!A:H,8,0),"")</f>
        <v/>
      </c>
      <c r="F536" s="29" t="str">
        <f t="shared" si="17"/>
        <v/>
      </c>
      <c r="G536" s="30" t="str">
        <f>IFERROR(VLOOKUP(C536,Sheet3!A:H,3,0),"")</f>
        <v/>
      </c>
    </row>
    <row r="537" spans="3:7" x14ac:dyDescent="0.15">
      <c r="C537" s="24" t="str">
        <f t="shared" si="16"/>
        <v/>
      </c>
      <c r="D537" s="32" t="str">
        <f>IFERROR(テーブル_Swim014[[#This Row],[選手番号]],"")</f>
        <v/>
      </c>
      <c r="E537" s="28" t="str">
        <f>IFERROR(VLOOKUP(C537,Sheet3!A:H,8,0),"")</f>
        <v/>
      </c>
      <c r="F537" s="29" t="str">
        <f t="shared" si="17"/>
        <v/>
      </c>
      <c r="G537" s="30" t="str">
        <f>IFERROR(VLOOKUP(C537,Sheet3!A:H,3,0),"")</f>
        <v/>
      </c>
    </row>
    <row r="538" spans="3:7" x14ac:dyDescent="0.15">
      <c r="C538" s="24" t="str">
        <f t="shared" si="16"/>
        <v/>
      </c>
      <c r="D538" s="32" t="str">
        <f>IFERROR(テーブル_Swim014[[#This Row],[選手番号]],"")</f>
        <v/>
      </c>
      <c r="E538" s="28" t="str">
        <f>IFERROR(VLOOKUP(C538,Sheet3!A:H,8,0),"")</f>
        <v/>
      </c>
      <c r="F538" s="29" t="str">
        <f t="shared" si="17"/>
        <v/>
      </c>
      <c r="G538" s="30" t="str">
        <f>IFERROR(VLOOKUP(C538,Sheet3!A:H,3,0),"")</f>
        <v/>
      </c>
    </row>
    <row r="539" spans="3:7" x14ac:dyDescent="0.15">
      <c r="C539" s="24" t="str">
        <f t="shared" si="16"/>
        <v/>
      </c>
      <c r="D539" s="32" t="str">
        <f>IFERROR(テーブル_Swim014[[#This Row],[選手番号]],"")</f>
        <v/>
      </c>
      <c r="E539" s="28" t="str">
        <f>IFERROR(VLOOKUP(C539,Sheet3!A:H,8,0),"")</f>
        <v/>
      </c>
      <c r="F539" s="29" t="str">
        <f t="shared" si="17"/>
        <v/>
      </c>
      <c r="G539" s="30" t="str">
        <f>IFERROR(VLOOKUP(C539,Sheet3!A:H,3,0),"")</f>
        <v/>
      </c>
    </row>
    <row r="540" spans="3:7" x14ac:dyDescent="0.15">
      <c r="C540" s="24" t="str">
        <f t="shared" si="16"/>
        <v/>
      </c>
      <c r="D540" s="32" t="str">
        <f>IFERROR(テーブル_Swim014[[#This Row],[選手番号]],"")</f>
        <v/>
      </c>
      <c r="E540" s="28" t="str">
        <f>IFERROR(VLOOKUP(C540,Sheet3!A:H,8,0),"")</f>
        <v/>
      </c>
      <c r="F540" s="29" t="str">
        <f t="shared" si="17"/>
        <v/>
      </c>
      <c r="G540" s="30" t="str">
        <f>IFERROR(VLOOKUP(C540,Sheet3!A:H,3,0),"")</f>
        <v/>
      </c>
    </row>
    <row r="541" spans="3:7" x14ac:dyDescent="0.15">
      <c r="C541" s="24" t="str">
        <f t="shared" si="16"/>
        <v/>
      </c>
      <c r="D541" s="32" t="str">
        <f>IFERROR(テーブル_Swim014[[#This Row],[選手番号]],"")</f>
        <v/>
      </c>
      <c r="E541" s="28" t="str">
        <f>IFERROR(VLOOKUP(C541,Sheet3!A:H,8,0),"")</f>
        <v/>
      </c>
      <c r="F541" s="29" t="str">
        <f t="shared" si="17"/>
        <v/>
      </c>
      <c r="G541" s="30" t="str">
        <f>IFERROR(VLOOKUP(C541,Sheet3!A:H,3,0),"")</f>
        <v/>
      </c>
    </row>
    <row r="542" spans="3:7" x14ac:dyDescent="0.15">
      <c r="C542" s="24" t="str">
        <f t="shared" si="16"/>
        <v/>
      </c>
      <c r="D542" s="32" t="str">
        <f>IFERROR(テーブル_Swim014[[#This Row],[選手番号]],"")</f>
        <v/>
      </c>
      <c r="E542" s="28" t="str">
        <f>IFERROR(VLOOKUP(C542,Sheet3!A:H,8,0),"")</f>
        <v/>
      </c>
      <c r="F542" s="29" t="str">
        <f t="shared" si="17"/>
        <v/>
      </c>
      <c r="G542" s="30" t="str">
        <f>IFERROR(VLOOKUP(C542,Sheet3!A:H,3,0),"")</f>
        <v/>
      </c>
    </row>
    <row r="543" spans="3:7" x14ac:dyDescent="0.15">
      <c r="C543" s="24" t="str">
        <f t="shared" si="16"/>
        <v/>
      </c>
      <c r="D543" s="32" t="str">
        <f>IFERROR(テーブル_Swim014[[#This Row],[選手番号]],"")</f>
        <v/>
      </c>
      <c r="E543" s="28" t="str">
        <f>IFERROR(VLOOKUP(C543,Sheet3!A:H,8,0),"")</f>
        <v/>
      </c>
      <c r="F543" s="29" t="str">
        <f t="shared" si="17"/>
        <v/>
      </c>
      <c r="G543" s="30" t="str">
        <f>IFERROR(VLOOKUP(C543,Sheet3!A:H,3,0),"")</f>
        <v/>
      </c>
    </row>
    <row r="544" spans="3:7" x14ac:dyDescent="0.15">
      <c r="C544" s="24" t="str">
        <f t="shared" si="16"/>
        <v/>
      </c>
      <c r="D544" s="32" t="str">
        <f>IFERROR(テーブル_Swim014[[#This Row],[選手番号]],"")</f>
        <v/>
      </c>
      <c r="E544" s="28" t="str">
        <f>IFERROR(VLOOKUP(C544,Sheet3!A:H,8,0),"")</f>
        <v/>
      </c>
      <c r="F544" s="29" t="str">
        <f t="shared" si="17"/>
        <v/>
      </c>
      <c r="G544" s="30" t="str">
        <f>IFERROR(VLOOKUP(C544,Sheet3!A:H,3,0),"")</f>
        <v/>
      </c>
    </row>
    <row r="545" spans="3:7" x14ac:dyDescent="0.15">
      <c r="C545" s="24" t="str">
        <f t="shared" si="16"/>
        <v/>
      </c>
      <c r="D545" s="32" t="str">
        <f>IFERROR(テーブル_Swim014[[#This Row],[選手番号]],"")</f>
        <v/>
      </c>
      <c r="E545" s="28" t="str">
        <f>IFERROR(VLOOKUP(C545,Sheet3!A:H,8,0),"")</f>
        <v/>
      </c>
      <c r="F545" s="29" t="str">
        <f t="shared" si="17"/>
        <v/>
      </c>
      <c r="G545" s="30" t="str">
        <f>IFERROR(VLOOKUP(C545,Sheet3!A:H,3,0),"")</f>
        <v/>
      </c>
    </row>
    <row r="546" spans="3:7" x14ac:dyDescent="0.15">
      <c r="C546" s="24" t="str">
        <f t="shared" si="16"/>
        <v/>
      </c>
      <c r="D546" s="32" t="str">
        <f>IFERROR(テーブル_Swim014[[#This Row],[選手番号]],"")</f>
        <v/>
      </c>
      <c r="E546" s="28" t="str">
        <f>IFERROR(VLOOKUP(C546,Sheet3!A:H,8,0),"")</f>
        <v/>
      </c>
      <c r="F546" s="29" t="str">
        <f t="shared" si="17"/>
        <v/>
      </c>
      <c r="G546" s="30" t="str">
        <f>IFERROR(VLOOKUP(C546,Sheet3!A:H,3,0),"")</f>
        <v/>
      </c>
    </row>
    <row r="547" spans="3:7" x14ac:dyDescent="0.15">
      <c r="C547" s="24" t="str">
        <f t="shared" si="16"/>
        <v/>
      </c>
      <c r="D547" s="32" t="str">
        <f>IFERROR(テーブル_Swim014[[#This Row],[選手番号]],"")</f>
        <v/>
      </c>
      <c r="E547" s="28" t="str">
        <f>IFERROR(VLOOKUP(C547,Sheet3!A:H,8,0),"")</f>
        <v/>
      </c>
      <c r="F547" s="29" t="str">
        <f t="shared" si="17"/>
        <v/>
      </c>
      <c r="G547" s="30" t="str">
        <f>IFERROR(VLOOKUP(C547,Sheet3!A:H,3,0),"")</f>
        <v/>
      </c>
    </row>
    <row r="548" spans="3:7" x14ac:dyDescent="0.15">
      <c r="C548" s="24" t="str">
        <f t="shared" si="16"/>
        <v/>
      </c>
      <c r="D548" s="32" t="str">
        <f>IFERROR(テーブル_Swim014[[#This Row],[選手番号]],"")</f>
        <v/>
      </c>
      <c r="E548" s="28" t="str">
        <f>IFERROR(VLOOKUP(C548,Sheet3!A:H,8,0),"")</f>
        <v/>
      </c>
      <c r="F548" s="29" t="str">
        <f t="shared" si="17"/>
        <v/>
      </c>
      <c r="G548" s="30" t="str">
        <f>IFERROR(VLOOKUP(C548,Sheet3!A:H,3,0),"")</f>
        <v/>
      </c>
    </row>
    <row r="549" spans="3:7" x14ac:dyDescent="0.15">
      <c r="C549" s="24" t="str">
        <f t="shared" si="16"/>
        <v/>
      </c>
      <c r="D549" s="32" t="str">
        <f>IFERROR(テーブル_Swim014[[#This Row],[選手番号]],"")</f>
        <v/>
      </c>
      <c r="E549" s="28" t="str">
        <f>IFERROR(VLOOKUP(C549,Sheet3!A:H,8,0),"")</f>
        <v/>
      </c>
      <c r="F549" s="29" t="str">
        <f t="shared" si="17"/>
        <v/>
      </c>
      <c r="G549" s="30" t="str">
        <f>IFERROR(VLOOKUP(C549,Sheet3!A:H,3,0),"")</f>
        <v/>
      </c>
    </row>
    <row r="550" spans="3:7" x14ac:dyDescent="0.15">
      <c r="C550" s="24" t="str">
        <f t="shared" si="16"/>
        <v/>
      </c>
      <c r="D550" s="32" t="str">
        <f>IFERROR(テーブル_Swim014[[#This Row],[選手番号]],"")</f>
        <v/>
      </c>
      <c r="E550" s="28" t="str">
        <f>IFERROR(VLOOKUP(C550,Sheet3!A:H,8,0),"")</f>
        <v/>
      </c>
      <c r="F550" s="29" t="str">
        <f t="shared" si="17"/>
        <v/>
      </c>
      <c r="G550" s="30" t="str">
        <f>IFERROR(VLOOKUP(C550,Sheet3!A:H,3,0),"")</f>
        <v/>
      </c>
    </row>
    <row r="551" spans="3:7" x14ac:dyDescent="0.15">
      <c r="C551" s="24" t="str">
        <f t="shared" si="16"/>
        <v/>
      </c>
      <c r="D551" s="32" t="str">
        <f>IFERROR(テーブル_Swim014[[#This Row],[選手番号]],"")</f>
        <v/>
      </c>
      <c r="E551" s="28" t="str">
        <f>IFERROR(VLOOKUP(C551,Sheet3!A:H,8,0),"")</f>
        <v/>
      </c>
      <c r="F551" s="29" t="str">
        <f t="shared" si="17"/>
        <v/>
      </c>
      <c r="G551" s="30" t="str">
        <f>IFERROR(VLOOKUP(C551,Sheet3!A:H,3,0),"")</f>
        <v/>
      </c>
    </row>
    <row r="552" spans="3:7" x14ac:dyDescent="0.15">
      <c r="C552" s="24" t="str">
        <f t="shared" si="16"/>
        <v/>
      </c>
      <c r="D552" s="32" t="str">
        <f>IFERROR(テーブル_Swim014[[#This Row],[選手番号]],"")</f>
        <v/>
      </c>
      <c r="E552" s="28" t="str">
        <f>IFERROR(VLOOKUP(C552,Sheet3!A:H,8,0),"")</f>
        <v/>
      </c>
      <c r="F552" s="29" t="str">
        <f t="shared" si="17"/>
        <v/>
      </c>
      <c r="G552" s="30" t="str">
        <f>IFERROR(VLOOKUP(C552,Sheet3!A:H,3,0),"")</f>
        <v/>
      </c>
    </row>
    <row r="553" spans="3:7" x14ac:dyDescent="0.15">
      <c r="C553" s="24" t="str">
        <f t="shared" si="16"/>
        <v/>
      </c>
      <c r="D553" s="32" t="str">
        <f>IFERROR(テーブル_Swim014[[#This Row],[選手番号]],"")</f>
        <v/>
      </c>
      <c r="E553" s="28" t="str">
        <f>IFERROR(VLOOKUP(C553,Sheet3!A:H,8,0),"")</f>
        <v/>
      </c>
      <c r="F553" s="29" t="str">
        <f t="shared" si="17"/>
        <v/>
      </c>
      <c r="G553" s="30" t="str">
        <f>IFERROR(VLOOKUP(C553,Sheet3!A:H,3,0),"")</f>
        <v/>
      </c>
    </row>
    <row r="554" spans="3:7" x14ac:dyDescent="0.15">
      <c r="C554" s="24" t="str">
        <f t="shared" si="16"/>
        <v/>
      </c>
      <c r="D554" s="32" t="str">
        <f>IFERROR(テーブル_Swim014[[#This Row],[選手番号]],"")</f>
        <v/>
      </c>
      <c r="E554" s="28" t="str">
        <f>IFERROR(VLOOKUP(C554,Sheet3!A:H,8,0),"")</f>
        <v/>
      </c>
      <c r="F554" s="29" t="str">
        <f t="shared" si="17"/>
        <v/>
      </c>
      <c r="G554" s="30" t="str">
        <f>IFERROR(VLOOKUP(C554,Sheet3!A:H,3,0),"")</f>
        <v/>
      </c>
    </row>
    <row r="555" spans="3:7" x14ac:dyDescent="0.15">
      <c r="C555" s="24" t="str">
        <f t="shared" si="16"/>
        <v/>
      </c>
      <c r="D555" s="32" t="str">
        <f>IFERROR(テーブル_Swim014[[#This Row],[選手番号]],"")</f>
        <v/>
      </c>
      <c r="E555" s="28" t="str">
        <f>IFERROR(VLOOKUP(C555,Sheet3!A:H,8,0),"")</f>
        <v/>
      </c>
      <c r="F555" s="29" t="str">
        <f t="shared" si="17"/>
        <v/>
      </c>
      <c r="G555" s="30" t="str">
        <f>IFERROR(VLOOKUP(C555,Sheet3!A:H,3,0),"")</f>
        <v/>
      </c>
    </row>
    <row r="556" spans="3:7" x14ac:dyDescent="0.15">
      <c r="C556" s="24" t="str">
        <f t="shared" si="16"/>
        <v/>
      </c>
      <c r="D556" s="32" t="str">
        <f>IFERROR(テーブル_Swim014[[#This Row],[選手番号]],"")</f>
        <v/>
      </c>
      <c r="E556" s="28" t="str">
        <f>IFERROR(VLOOKUP(C556,Sheet3!A:H,8,0),"")</f>
        <v/>
      </c>
      <c r="F556" s="29" t="str">
        <f t="shared" si="17"/>
        <v/>
      </c>
      <c r="G556" s="30" t="str">
        <f>IFERROR(VLOOKUP(C556,Sheet3!A:H,3,0),"")</f>
        <v/>
      </c>
    </row>
    <row r="557" spans="3:7" x14ac:dyDescent="0.15">
      <c r="C557" s="24" t="str">
        <f t="shared" si="16"/>
        <v/>
      </c>
      <c r="D557" s="32" t="str">
        <f>IFERROR(テーブル_Swim014[[#This Row],[選手番号]],"")</f>
        <v/>
      </c>
      <c r="E557" s="28" t="str">
        <f>IFERROR(VLOOKUP(C557,Sheet3!A:H,8,0),"")</f>
        <v/>
      </c>
      <c r="F557" s="29" t="str">
        <f t="shared" si="17"/>
        <v/>
      </c>
      <c r="G557" s="30" t="str">
        <f>IFERROR(VLOOKUP(C557,Sheet3!A:H,3,0),"")</f>
        <v/>
      </c>
    </row>
    <row r="558" spans="3:7" x14ac:dyDescent="0.15">
      <c r="C558" s="24" t="str">
        <f t="shared" si="16"/>
        <v/>
      </c>
      <c r="D558" s="32" t="str">
        <f>IFERROR(テーブル_Swim014[[#This Row],[選手番号]],"")</f>
        <v/>
      </c>
      <c r="E558" s="28" t="str">
        <f>IFERROR(VLOOKUP(C558,Sheet3!A:H,8,0),"")</f>
        <v/>
      </c>
      <c r="F558" s="29" t="str">
        <f t="shared" si="17"/>
        <v/>
      </c>
      <c r="G558" s="30" t="str">
        <f>IFERROR(VLOOKUP(C558,Sheet3!A:H,3,0),"")</f>
        <v/>
      </c>
    </row>
    <row r="559" spans="3:7" x14ac:dyDescent="0.15">
      <c r="C559" s="24" t="str">
        <f t="shared" si="16"/>
        <v/>
      </c>
      <c r="D559" s="32" t="str">
        <f>IFERROR(テーブル_Swim014[[#This Row],[選手番号]],"")</f>
        <v/>
      </c>
      <c r="E559" s="28" t="str">
        <f>IFERROR(VLOOKUP(C559,Sheet3!A:H,8,0),"")</f>
        <v/>
      </c>
      <c r="F559" s="29" t="str">
        <f t="shared" si="17"/>
        <v/>
      </c>
      <c r="G559" s="30" t="str">
        <f>IFERROR(VLOOKUP(C559,Sheet3!A:H,3,0),"")</f>
        <v/>
      </c>
    </row>
    <row r="560" spans="3:7" x14ac:dyDescent="0.15">
      <c r="C560" s="24" t="str">
        <f t="shared" si="16"/>
        <v/>
      </c>
      <c r="D560" s="32" t="str">
        <f>IFERROR(テーブル_Swim014[[#This Row],[選手番号]],"")</f>
        <v/>
      </c>
      <c r="E560" s="28" t="str">
        <f>IFERROR(VLOOKUP(C560,Sheet3!A:H,8,0),"")</f>
        <v/>
      </c>
      <c r="F560" s="29" t="str">
        <f t="shared" si="17"/>
        <v/>
      </c>
      <c r="G560" s="30" t="str">
        <f>IFERROR(VLOOKUP(C560,Sheet3!A:H,3,0),"")</f>
        <v/>
      </c>
    </row>
    <row r="561" spans="3:7" x14ac:dyDescent="0.15">
      <c r="C561" s="24" t="str">
        <f t="shared" si="16"/>
        <v/>
      </c>
      <c r="D561" s="32" t="str">
        <f>IFERROR(テーブル_Swim014[[#This Row],[選手番号]],"")</f>
        <v/>
      </c>
      <c r="E561" s="28" t="str">
        <f>IFERROR(VLOOKUP(C561,Sheet3!A:H,8,0),"")</f>
        <v/>
      </c>
      <c r="F561" s="29" t="str">
        <f t="shared" si="17"/>
        <v/>
      </c>
      <c r="G561" s="30" t="str">
        <f>IFERROR(VLOOKUP(C561,Sheet3!A:H,3,0),"")</f>
        <v/>
      </c>
    </row>
    <row r="562" spans="3:7" x14ac:dyDescent="0.15">
      <c r="C562" s="24" t="str">
        <f t="shared" si="16"/>
        <v/>
      </c>
      <c r="D562" s="32" t="str">
        <f>IFERROR(テーブル_Swim014[[#This Row],[選手番号]],"")</f>
        <v/>
      </c>
      <c r="E562" s="28" t="str">
        <f>IFERROR(VLOOKUP(C562,Sheet3!A:H,8,0),"")</f>
        <v/>
      </c>
      <c r="F562" s="29" t="str">
        <f t="shared" si="17"/>
        <v/>
      </c>
      <c r="G562" s="30" t="str">
        <f>IFERROR(VLOOKUP(C562,Sheet3!A:H,3,0),"")</f>
        <v/>
      </c>
    </row>
    <row r="563" spans="3:7" x14ac:dyDescent="0.15">
      <c r="C563" s="24" t="str">
        <f t="shared" si="16"/>
        <v/>
      </c>
      <c r="D563" s="32" t="str">
        <f>IFERROR(テーブル_Swim014[[#This Row],[選手番号]],"")</f>
        <v/>
      </c>
      <c r="E563" s="28" t="str">
        <f>IFERROR(VLOOKUP(C563,Sheet3!A:H,8,0),"")</f>
        <v/>
      </c>
      <c r="F563" s="29" t="str">
        <f t="shared" si="17"/>
        <v/>
      </c>
      <c r="G563" s="30" t="str">
        <f>IFERROR(VLOOKUP(C563,Sheet3!A:H,3,0),"")</f>
        <v/>
      </c>
    </row>
    <row r="564" spans="3:7" x14ac:dyDescent="0.15">
      <c r="C564" s="24" t="str">
        <f t="shared" si="16"/>
        <v/>
      </c>
      <c r="D564" s="32" t="str">
        <f>IFERROR(テーブル_Swim014[[#This Row],[選手番号]],"")</f>
        <v/>
      </c>
      <c r="E564" s="28" t="str">
        <f>IFERROR(VLOOKUP(C564,Sheet3!A:H,8,0),"")</f>
        <v/>
      </c>
      <c r="F564" s="29" t="str">
        <f t="shared" si="17"/>
        <v/>
      </c>
      <c r="G564" s="30" t="str">
        <f>IFERROR(VLOOKUP(C564,Sheet3!A:H,3,0),"")</f>
        <v/>
      </c>
    </row>
    <row r="565" spans="3:7" x14ac:dyDescent="0.15">
      <c r="C565" s="24" t="str">
        <f t="shared" si="16"/>
        <v/>
      </c>
      <c r="D565" s="32" t="str">
        <f>IFERROR(テーブル_Swim014[[#This Row],[選手番号]],"")</f>
        <v/>
      </c>
      <c r="E565" s="28" t="str">
        <f>IFERROR(VLOOKUP(C565,Sheet3!A:H,8,0),"")</f>
        <v/>
      </c>
      <c r="F565" s="29" t="str">
        <f t="shared" si="17"/>
        <v/>
      </c>
      <c r="G565" s="30" t="str">
        <f>IFERROR(VLOOKUP(C565,Sheet3!A:H,3,0),"")</f>
        <v/>
      </c>
    </row>
    <row r="566" spans="3:7" x14ac:dyDescent="0.15">
      <c r="C566" s="24" t="str">
        <f t="shared" si="16"/>
        <v/>
      </c>
      <c r="D566" s="32" t="str">
        <f>IFERROR(テーブル_Swim014[[#This Row],[選手番号]],"")</f>
        <v/>
      </c>
      <c r="E566" s="28" t="str">
        <f>IFERROR(VLOOKUP(C566,Sheet3!A:H,8,0),"")</f>
        <v/>
      </c>
      <c r="F566" s="29" t="str">
        <f t="shared" si="17"/>
        <v/>
      </c>
      <c r="G566" s="30" t="str">
        <f>IFERROR(VLOOKUP(C566,Sheet3!A:H,3,0),"")</f>
        <v/>
      </c>
    </row>
    <row r="567" spans="3:7" x14ac:dyDescent="0.15">
      <c r="C567" s="24" t="str">
        <f t="shared" si="16"/>
        <v/>
      </c>
      <c r="D567" s="32" t="str">
        <f>IFERROR(テーブル_Swim014[[#This Row],[選手番号]],"")</f>
        <v/>
      </c>
      <c r="E567" s="28" t="str">
        <f>IFERROR(VLOOKUP(C567,Sheet3!A:H,8,0),"")</f>
        <v/>
      </c>
      <c r="F567" s="29" t="str">
        <f t="shared" si="17"/>
        <v/>
      </c>
      <c r="G567" s="30" t="str">
        <f>IFERROR(VLOOKUP(C567,Sheet3!A:H,3,0),"")</f>
        <v/>
      </c>
    </row>
    <row r="568" spans="3:7" x14ac:dyDescent="0.15">
      <c r="C568" s="24" t="str">
        <f t="shared" si="16"/>
        <v/>
      </c>
      <c r="D568" s="32" t="str">
        <f>IFERROR(テーブル_Swim014[[#This Row],[選手番号]],"")</f>
        <v/>
      </c>
      <c r="E568" s="28" t="str">
        <f>IFERROR(VLOOKUP(C568,Sheet3!A:H,8,0),"")</f>
        <v/>
      </c>
      <c r="F568" s="29" t="str">
        <f t="shared" si="17"/>
        <v/>
      </c>
      <c r="G568" s="30" t="str">
        <f>IFERROR(VLOOKUP(C568,Sheet3!A:H,3,0),"")</f>
        <v/>
      </c>
    </row>
    <row r="569" spans="3:7" x14ac:dyDescent="0.15">
      <c r="C569" s="24" t="str">
        <f t="shared" si="16"/>
        <v/>
      </c>
      <c r="D569" s="32" t="str">
        <f>IFERROR(テーブル_Swim014[[#This Row],[選手番号]],"")</f>
        <v/>
      </c>
      <c r="E569" s="28" t="str">
        <f>IFERROR(VLOOKUP(C569,Sheet3!A:H,8,0),"")</f>
        <v/>
      </c>
      <c r="F569" s="29" t="str">
        <f t="shared" si="17"/>
        <v/>
      </c>
      <c r="G569" s="30" t="str">
        <f>IFERROR(VLOOKUP(C569,Sheet3!A:H,3,0),"")</f>
        <v/>
      </c>
    </row>
    <row r="570" spans="3:7" x14ac:dyDescent="0.15">
      <c r="C570" s="24" t="str">
        <f t="shared" si="16"/>
        <v/>
      </c>
      <c r="D570" s="32" t="str">
        <f>IFERROR(テーブル_Swim014[[#This Row],[選手番号]],"")</f>
        <v/>
      </c>
      <c r="E570" s="28" t="str">
        <f>IFERROR(VLOOKUP(C570,Sheet3!A:H,8,0),"")</f>
        <v/>
      </c>
      <c r="F570" s="29" t="str">
        <f t="shared" si="17"/>
        <v/>
      </c>
      <c r="G570" s="30" t="str">
        <f>IFERROR(VLOOKUP(C570,Sheet3!A:H,3,0),"")</f>
        <v/>
      </c>
    </row>
    <row r="571" spans="3:7" x14ac:dyDescent="0.15">
      <c r="C571" s="24" t="str">
        <f t="shared" si="16"/>
        <v/>
      </c>
      <c r="D571" s="32" t="str">
        <f>IFERROR(テーブル_Swim014[[#This Row],[選手番号]],"")</f>
        <v/>
      </c>
      <c r="E571" s="28" t="str">
        <f>IFERROR(VLOOKUP(C571,Sheet3!A:H,8,0),"")</f>
        <v/>
      </c>
      <c r="F571" s="29" t="str">
        <f t="shared" si="17"/>
        <v/>
      </c>
      <c r="G571" s="30" t="str">
        <f>IFERROR(VLOOKUP(C571,Sheet3!A:H,3,0),"")</f>
        <v/>
      </c>
    </row>
    <row r="572" spans="3:7" x14ac:dyDescent="0.15">
      <c r="C572" s="24" t="str">
        <f t="shared" si="16"/>
        <v/>
      </c>
      <c r="D572" s="32" t="str">
        <f>IFERROR(テーブル_Swim014[[#This Row],[選手番号]],"")</f>
        <v/>
      </c>
      <c r="E572" s="28" t="str">
        <f>IFERROR(VLOOKUP(C572,Sheet3!A:H,8,0),"")</f>
        <v/>
      </c>
      <c r="F572" s="29" t="str">
        <f t="shared" si="17"/>
        <v/>
      </c>
      <c r="G572" s="30" t="str">
        <f>IFERROR(VLOOKUP(C572,Sheet3!A:H,3,0),"")</f>
        <v/>
      </c>
    </row>
    <row r="573" spans="3:7" x14ac:dyDescent="0.15">
      <c r="C573" s="24" t="str">
        <f t="shared" si="16"/>
        <v/>
      </c>
      <c r="D573" s="32" t="str">
        <f>IFERROR(テーブル_Swim014[[#This Row],[選手番号]],"")</f>
        <v/>
      </c>
      <c r="E573" s="28" t="str">
        <f>IFERROR(VLOOKUP(C573,Sheet3!A:H,8,0),"")</f>
        <v/>
      </c>
      <c r="F573" s="29" t="str">
        <f t="shared" si="17"/>
        <v/>
      </c>
      <c r="G573" s="30" t="str">
        <f>IFERROR(VLOOKUP(C573,Sheet3!A:H,3,0),"")</f>
        <v/>
      </c>
    </row>
    <row r="574" spans="3:7" x14ac:dyDescent="0.15">
      <c r="C574" s="24" t="str">
        <f t="shared" si="16"/>
        <v/>
      </c>
      <c r="D574" s="32" t="str">
        <f>IFERROR(テーブル_Swim014[[#This Row],[選手番号]],"")</f>
        <v/>
      </c>
      <c r="E574" s="28" t="str">
        <f>IFERROR(VLOOKUP(C574,Sheet3!A:H,8,0),"")</f>
        <v/>
      </c>
      <c r="F574" s="29" t="str">
        <f t="shared" si="17"/>
        <v/>
      </c>
      <c r="G574" s="30" t="str">
        <f>IFERROR(VLOOKUP(C574,Sheet3!A:H,3,0),"")</f>
        <v/>
      </c>
    </row>
    <row r="575" spans="3:7" x14ac:dyDescent="0.15">
      <c r="C575" s="24" t="str">
        <f t="shared" si="16"/>
        <v/>
      </c>
      <c r="D575" s="32" t="str">
        <f>IFERROR(テーブル_Swim014[[#This Row],[選手番号]],"")</f>
        <v/>
      </c>
      <c r="E575" s="28" t="str">
        <f>IFERROR(VLOOKUP(C575,Sheet3!A:H,8,0),"")</f>
        <v/>
      </c>
      <c r="F575" s="29" t="str">
        <f t="shared" si="17"/>
        <v/>
      </c>
      <c r="G575" s="30" t="str">
        <f>IFERROR(VLOOKUP(C575,Sheet3!A:H,3,0),"")</f>
        <v/>
      </c>
    </row>
    <row r="576" spans="3:7" x14ac:dyDescent="0.15">
      <c r="C576" s="24" t="str">
        <f t="shared" si="16"/>
        <v/>
      </c>
      <c r="D576" s="32" t="str">
        <f>IFERROR(テーブル_Swim014[[#This Row],[選手番号]],"")</f>
        <v/>
      </c>
      <c r="E576" s="28" t="str">
        <f>IFERROR(VLOOKUP(C576,Sheet3!A:H,8,0),"")</f>
        <v/>
      </c>
      <c r="F576" s="29" t="str">
        <f t="shared" si="17"/>
        <v/>
      </c>
      <c r="G576" s="30" t="str">
        <f>IFERROR(VLOOKUP(C576,Sheet3!A:H,3,0),"")</f>
        <v/>
      </c>
    </row>
    <row r="577" spans="3:7" x14ac:dyDescent="0.15">
      <c r="C577" s="24" t="str">
        <f t="shared" si="16"/>
        <v/>
      </c>
      <c r="D577" s="32" t="str">
        <f>IFERROR(テーブル_Swim014[[#This Row],[選手番号]],"")</f>
        <v/>
      </c>
      <c r="E577" s="28" t="str">
        <f>IFERROR(VLOOKUP(C577,Sheet3!A:H,8,0),"")</f>
        <v/>
      </c>
      <c r="F577" s="29" t="str">
        <f t="shared" si="17"/>
        <v/>
      </c>
      <c r="G577" s="30" t="str">
        <f>IFERROR(VLOOKUP(C577,Sheet3!A:H,3,0),"")</f>
        <v/>
      </c>
    </row>
    <row r="578" spans="3:7" x14ac:dyDescent="0.15">
      <c r="C578" s="24" t="str">
        <f t="shared" ref="C578:C641" si="18">IF(AND(D578=""),"",D578)</f>
        <v/>
      </c>
      <c r="D578" s="32" t="str">
        <f>IFERROR(テーブル_Swim014[[#This Row],[選手番号]],"")</f>
        <v/>
      </c>
      <c r="E578" s="28" t="str">
        <f>IFERROR(VLOOKUP(C578,Sheet3!A:H,8,0),"")</f>
        <v/>
      </c>
      <c r="F578" s="29" t="str">
        <f t="shared" ref="F578:F601" si="19">MID(G578,1,7)</f>
        <v/>
      </c>
      <c r="G578" s="30" t="str">
        <f>IFERROR(VLOOKUP(C578,Sheet3!A:H,3,0),"")</f>
        <v/>
      </c>
    </row>
    <row r="579" spans="3:7" x14ac:dyDescent="0.15">
      <c r="C579" s="24" t="str">
        <f t="shared" si="18"/>
        <v/>
      </c>
      <c r="D579" s="32" t="str">
        <f>IFERROR(テーブル_Swim014[[#This Row],[選手番号]],"")</f>
        <v/>
      </c>
      <c r="E579" s="28" t="str">
        <f>IFERROR(VLOOKUP(C579,Sheet3!A:H,8,0),"")</f>
        <v/>
      </c>
      <c r="F579" s="29" t="str">
        <f t="shared" si="19"/>
        <v/>
      </c>
      <c r="G579" s="30" t="str">
        <f>IFERROR(VLOOKUP(C579,Sheet3!A:H,3,0),"")</f>
        <v/>
      </c>
    </row>
    <row r="580" spans="3:7" x14ac:dyDescent="0.15">
      <c r="C580" s="24" t="str">
        <f t="shared" si="18"/>
        <v/>
      </c>
      <c r="D580" s="32" t="str">
        <f>IFERROR(テーブル_Swim014[[#This Row],[選手番号]],"")</f>
        <v/>
      </c>
      <c r="E580" s="28" t="str">
        <f>IFERROR(VLOOKUP(C580,Sheet3!A:H,8,0),"")</f>
        <v/>
      </c>
      <c r="F580" s="29" t="str">
        <f t="shared" si="19"/>
        <v/>
      </c>
      <c r="G580" s="30" t="str">
        <f>IFERROR(VLOOKUP(C580,Sheet3!A:H,3,0),"")</f>
        <v/>
      </c>
    </row>
    <row r="581" spans="3:7" x14ac:dyDescent="0.15">
      <c r="C581" s="24" t="str">
        <f t="shared" si="18"/>
        <v/>
      </c>
      <c r="D581" s="32" t="str">
        <f>IFERROR(テーブル_Swim014[[#This Row],[選手番号]],"")</f>
        <v/>
      </c>
      <c r="E581" s="28" t="str">
        <f>IFERROR(VLOOKUP(C581,Sheet3!A:H,8,0),"")</f>
        <v/>
      </c>
      <c r="F581" s="29" t="str">
        <f t="shared" si="19"/>
        <v/>
      </c>
      <c r="G581" s="30" t="str">
        <f>IFERROR(VLOOKUP(C581,Sheet3!A:H,3,0),"")</f>
        <v/>
      </c>
    </row>
    <row r="582" spans="3:7" x14ac:dyDescent="0.15">
      <c r="C582" s="24" t="str">
        <f t="shared" si="18"/>
        <v/>
      </c>
      <c r="D582" s="32" t="str">
        <f>IFERROR(テーブル_Swim014[[#This Row],[選手番号]],"")</f>
        <v/>
      </c>
      <c r="E582" s="28" t="str">
        <f>IFERROR(VLOOKUP(C582,Sheet3!A:H,8,0),"")</f>
        <v/>
      </c>
      <c r="F582" s="29" t="str">
        <f t="shared" si="19"/>
        <v/>
      </c>
      <c r="G582" s="30" t="str">
        <f>IFERROR(VLOOKUP(C582,Sheet3!A:H,3,0),"")</f>
        <v/>
      </c>
    </row>
    <row r="583" spans="3:7" x14ac:dyDescent="0.15">
      <c r="C583" s="24" t="str">
        <f t="shared" si="18"/>
        <v/>
      </c>
      <c r="D583" s="32" t="str">
        <f>IFERROR(テーブル_Swim014[[#This Row],[選手番号]],"")</f>
        <v/>
      </c>
      <c r="E583" s="28" t="str">
        <f>IFERROR(VLOOKUP(C583,Sheet3!A:H,8,0),"")</f>
        <v/>
      </c>
      <c r="F583" s="29" t="str">
        <f t="shared" si="19"/>
        <v/>
      </c>
      <c r="G583" s="30" t="str">
        <f>IFERROR(VLOOKUP(C583,Sheet3!A:H,3,0),"")</f>
        <v/>
      </c>
    </row>
    <row r="584" spans="3:7" x14ac:dyDescent="0.15">
      <c r="C584" s="24" t="str">
        <f t="shared" si="18"/>
        <v/>
      </c>
      <c r="D584" s="32" t="str">
        <f>IFERROR(テーブル_Swim014[[#This Row],[選手番号]],"")</f>
        <v/>
      </c>
      <c r="E584" s="28" t="str">
        <f>IFERROR(VLOOKUP(C584,Sheet3!A:H,8,0),"")</f>
        <v/>
      </c>
      <c r="F584" s="29" t="str">
        <f t="shared" si="19"/>
        <v/>
      </c>
      <c r="G584" s="30" t="str">
        <f>IFERROR(VLOOKUP(C584,Sheet3!A:H,3,0),"")</f>
        <v/>
      </c>
    </row>
    <row r="585" spans="3:7" x14ac:dyDescent="0.15">
      <c r="C585" s="24" t="str">
        <f t="shared" si="18"/>
        <v/>
      </c>
      <c r="D585" s="32" t="str">
        <f>IFERROR(テーブル_Swim014[[#This Row],[選手番号]],"")</f>
        <v/>
      </c>
      <c r="E585" s="28" t="str">
        <f>IFERROR(VLOOKUP(C585,Sheet3!A:H,8,0),"")</f>
        <v/>
      </c>
      <c r="F585" s="29" t="str">
        <f t="shared" si="19"/>
        <v/>
      </c>
      <c r="G585" s="30" t="str">
        <f>IFERROR(VLOOKUP(C585,Sheet3!A:H,3,0),"")</f>
        <v/>
      </c>
    </row>
    <row r="586" spans="3:7" x14ac:dyDescent="0.15">
      <c r="C586" s="24" t="str">
        <f t="shared" si="18"/>
        <v/>
      </c>
      <c r="D586" s="32" t="str">
        <f>IFERROR(テーブル_Swim014[[#This Row],[選手番号]],"")</f>
        <v/>
      </c>
      <c r="E586" s="28" t="str">
        <f>IFERROR(VLOOKUP(C586,Sheet3!A:H,8,0),"")</f>
        <v/>
      </c>
      <c r="F586" s="29" t="str">
        <f t="shared" si="19"/>
        <v/>
      </c>
      <c r="G586" s="30" t="str">
        <f>IFERROR(VLOOKUP(C586,Sheet3!A:H,3,0),"")</f>
        <v/>
      </c>
    </row>
    <row r="587" spans="3:7" x14ac:dyDescent="0.15">
      <c r="C587" s="24" t="str">
        <f t="shared" si="18"/>
        <v/>
      </c>
      <c r="D587" s="32" t="str">
        <f>IFERROR(テーブル_Swim014[[#This Row],[選手番号]],"")</f>
        <v/>
      </c>
      <c r="E587" s="28" t="str">
        <f>IFERROR(VLOOKUP(C587,Sheet3!A:H,8,0),"")</f>
        <v/>
      </c>
      <c r="F587" s="29" t="str">
        <f t="shared" si="19"/>
        <v/>
      </c>
      <c r="G587" s="30" t="str">
        <f>IFERROR(VLOOKUP(C587,Sheet3!A:H,3,0),"")</f>
        <v/>
      </c>
    </row>
    <row r="588" spans="3:7" x14ac:dyDescent="0.15">
      <c r="C588" s="24" t="str">
        <f t="shared" si="18"/>
        <v/>
      </c>
      <c r="D588" s="32" t="str">
        <f>IFERROR(テーブル_Swim014[[#This Row],[選手番号]],"")</f>
        <v/>
      </c>
      <c r="E588" s="28" t="str">
        <f>IFERROR(VLOOKUP(C588,Sheet3!A:H,8,0),"")</f>
        <v/>
      </c>
      <c r="F588" s="29" t="str">
        <f t="shared" si="19"/>
        <v/>
      </c>
      <c r="G588" s="30" t="str">
        <f>IFERROR(VLOOKUP(C588,Sheet3!A:H,3,0),"")</f>
        <v/>
      </c>
    </row>
    <row r="589" spans="3:7" x14ac:dyDescent="0.15">
      <c r="C589" s="24" t="str">
        <f t="shared" si="18"/>
        <v/>
      </c>
      <c r="D589" s="32" t="str">
        <f>IFERROR(テーブル_Swim014[[#This Row],[選手番号]],"")</f>
        <v/>
      </c>
      <c r="E589" s="28" t="str">
        <f>IFERROR(VLOOKUP(C589,Sheet3!A:H,8,0),"")</f>
        <v/>
      </c>
      <c r="F589" s="29" t="str">
        <f t="shared" si="19"/>
        <v/>
      </c>
      <c r="G589" s="30" t="str">
        <f>IFERROR(VLOOKUP(C589,Sheet3!A:H,3,0),"")</f>
        <v/>
      </c>
    </row>
    <row r="590" spans="3:7" x14ac:dyDescent="0.15">
      <c r="C590" s="24" t="str">
        <f t="shared" si="18"/>
        <v/>
      </c>
      <c r="D590" s="32" t="str">
        <f>IFERROR(テーブル_Swim014[[#This Row],[選手番号]],"")</f>
        <v/>
      </c>
      <c r="E590" s="28" t="str">
        <f>IFERROR(VLOOKUP(C590,Sheet3!A:H,8,0),"")</f>
        <v/>
      </c>
      <c r="F590" s="29" t="str">
        <f t="shared" si="19"/>
        <v/>
      </c>
      <c r="G590" s="30" t="str">
        <f>IFERROR(VLOOKUP(C590,Sheet3!A:H,3,0),"")</f>
        <v/>
      </c>
    </row>
    <row r="591" spans="3:7" x14ac:dyDescent="0.15">
      <c r="C591" s="24" t="str">
        <f t="shared" si="18"/>
        <v/>
      </c>
      <c r="D591" s="32" t="str">
        <f>IFERROR(テーブル_Swim014[[#This Row],[選手番号]],"")</f>
        <v/>
      </c>
      <c r="E591" s="28" t="str">
        <f>IFERROR(VLOOKUP(C591,Sheet3!A:H,8,0),"")</f>
        <v/>
      </c>
      <c r="F591" s="29" t="str">
        <f t="shared" si="19"/>
        <v/>
      </c>
      <c r="G591" s="30" t="str">
        <f>IFERROR(VLOOKUP(C591,Sheet3!A:H,3,0),"")</f>
        <v/>
      </c>
    </row>
    <row r="592" spans="3:7" x14ac:dyDescent="0.15">
      <c r="C592" s="24" t="str">
        <f t="shared" si="18"/>
        <v/>
      </c>
      <c r="D592" s="32" t="str">
        <f>IFERROR(テーブル_Swim014[[#This Row],[選手番号]],"")</f>
        <v/>
      </c>
      <c r="E592" s="28" t="str">
        <f>IFERROR(VLOOKUP(C592,Sheet3!A:H,8,0),"")</f>
        <v/>
      </c>
      <c r="F592" s="29" t="str">
        <f t="shared" si="19"/>
        <v/>
      </c>
      <c r="G592" s="30" t="str">
        <f>IFERROR(VLOOKUP(C592,Sheet3!A:H,3,0),"")</f>
        <v/>
      </c>
    </row>
    <row r="593" spans="3:7" x14ac:dyDescent="0.15">
      <c r="C593" s="24" t="str">
        <f t="shared" si="18"/>
        <v/>
      </c>
      <c r="D593" s="32" t="str">
        <f>IFERROR(テーブル_Swim014[[#This Row],[選手番号]],"")</f>
        <v/>
      </c>
      <c r="E593" s="28" t="str">
        <f>IFERROR(VLOOKUP(C593,Sheet3!A:H,8,0),"")</f>
        <v/>
      </c>
      <c r="F593" s="29" t="str">
        <f t="shared" si="19"/>
        <v/>
      </c>
      <c r="G593" s="30" t="str">
        <f>IFERROR(VLOOKUP(C593,Sheet3!A:H,3,0),"")</f>
        <v/>
      </c>
    </row>
    <row r="594" spans="3:7" x14ac:dyDescent="0.15">
      <c r="C594" s="24" t="str">
        <f t="shared" si="18"/>
        <v/>
      </c>
      <c r="D594" s="32" t="str">
        <f>IFERROR(テーブル_Swim014[[#This Row],[選手番号]],"")</f>
        <v/>
      </c>
      <c r="E594" s="28" t="str">
        <f>IFERROR(VLOOKUP(C594,Sheet3!A:H,8,0),"")</f>
        <v/>
      </c>
      <c r="F594" s="29" t="str">
        <f t="shared" si="19"/>
        <v/>
      </c>
      <c r="G594" s="30" t="str">
        <f>IFERROR(VLOOKUP(C594,Sheet3!A:H,3,0),"")</f>
        <v/>
      </c>
    </row>
    <row r="595" spans="3:7" x14ac:dyDescent="0.15">
      <c r="C595" s="24" t="str">
        <f t="shared" si="18"/>
        <v/>
      </c>
      <c r="D595" s="32" t="str">
        <f>IFERROR(テーブル_Swim014[[#This Row],[選手番号]],"")</f>
        <v/>
      </c>
      <c r="E595" s="28" t="str">
        <f>IFERROR(VLOOKUP(C595,Sheet3!A:H,8,0),"")</f>
        <v/>
      </c>
      <c r="F595" s="29" t="str">
        <f t="shared" si="19"/>
        <v/>
      </c>
      <c r="G595" s="30" t="str">
        <f>IFERROR(VLOOKUP(C595,Sheet3!A:H,3,0),"")</f>
        <v/>
      </c>
    </row>
    <row r="596" spans="3:7" x14ac:dyDescent="0.15">
      <c r="C596" s="24" t="str">
        <f t="shared" si="18"/>
        <v/>
      </c>
      <c r="D596" s="32" t="str">
        <f>IFERROR(テーブル_Swim014[[#This Row],[選手番号]],"")</f>
        <v/>
      </c>
      <c r="E596" s="28" t="str">
        <f>IFERROR(VLOOKUP(C596,Sheet3!A:H,8,0),"")</f>
        <v/>
      </c>
      <c r="F596" s="29" t="str">
        <f t="shared" si="19"/>
        <v/>
      </c>
      <c r="G596" s="30" t="str">
        <f>IFERROR(VLOOKUP(C596,Sheet3!A:H,3,0),"")</f>
        <v/>
      </c>
    </row>
    <row r="597" spans="3:7" x14ac:dyDescent="0.15">
      <c r="C597" s="24" t="str">
        <f t="shared" si="18"/>
        <v/>
      </c>
      <c r="D597" s="32" t="str">
        <f>IFERROR(テーブル_Swim014[[#This Row],[選手番号]],"")</f>
        <v/>
      </c>
      <c r="E597" s="28" t="str">
        <f>IFERROR(VLOOKUP(C597,Sheet3!A:H,8,0),"")</f>
        <v/>
      </c>
      <c r="F597" s="29" t="str">
        <f t="shared" si="19"/>
        <v/>
      </c>
      <c r="G597" s="30" t="str">
        <f>IFERROR(VLOOKUP(C597,Sheet3!A:H,3,0),"")</f>
        <v/>
      </c>
    </row>
    <row r="598" spans="3:7" x14ac:dyDescent="0.15">
      <c r="C598" s="24" t="str">
        <f t="shared" si="18"/>
        <v/>
      </c>
      <c r="D598" s="32" t="str">
        <f>IFERROR(テーブル_Swim014[[#This Row],[選手番号]],"")</f>
        <v/>
      </c>
      <c r="E598" s="28" t="str">
        <f>IFERROR(VLOOKUP(C598,Sheet3!A:H,8,0),"")</f>
        <v/>
      </c>
      <c r="F598" s="29" t="str">
        <f t="shared" si="19"/>
        <v/>
      </c>
      <c r="G598" s="30" t="str">
        <f>IFERROR(VLOOKUP(C598,Sheet3!A:H,3,0),"")</f>
        <v/>
      </c>
    </row>
    <row r="599" spans="3:7" x14ac:dyDescent="0.15">
      <c r="C599" s="24" t="str">
        <f t="shared" si="18"/>
        <v/>
      </c>
      <c r="D599" s="32" t="str">
        <f>IFERROR(テーブル_Swim014[[#This Row],[選手番号]],"")</f>
        <v/>
      </c>
      <c r="E599" s="28" t="str">
        <f>IFERROR(VLOOKUP(C599,Sheet3!A:H,8,0),"")</f>
        <v/>
      </c>
      <c r="F599" s="29" t="str">
        <f t="shared" si="19"/>
        <v/>
      </c>
      <c r="G599" s="30" t="str">
        <f>IFERROR(VLOOKUP(C599,Sheet3!A:H,3,0),"")</f>
        <v/>
      </c>
    </row>
    <row r="600" spans="3:7" x14ac:dyDescent="0.15">
      <c r="C600" s="24" t="str">
        <f t="shared" si="18"/>
        <v/>
      </c>
      <c r="D600" s="32" t="str">
        <f>IFERROR(テーブル_Swim014[[#This Row],[選手番号]],"")</f>
        <v/>
      </c>
      <c r="E600" s="28" t="str">
        <f>IFERROR(VLOOKUP(C600,Sheet3!A:H,8,0),"")</f>
        <v/>
      </c>
      <c r="F600" s="29" t="str">
        <f t="shared" si="19"/>
        <v/>
      </c>
      <c r="G600" s="30" t="str">
        <f>IFERROR(VLOOKUP(C600,Sheet3!A:H,3,0),"")</f>
        <v/>
      </c>
    </row>
    <row r="601" spans="3:7" x14ac:dyDescent="0.15">
      <c r="C601" s="24" t="str">
        <f t="shared" si="18"/>
        <v/>
      </c>
      <c r="D601" s="32" t="str">
        <f>IFERROR(テーブル_Swim014[[#This Row],[選手番号]],"")</f>
        <v/>
      </c>
      <c r="E601" s="28" t="str">
        <f>IFERROR(VLOOKUP(C601,Sheet3!A:H,8,0),"")</f>
        <v/>
      </c>
      <c r="F601" s="29" t="str">
        <f t="shared" si="19"/>
        <v/>
      </c>
      <c r="G601" s="30" t="str">
        <f>IFERROR(VLOOKUP(C601,Sheet3!A:H,3,0),"")</f>
        <v/>
      </c>
    </row>
    <row r="602" spans="3:7" x14ac:dyDescent="0.15">
      <c r="C602" s="24" t="str">
        <f t="shared" si="18"/>
        <v/>
      </c>
      <c r="D602" s="32" t="str">
        <f>IFERROR(テーブル_Swim014[[#This Row],[選手番号]],"")</f>
        <v/>
      </c>
      <c r="E602" s="28" t="str">
        <f>IFERROR(VLOOKUP(C602,Sheet3!A:H,8,0),"")</f>
        <v/>
      </c>
      <c r="F602" s="29" t="str">
        <f>MID(G602,1,7)</f>
        <v/>
      </c>
      <c r="G602" s="30" t="str">
        <f>IFERROR(VLOOKUP(C602,Sheet3!A:H,3,0),"")</f>
        <v/>
      </c>
    </row>
    <row r="603" spans="3:7" x14ac:dyDescent="0.15">
      <c r="C603" s="24" t="str">
        <f t="shared" si="18"/>
        <v/>
      </c>
      <c r="D603" s="32" t="str">
        <f>IFERROR(テーブル_Swim014[[#This Row],[選手番号]],"")</f>
        <v/>
      </c>
      <c r="E603" s="28" t="str">
        <f>IFERROR(VLOOKUP(C603,Sheet3!A:H,8,0),"")</f>
        <v/>
      </c>
      <c r="F603" s="29" t="str">
        <f t="shared" ref="F603:F665" si="20">MID(G603,1,7)</f>
        <v/>
      </c>
      <c r="G603" s="30" t="str">
        <f>IFERROR(VLOOKUP(C603,Sheet3!A:H,3,0),"")</f>
        <v/>
      </c>
    </row>
    <row r="604" spans="3:7" x14ac:dyDescent="0.15">
      <c r="C604" s="24" t="str">
        <f t="shared" si="18"/>
        <v/>
      </c>
      <c r="D604" s="32" t="str">
        <f>IFERROR(テーブル_Swim014[[#This Row],[選手番号]],"")</f>
        <v/>
      </c>
      <c r="E604" s="28" t="str">
        <f>IFERROR(VLOOKUP(C604,Sheet3!A:H,8,0),"")</f>
        <v/>
      </c>
      <c r="F604" s="29" t="str">
        <f t="shared" si="20"/>
        <v/>
      </c>
      <c r="G604" s="30" t="str">
        <f>IFERROR(VLOOKUP(C604,Sheet3!A:H,3,0),"")</f>
        <v/>
      </c>
    </row>
    <row r="605" spans="3:7" x14ac:dyDescent="0.15">
      <c r="C605" s="24" t="str">
        <f t="shared" si="18"/>
        <v/>
      </c>
      <c r="D605" s="32" t="str">
        <f>IFERROR(テーブル_Swim014[[#This Row],[選手番号]],"")</f>
        <v/>
      </c>
      <c r="E605" s="28" t="str">
        <f>IFERROR(VLOOKUP(C605,Sheet3!A:H,8,0),"")</f>
        <v/>
      </c>
      <c r="F605" s="29" t="str">
        <f t="shared" si="20"/>
        <v/>
      </c>
      <c r="G605" s="30" t="str">
        <f>IFERROR(VLOOKUP(C605,Sheet3!A:H,3,0),"")</f>
        <v/>
      </c>
    </row>
    <row r="606" spans="3:7" x14ac:dyDescent="0.15">
      <c r="C606" s="24" t="str">
        <f t="shared" si="18"/>
        <v/>
      </c>
      <c r="D606" s="32" t="str">
        <f>IFERROR(テーブル_Swim014[[#This Row],[選手番号]],"")</f>
        <v/>
      </c>
      <c r="E606" s="28" t="str">
        <f>IFERROR(VLOOKUP(C606,Sheet3!A:H,8,0),"")</f>
        <v/>
      </c>
      <c r="F606" s="29" t="str">
        <f t="shared" si="20"/>
        <v/>
      </c>
      <c r="G606" s="30" t="str">
        <f>IFERROR(VLOOKUP(C606,Sheet3!A:H,3,0),"")</f>
        <v/>
      </c>
    </row>
    <row r="607" spans="3:7" x14ac:dyDescent="0.15">
      <c r="C607" s="24" t="str">
        <f t="shared" si="18"/>
        <v/>
      </c>
      <c r="D607" s="32" t="str">
        <f>IFERROR(テーブル_Swim014[[#This Row],[選手番号]],"")</f>
        <v/>
      </c>
      <c r="E607" s="28" t="str">
        <f>IFERROR(VLOOKUP(C607,Sheet3!A:H,8,0),"")</f>
        <v/>
      </c>
      <c r="F607" s="29" t="str">
        <f t="shared" si="20"/>
        <v/>
      </c>
      <c r="G607" s="30" t="str">
        <f>IFERROR(VLOOKUP(C607,Sheet3!A:H,3,0),"")</f>
        <v/>
      </c>
    </row>
    <row r="608" spans="3:7" x14ac:dyDescent="0.15">
      <c r="C608" s="24" t="str">
        <f t="shared" si="18"/>
        <v/>
      </c>
      <c r="D608" s="32" t="str">
        <f>IFERROR(テーブル_Swim014[[#This Row],[選手番号]],"")</f>
        <v/>
      </c>
      <c r="E608" s="28" t="str">
        <f>IFERROR(VLOOKUP(C608,Sheet3!A:H,8,0),"")</f>
        <v/>
      </c>
      <c r="F608" s="29" t="str">
        <f t="shared" si="20"/>
        <v/>
      </c>
      <c r="G608" s="30" t="str">
        <f>IFERROR(VLOOKUP(C608,Sheet3!A:H,3,0),"")</f>
        <v/>
      </c>
    </row>
    <row r="609" spans="3:7" x14ac:dyDescent="0.15">
      <c r="C609" s="24" t="str">
        <f t="shared" si="18"/>
        <v/>
      </c>
      <c r="D609" s="32" t="str">
        <f>IFERROR(テーブル_Swim014[[#This Row],[選手番号]],"")</f>
        <v/>
      </c>
      <c r="E609" s="28" t="str">
        <f>IFERROR(VLOOKUP(C609,Sheet3!A:H,8,0),"")</f>
        <v/>
      </c>
      <c r="F609" s="29" t="str">
        <f t="shared" si="20"/>
        <v/>
      </c>
      <c r="G609" s="30" t="str">
        <f>IFERROR(VLOOKUP(C609,Sheet3!A:H,3,0),"")</f>
        <v/>
      </c>
    </row>
    <row r="610" spans="3:7" x14ac:dyDescent="0.15">
      <c r="C610" s="24" t="str">
        <f t="shared" si="18"/>
        <v/>
      </c>
      <c r="D610" s="32" t="str">
        <f>IFERROR(テーブル_Swim014[[#This Row],[選手番号]],"")</f>
        <v/>
      </c>
      <c r="E610" s="28" t="str">
        <f>IFERROR(VLOOKUP(C610,Sheet3!A:H,8,0),"")</f>
        <v/>
      </c>
      <c r="F610" s="29" t="str">
        <f t="shared" si="20"/>
        <v/>
      </c>
      <c r="G610" s="30" t="str">
        <f>IFERROR(VLOOKUP(C610,Sheet3!A:H,3,0),"")</f>
        <v/>
      </c>
    </row>
    <row r="611" spans="3:7" x14ac:dyDescent="0.15">
      <c r="C611" s="24" t="str">
        <f t="shared" si="18"/>
        <v/>
      </c>
      <c r="D611" s="32" t="str">
        <f>IFERROR(テーブル_Swim014[[#This Row],[選手番号]],"")</f>
        <v/>
      </c>
      <c r="E611" s="28" t="str">
        <f>IFERROR(VLOOKUP(C611,Sheet3!A:H,8,0),"")</f>
        <v/>
      </c>
      <c r="F611" s="29" t="str">
        <f t="shared" si="20"/>
        <v/>
      </c>
      <c r="G611" s="30" t="str">
        <f>IFERROR(VLOOKUP(C611,Sheet3!A:H,3,0),"")</f>
        <v/>
      </c>
    </row>
    <row r="612" spans="3:7" x14ac:dyDescent="0.15">
      <c r="C612" s="24" t="str">
        <f t="shared" si="18"/>
        <v/>
      </c>
      <c r="D612" s="32" t="str">
        <f>IFERROR(テーブル_Swim014[[#This Row],[選手番号]],"")</f>
        <v/>
      </c>
      <c r="E612" s="28" t="str">
        <f>IFERROR(VLOOKUP(C612,Sheet3!A:H,8,0),"")</f>
        <v/>
      </c>
      <c r="F612" s="29" t="str">
        <f t="shared" si="20"/>
        <v/>
      </c>
      <c r="G612" s="30" t="str">
        <f>IFERROR(VLOOKUP(C612,Sheet3!A:H,3,0),"")</f>
        <v/>
      </c>
    </row>
    <row r="613" spans="3:7" x14ac:dyDescent="0.15">
      <c r="C613" s="24" t="str">
        <f t="shared" si="18"/>
        <v/>
      </c>
      <c r="D613" s="32" t="str">
        <f>IFERROR(テーブル_Swim014[[#This Row],[選手番号]],"")</f>
        <v/>
      </c>
      <c r="E613" s="28" t="str">
        <f>IFERROR(VLOOKUP(C613,Sheet3!A:H,8,0),"")</f>
        <v/>
      </c>
      <c r="F613" s="29" t="str">
        <f t="shared" si="20"/>
        <v/>
      </c>
      <c r="G613" s="30" t="str">
        <f>IFERROR(VLOOKUP(C613,Sheet3!A:H,3,0),"")</f>
        <v/>
      </c>
    </row>
    <row r="614" spans="3:7" x14ac:dyDescent="0.15">
      <c r="C614" s="24" t="str">
        <f t="shared" si="18"/>
        <v/>
      </c>
      <c r="D614" s="32" t="str">
        <f>IFERROR(テーブル_Swim014[[#This Row],[選手番号]],"")</f>
        <v/>
      </c>
      <c r="E614" s="28" t="str">
        <f>IFERROR(VLOOKUP(C614,Sheet3!A:H,8,0),"")</f>
        <v/>
      </c>
      <c r="F614" s="29" t="str">
        <f t="shared" si="20"/>
        <v/>
      </c>
      <c r="G614" s="30" t="str">
        <f>IFERROR(VLOOKUP(C614,Sheet3!A:H,3,0),"")</f>
        <v/>
      </c>
    </row>
    <row r="615" spans="3:7" x14ac:dyDescent="0.15">
      <c r="C615" s="24" t="str">
        <f t="shared" si="18"/>
        <v/>
      </c>
      <c r="D615" s="32" t="str">
        <f>IFERROR(テーブル_Swim014[[#This Row],[選手番号]],"")</f>
        <v/>
      </c>
      <c r="E615" s="28" t="str">
        <f>IFERROR(VLOOKUP(C615,Sheet3!A:H,8,0),"")</f>
        <v/>
      </c>
      <c r="F615" s="29" t="str">
        <f t="shared" si="20"/>
        <v/>
      </c>
      <c r="G615" s="30" t="str">
        <f>IFERROR(VLOOKUP(C615,Sheet3!A:H,3,0),"")</f>
        <v/>
      </c>
    </row>
    <row r="616" spans="3:7" x14ac:dyDescent="0.15">
      <c r="C616" s="24" t="str">
        <f t="shared" si="18"/>
        <v/>
      </c>
      <c r="D616" s="32" t="str">
        <f>IFERROR(テーブル_Swim014[[#This Row],[選手番号]],"")</f>
        <v/>
      </c>
      <c r="E616" s="28" t="str">
        <f>IFERROR(VLOOKUP(C616,Sheet3!A:H,8,0),"")</f>
        <v/>
      </c>
      <c r="F616" s="29" t="str">
        <f t="shared" si="20"/>
        <v/>
      </c>
      <c r="G616" s="30" t="str">
        <f>IFERROR(VLOOKUP(C616,Sheet3!A:H,3,0),"")</f>
        <v/>
      </c>
    </row>
    <row r="617" spans="3:7" x14ac:dyDescent="0.15">
      <c r="C617" s="24" t="str">
        <f t="shared" si="18"/>
        <v/>
      </c>
      <c r="D617" s="32" t="str">
        <f>IFERROR(テーブル_Swim014[[#This Row],[選手番号]],"")</f>
        <v/>
      </c>
      <c r="E617" s="28" t="str">
        <f>IFERROR(VLOOKUP(C617,Sheet3!A:H,8,0),"")</f>
        <v/>
      </c>
      <c r="F617" s="29" t="str">
        <f t="shared" si="20"/>
        <v/>
      </c>
      <c r="G617" s="30" t="str">
        <f>IFERROR(VLOOKUP(C617,Sheet3!A:H,3,0),"")</f>
        <v/>
      </c>
    </row>
    <row r="618" spans="3:7" x14ac:dyDescent="0.15">
      <c r="C618" s="24" t="str">
        <f t="shared" si="18"/>
        <v/>
      </c>
      <c r="D618" s="32" t="str">
        <f>IFERROR(テーブル_Swim014[[#This Row],[選手番号]],"")</f>
        <v/>
      </c>
      <c r="E618" s="28" t="str">
        <f>IFERROR(VLOOKUP(C618,Sheet3!A:H,8,0),"")</f>
        <v/>
      </c>
      <c r="F618" s="29" t="str">
        <f t="shared" si="20"/>
        <v/>
      </c>
      <c r="G618" s="30" t="str">
        <f>IFERROR(VLOOKUP(C618,Sheet3!A:H,3,0),"")</f>
        <v/>
      </c>
    </row>
    <row r="619" spans="3:7" x14ac:dyDescent="0.15">
      <c r="C619" s="24" t="str">
        <f t="shared" si="18"/>
        <v/>
      </c>
      <c r="D619" s="32" t="str">
        <f>IFERROR(テーブル_Swim014[[#This Row],[選手番号]],"")</f>
        <v/>
      </c>
      <c r="E619" s="28" t="str">
        <f>IFERROR(VLOOKUP(C619,Sheet3!A:H,8,0),"")</f>
        <v/>
      </c>
      <c r="F619" s="29" t="str">
        <f t="shared" si="20"/>
        <v/>
      </c>
      <c r="G619" s="30" t="str">
        <f>IFERROR(VLOOKUP(C619,Sheet3!A:H,3,0),"")</f>
        <v/>
      </c>
    </row>
    <row r="620" spans="3:7" x14ac:dyDescent="0.15">
      <c r="C620" s="24" t="str">
        <f t="shared" si="18"/>
        <v/>
      </c>
      <c r="D620" s="32" t="str">
        <f>IFERROR(テーブル_Swim014[[#This Row],[選手番号]],"")</f>
        <v/>
      </c>
      <c r="E620" s="28" t="str">
        <f>IFERROR(VLOOKUP(C620,Sheet3!A:H,8,0),"")</f>
        <v/>
      </c>
      <c r="F620" s="29" t="str">
        <f t="shared" si="20"/>
        <v/>
      </c>
      <c r="G620" s="30" t="str">
        <f>IFERROR(VLOOKUP(C620,Sheet3!A:H,3,0),"")</f>
        <v/>
      </c>
    </row>
    <row r="621" spans="3:7" x14ac:dyDescent="0.15">
      <c r="C621" s="24" t="str">
        <f t="shared" si="18"/>
        <v/>
      </c>
      <c r="D621" s="32" t="str">
        <f>IFERROR(テーブル_Swim014[[#This Row],[選手番号]],"")</f>
        <v/>
      </c>
      <c r="E621" s="28" t="str">
        <f>IFERROR(VLOOKUP(C621,Sheet3!A:H,8,0),"")</f>
        <v/>
      </c>
      <c r="F621" s="29" t="str">
        <f t="shared" si="20"/>
        <v/>
      </c>
      <c r="G621" s="30" t="str">
        <f>IFERROR(VLOOKUP(C621,Sheet3!A:H,3,0),"")</f>
        <v/>
      </c>
    </row>
    <row r="622" spans="3:7" x14ac:dyDescent="0.15">
      <c r="C622" s="24" t="str">
        <f t="shared" si="18"/>
        <v/>
      </c>
      <c r="D622" s="32" t="str">
        <f>IFERROR(テーブル_Swim014[[#This Row],[選手番号]],"")</f>
        <v/>
      </c>
      <c r="E622" s="28" t="str">
        <f>IFERROR(VLOOKUP(C622,Sheet3!A:H,8,0),"")</f>
        <v/>
      </c>
      <c r="F622" s="29" t="str">
        <f t="shared" si="20"/>
        <v/>
      </c>
      <c r="G622" s="30" t="str">
        <f>IFERROR(VLOOKUP(C622,Sheet3!A:H,3,0),"")</f>
        <v/>
      </c>
    </row>
    <row r="623" spans="3:7" x14ac:dyDescent="0.15">
      <c r="C623" s="24" t="str">
        <f t="shared" si="18"/>
        <v/>
      </c>
      <c r="D623" s="32" t="str">
        <f>IFERROR(テーブル_Swim014[[#This Row],[選手番号]],"")</f>
        <v/>
      </c>
      <c r="E623" s="28" t="str">
        <f>IFERROR(VLOOKUP(C623,Sheet3!A:H,8,0),"")</f>
        <v/>
      </c>
      <c r="F623" s="29" t="str">
        <f t="shared" si="20"/>
        <v/>
      </c>
      <c r="G623" s="30" t="str">
        <f>IFERROR(VLOOKUP(C623,Sheet3!A:H,3,0),"")</f>
        <v/>
      </c>
    </row>
    <row r="624" spans="3:7" x14ac:dyDescent="0.15">
      <c r="C624" s="24" t="str">
        <f t="shared" si="18"/>
        <v/>
      </c>
      <c r="D624" s="32" t="str">
        <f>IFERROR(テーブル_Swim014[[#This Row],[選手番号]],"")</f>
        <v/>
      </c>
      <c r="E624" s="28" t="str">
        <f>IFERROR(VLOOKUP(C624,Sheet3!A:H,8,0),"")</f>
        <v/>
      </c>
      <c r="F624" s="29" t="str">
        <f t="shared" si="20"/>
        <v/>
      </c>
      <c r="G624" s="30" t="str">
        <f>IFERROR(VLOOKUP(C624,Sheet3!A:H,3,0),"")</f>
        <v/>
      </c>
    </row>
    <row r="625" spans="3:7" x14ac:dyDescent="0.15">
      <c r="C625" s="24" t="str">
        <f t="shared" si="18"/>
        <v/>
      </c>
      <c r="D625" s="32" t="str">
        <f>IFERROR(テーブル_Swim014[[#This Row],[選手番号]],"")</f>
        <v/>
      </c>
      <c r="E625" s="28" t="str">
        <f>IFERROR(VLOOKUP(C625,Sheet3!A:H,8,0),"")</f>
        <v/>
      </c>
      <c r="F625" s="29" t="str">
        <f t="shared" si="20"/>
        <v/>
      </c>
      <c r="G625" s="30" t="str">
        <f>IFERROR(VLOOKUP(C625,Sheet3!A:H,3,0),"")</f>
        <v/>
      </c>
    </row>
    <row r="626" spans="3:7" x14ac:dyDescent="0.15">
      <c r="C626" s="24" t="str">
        <f t="shared" si="18"/>
        <v/>
      </c>
      <c r="D626" s="32" t="str">
        <f>IFERROR(テーブル_Swim014[[#This Row],[選手番号]],"")</f>
        <v/>
      </c>
      <c r="E626" s="28" t="str">
        <f>IFERROR(VLOOKUP(C626,Sheet3!A:H,8,0),"")</f>
        <v/>
      </c>
      <c r="F626" s="29" t="str">
        <f t="shared" si="20"/>
        <v/>
      </c>
      <c r="G626" s="30" t="str">
        <f>IFERROR(VLOOKUP(C626,Sheet3!A:H,3,0),"")</f>
        <v/>
      </c>
    </row>
    <row r="627" spans="3:7" x14ac:dyDescent="0.15">
      <c r="C627" s="24" t="str">
        <f t="shared" si="18"/>
        <v/>
      </c>
      <c r="D627" s="32" t="str">
        <f>IFERROR(テーブル_Swim014[[#This Row],[選手番号]],"")</f>
        <v/>
      </c>
      <c r="E627" s="28" t="str">
        <f>IFERROR(VLOOKUP(C627,Sheet3!A:H,8,0),"")</f>
        <v/>
      </c>
      <c r="F627" s="29" t="str">
        <f t="shared" si="20"/>
        <v/>
      </c>
      <c r="G627" s="30" t="str">
        <f>IFERROR(VLOOKUP(C627,Sheet3!A:H,3,0),"")</f>
        <v/>
      </c>
    </row>
    <row r="628" spans="3:7" x14ac:dyDescent="0.15">
      <c r="C628" s="24" t="str">
        <f t="shared" si="18"/>
        <v/>
      </c>
      <c r="D628" s="32" t="str">
        <f>IFERROR(テーブル_Swim014[[#This Row],[選手番号]],"")</f>
        <v/>
      </c>
      <c r="E628" s="28" t="str">
        <f>IFERROR(VLOOKUP(C628,Sheet3!A:H,8,0),"")</f>
        <v/>
      </c>
      <c r="F628" s="29" t="str">
        <f t="shared" si="20"/>
        <v/>
      </c>
      <c r="G628" s="30" t="str">
        <f>IFERROR(VLOOKUP(C628,Sheet3!A:H,3,0),"")</f>
        <v/>
      </c>
    </row>
    <row r="629" spans="3:7" x14ac:dyDescent="0.15">
      <c r="C629" s="24" t="str">
        <f t="shared" si="18"/>
        <v/>
      </c>
      <c r="D629" s="32" t="str">
        <f>IFERROR(テーブル_Swim014[[#This Row],[選手番号]],"")</f>
        <v/>
      </c>
      <c r="E629" s="28" t="str">
        <f>IFERROR(VLOOKUP(C629,Sheet3!A:H,8,0),"")</f>
        <v/>
      </c>
      <c r="F629" s="29" t="str">
        <f t="shared" si="20"/>
        <v/>
      </c>
      <c r="G629" s="30" t="str">
        <f>IFERROR(VLOOKUP(C629,Sheet3!A:H,3,0),"")</f>
        <v/>
      </c>
    </row>
    <row r="630" spans="3:7" x14ac:dyDescent="0.15">
      <c r="C630" s="24" t="str">
        <f t="shared" si="18"/>
        <v/>
      </c>
      <c r="D630" s="32" t="str">
        <f>IFERROR(テーブル_Swim014[[#This Row],[選手番号]],"")</f>
        <v/>
      </c>
      <c r="E630" s="28" t="str">
        <f>IFERROR(VLOOKUP(C630,Sheet3!A:H,8,0),"")</f>
        <v/>
      </c>
      <c r="F630" s="29" t="str">
        <f t="shared" si="20"/>
        <v/>
      </c>
      <c r="G630" s="30" t="str">
        <f>IFERROR(VLOOKUP(C630,Sheet3!A:H,3,0),"")</f>
        <v/>
      </c>
    </row>
    <row r="631" spans="3:7" x14ac:dyDescent="0.15">
      <c r="C631" s="24" t="str">
        <f t="shared" si="18"/>
        <v/>
      </c>
      <c r="D631" s="32" t="str">
        <f>IFERROR(テーブル_Swim014[[#This Row],[選手番号]],"")</f>
        <v/>
      </c>
      <c r="E631" s="28" t="str">
        <f>IFERROR(VLOOKUP(C631,Sheet3!A:H,8,0),"")</f>
        <v/>
      </c>
      <c r="F631" s="29" t="str">
        <f t="shared" si="20"/>
        <v/>
      </c>
      <c r="G631" s="30" t="str">
        <f>IFERROR(VLOOKUP(C631,Sheet3!A:H,3,0),"")</f>
        <v/>
      </c>
    </row>
    <row r="632" spans="3:7" x14ac:dyDescent="0.15">
      <c r="C632" s="24" t="str">
        <f t="shared" si="18"/>
        <v/>
      </c>
      <c r="D632" s="32" t="str">
        <f>IFERROR(テーブル_Swim014[[#This Row],[選手番号]],"")</f>
        <v/>
      </c>
      <c r="E632" s="28" t="str">
        <f>IFERROR(VLOOKUP(C632,Sheet3!A:H,8,0),"")</f>
        <v/>
      </c>
      <c r="F632" s="29" t="str">
        <f t="shared" si="20"/>
        <v/>
      </c>
      <c r="G632" s="30" t="str">
        <f>IFERROR(VLOOKUP(C632,Sheet3!A:H,3,0),"")</f>
        <v/>
      </c>
    </row>
    <row r="633" spans="3:7" x14ac:dyDescent="0.15">
      <c r="C633" s="24" t="str">
        <f t="shared" si="18"/>
        <v/>
      </c>
      <c r="D633" s="32" t="str">
        <f>IFERROR(テーブル_Swim014[[#This Row],[選手番号]],"")</f>
        <v/>
      </c>
      <c r="E633" s="28" t="str">
        <f>IFERROR(VLOOKUP(C633,Sheet3!A:H,8,0),"")</f>
        <v/>
      </c>
      <c r="F633" s="29" t="str">
        <f t="shared" si="20"/>
        <v/>
      </c>
      <c r="G633" s="30" t="str">
        <f>IFERROR(VLOOKUP(C633,Sheet3!A:H,3,0),"")</f>
        <v/>
      </c>
    </row>
    <row r="634" spans="3:7" x14ac:dyDescent="0.15">
      <c r="C634" s="24" t="str">
        <f t="shared" si="18"/>
        <v/>
      </c>
      <c r="D634" s="32" t="str">
        <f>IFERROR(テーブル_Swim014[[#This Row],[選手番号]],"")</f>
        <v/>
      </c>
      <c r="E634" s="28" t="str">
        <f>IFERROR(VLOOKUP(C634,Sheet3!A:H,8,0),"")</f>
        <v/>
      </c>
      <c r="F634" s="29" t="str">
        <f t="shared" si="20"/>
        <v/>
      </c>
      <c r="G634" s="30" t="str">
        <f>IFERROR(VLOOKUP(C634,Sheet3!A:H,3,0),"")</f>
        <v/>
      </c>
    </row>
    <row r="635" spans="3:7" x14ac:dyDescent="0.15">
      <c r="C635" s="24" t="str">
        <f t="shared" si="18"/>
        <v/>
      </c>
      <c r="D635" s="32" t="str">
        <f>IFERROR(テーブル_Swim014[[#This Row],[選手番号]],"")</f>
        <v/>
      </c>
      <c r="E635" s="28" t="str">
        <f>IFERROR(VLOOKUP(C635,Sheet3!A:H,8,0),"")</f>
        <v/>
      </c>
      <c r="F635" s="29" t="str">
        <f t="shared" si="20"/>
        <v/>
      </c>
      <c r="G635" s="30" t="str">
        <f>IFERROR(VLOOKUP(C635,Sheet3!A:H,3,0),"")</f>
        <v/>
      </c>
    </row>
    <row r="636" spans="3:7" x14ac:dyDescent="0.15">
      <c r="C636" s="24" t="str">
        <f t="shared" si="18"/>
        <v/>
      </c>
      <c r="D636" s="32" t="str">
        <f>IFERROR(テーブル_Swim014[[#This Row],[選手番号]],"")</f>
        <v/>
      </c>
      <c r="E636" s="28" t="str">
        <f>IFERROR(VLOOKUP(C636,Sheet3!A:H,8,0),"")</f>
        <v/>
      </c>
      <c r="F636" s="29" t="str">
        <f t="shared" si="20"/>
        <v/>
      </c>
      <c r="G636" s="30" t="str">
        <f>IFERROR(VLOOKUP(C636,Sheet3!A:H,3,0),"")</f>
        <v/>
      </c>
    </row>
    <row r="637" spans="3:7" x14ac:dyDescent="0.15">
      <c r="C637" s="24" t="str">
        <f t="shared" si="18"/>
        <v/>
      </c>
      <c r="D637" s="32" t="str">
        <f>IFERROR(テーブル_Swim014[[#This Row],[選手番号]],"")</f>
        <v/>
      </c>
      <c r="E637" s="28" t="str">
        <f>IFERROR(VLOOKUP(C637,Sheet3!A:H,8,0),"")</f>
        <v/>
      </c>
      <c r="F637" s="29" t="str">
        <f t="shared" si="20"/>
        <v/>
      </c>
      <c r="G637" s="30" t="str">
        <f>IFERROR(VLOOKUP(C637,Sheet3!A:H,3,0),"")</f>
        <v/>
      </c>
    </row>
    <row r="638" spans="3:7" x14ac:dyDescent="0.15">
      <c r="C638" s="24" t="str">
        <f t="shared" si="18"/>
        <v/>
      </c>
      <c r="D638" s="32" t="str">
        <f>IFERROR(テーブル_Swim014[[#This Row],[選手番号]],"")</f>
        <v/>
      </c>
      <c r="E638" s="28" t="str">
        <f>IFERROR(VLOOKUP(C638,Sheet3!A:H,8,0),"")</f>
        <v/>
      </c>
      <c r="F638" s="29" t="str">
        <f t="shared" si="20"/>
        <v/>
      </c>
      <c r="G638" s="30" t="str">
        <f>IFERROR(VLOOKUP(C638,Sheet3!A:H,3,0),"")</f>
        <v/>
      </c>
    </row>
    <row r="639" spans="3:7" x14ac:dyDescent="0.15">
      <c r="C639" s="24" t="str">
        <f t="shared" si="18"/>
        <v/>
      </c>
      <c r="D639" s="32" t="str">
        <f>IFERROR(テーブル_Swim014[[#This Row],[選手番号]],"")</f>
        <v/>
      </c>
      <c r="E639" s="28" t="str">
        <f>IFERROR(VLOOKUP(C639,Sheet3!A:H,8,0),"")</f>
        <v/>
      </c>
      <c r="F639" s="29" t="str">
        <f t="shared" si="20"/>
        <v/>
      </c>
      <c r="G639" s="30" t="str">
        <f>IFERROR(VLOOKUP(C639,Sheet3!A:H,3,0),"")</f>
        <v/>
      </c>
    </row>
    <row r="640" spans="3:7" x14ac:dyDescent="0.15">
      <c r="C640" s="24" t="str">
        <f t="shared" si="18"/>
        <v/>
      </c>
      <c r="D640" s="32" t="str">
        <f>IFERROR(テーブル_Swim014[[#This Row],[選手番号]],"")</f>
        <v/>
      </c>
      <c r="E640" s="28" t="str">
        <f>IFERROR(VLOOKUP(C640,Sheet3!A:H,8,0),"")</f>
        <v/>
      </c>
      <c r="F640" s="29" t="str">
        <f t="shared" si="20"/>
        <v/>
      </c>
      <c r="G640" s="30" t="str">
        <f>IFERROR(VLOOKUP(C640,Sheet3!A:H,3,0),"")</f>
        <v/>
      </c>
    </row>
    <row r="641" spans="3:7" x14ac:dyDescent="0.15">
      <c r="C641" s="24" t="str">
        <f t="shared" si="18"/>
        <v/>
      </c>
      <c r="D641" s="32" t="str">
        <f>IFERROR(テーブル_Swim014[[#This Row],[選手番号]],"")</f>
        <v/>
      </c>
      <c r="E641" s="28" t="str">
        <f>IFERROR(VLOOKUP(C641,Sheet3!A:H,8,0),"")</f>
        <v/>
      </c>
      <c r="F641" s="29" t="str">
        <f t="shared" si="20"/>
        <v/>
      </c>
      <c r="G641" s="30" t="str">
        <f>IFERROR(VLOOKUP(C641,Sheet3!A:H,3,0),"")</f>
        <v/>
      </c>
    </row>
    <row r="642" spans="3:7" x14ac:dyDescent="0.15">
      <c r="C642" s="24" t="str">
        <f t="shared" ref="C642:C705" si="21">IF(AND(D642=""),"",D642)</f>
        <v/>
      </c>
      <c r="D642" s="32" t="str">
        <f>IFERROR(テーブル_Swim014[[#This Row],[選手番号]],"")</f>
        <v/>
      </c>
      <c r="E642" s="28" t="str">
        <f>IFERROR(VLOOKUP(C642,Sheet3!A:H,8,0),"")</f>
        <v/>
      </c>
      <c r="F642" s="29" t="str">
        <f t="shared" si="20"/>
        <v/>
      </c>
      <c r="G642" s="30" t="str">
        <f>IFERROR(VLOOKUP(C642,Sheet3!A:H,3,0),"")</f>
        <v/>
      </c>
    </row>
    <row r="643" spans="3:7" x14ac:dyDescent="0.15">
      <c r="C643" s="24" t="str">
        <f t="shared" si="21"/>
        <v/>
      </c>
      <c r="D643" s="32" t="str">
        <f>IFERROR(テーブル_Swim014[[#This Row],[選手番号]],"")</f>
        <v/>
      </c>
      <c r="E643" s="28" t="str">
        <f>IFERROR(VLOOKUP(C643,Sheet3!A:H,8,0),"")</f>
        <v/>
      </c>
      <c r="F643" s="29" t="str">
        <f t="shared" si="20"/>
        <v/>
      </c>
      <c r="G643" s="30" t="str">
        <f>IFERROR(VLOOKUP(C643,Sheet3!A:H,3,0),"")</f>
        <v/>
      </c>
    </row>
    <row r="644" spans="3:7" x14ac:dyDescent="0.15">
      <c r="C644" s="24" t="str">
        <f t="shared" si="21"/>
        <v/>
      </c>
      <c r="D644" s="32" t="str">
        <f>IFERROR(テーブル_Swim014[[#This Row],[選手番号]],"")</f>
        <v/>
      </c>
      <c r="E644" s="28" t="str">
        <f>IFERROR(VLOOKUP(C644,Sheet3!A:H,8,0),"")</f>
        <v/>
      </c>
      <c r="F644" s="29" t="str">
        <f t="shared" si="20"/>
        <v/>
      </c>
      <c r="G644" s="30" t="str">
        <f>IFERROR(VLOOKUP(C644,Sheet3!A:H,3,0),"")</f>
        <v/>
      </c>
    </row>
    <row r="645" spans="3:7" x14ac:dyDescent="0.15">
      <c r="C645" s="24" t="str">
        <f t="shared" si="21"/>
        <v/>
      </c>
      <c r="D645" s="32" t="str">
        <f>IFERROR(テーブル_Swim014[[#This Row],[選手番号]],"")</f>
        <v/>
      </c>
      <c r="E645" s="28" t="str">
        <f>IFERROR(VLOOKUP(C645,Sheet3!A:H,8,0),"")</f>
        <v/>
      </c>
      <c r="F645" s="29" t="str">
        <f t="shared" si="20"/>
        <v/>
      </c>
      <c r="G645" s="30" t="str">
        <f>IFERROR(VLOOKUP(C645,Sheet3!A:H,3,0),"")</f>
        <v/>
      </c>
    </row>
    <row r="646" spans="3:7" x14ac:dyDescent="0.15">
      <c r="C646" s="24" t="str">
        <f t="shared" si="21"/>
        <v/>
      </c>
      <c r="D646" s="32" t="str">
        <f>IFERROR(テーブル_Swim014[[#This Row],[選手番号]],"")</f>
        <v/>
      </c>
      <c r="E646" s="28" t="str">
        <f>IFERROR(VLOOKUP(C646,Sheet3!A:H,8,0),"")</f>
        <v/>
      </c>
      <c r="F646" s="29" t="str">
        <f t="shared" si="20"/>
        <v/>
      </c>
      <c r="G646" s="30" t="str">
        <f>IFERROR(VLOOKUP(C646,Sheet3!A:H,3,0),"")</f>
        <v/>
      </c>
    </row>
    <row r="647" spans="3:7" x14ac:dyDescent="0.15">
      <c r="C647" s="24" t="str">
        <f t="shared" si="21"/>
        <v/>
      </c>
      <c r="D647" s="32" t="str">
        <f>IFERROR(テーブル_Swim014[[#This Row],[選手番号]],"")</f>
        <v/>
      </c>
      <c r="E647" s="28" t="str">
        <f>IFERROR(VLOOKUP(C647,Sheet3!A:H,8,0),"")</f>
        <v/>
      </c>
      <c r="F647" s="29" t="str">
        <f t="shared" si="20"/>
        <v/>
      </c>
      <c r="G647" s="30" t="str">
        <f>IFERROR(VLOOKUP(C647,Sheet3!A:H,3,0),"")</f>
        <v/>
      </c>
    </row>
    <row r="648" spans="3:7" x14ac:dyDescent="0.15">
      <c r="C648" s="24" t="str">
        <f t="shared" si="21"/>
        <v/>
      </c>
      <c r="D648" s="32" t="str">
        <f>IFERROR(テーブル_Swim014[[#This Row],[選手番号]],"")</f>
        <v/>
      </c>
      <c r="E648" s="28" t="str">
        <f>IFERROR(VLOOKUP(C648,Sheet3!A:H,8,0),"")</f>
        <v/>
      </c>
      <c r="F648" s="29" t="str">
        <f t="shared" si="20"/>
        <v/>
      </c>
      <c r="G648" s="30" t="str">
        <f>IFERROR(VLOOKUP(C648,Sheet3!A:H,3,0),"")</f>
        <v/>
      </c>
    </row>
    <row r="649" spans="3:7" x14ac:dyDescent="0.15">
      <c r="C649" s="24" t="str">
        <f t="shared" si="21"/>
        <v/>
      </c>
      <c r="D649" s="32" t="str">
        <f>IFERROR(テーブル_Swim014[[#This Row],[選手番号]],"")</f>
        <v/>
      </c>
      <c r="E649" s="28" t="str">
        <f>IFERROR(VLOOKUP(C649,Sheet3!A:H,8,0),"")</f>
        <v/>
      </c>
      <c r="F649" s="29" t="str">
        <f t="shared" si="20"/>
        <v/>
      </c>
      <c r="G649" s="30" t="str">
        <f>IFERROR(VLOOKUP(C649,Sheet3!A:H,3,0),"")</f>
        <v/>
      </c>
    </row>
    <row r="650" spans="3:7" x14ac:dyDescent="0.15">
      <c r="C650" s="24" t="str">
        <f t="shared" si="21"/>
        <v/>
      </c>
      <c r="D650" s="32" t="str">
        <f>IFERROR(テーブル_Swim014[[#This Row],[選手番号]],"")</f>
        <v/>
      </c>
      <c r="E650" s="28" t="str">
        <f>IFERROR(VLOOKUP(C650,Sheet3!A:H,8,0),"")</f>
        <v/>
      </c>
      <c r="F650" s="29" t="str">
        <f t="shared" si="20"/>
        <v/>
      </c>
      <c r="G650" s="30" t="str">
        <f>IFERROR(VLOOKUP(C650,Sheet3!A:H,3,0),"")</f>
        <v/>
      </c>
    </row>
    <row r="651" spans="3:7" x14ac:dyDescent="0.15">
      <c r="C651" s="24" t="str">
        <f t="shared" si="21"/>
        <v/>
      </c>
      <c r="D651" s="32" t="str">
        <f>IFERROR(テーブル_Swim014[[#This Row],[選手番号]],"")</f>
        <v/>
      </c>
      <c r="E651" s="28" t="str">
        <f>IFERROR(VLOOKUP(C651,Sheet3!A:H,8,0),"")</f>
        <v/>
      </c>
      <c r="F651" s="29" t="str">
        <f t="shared" si="20"/>
        <v/>
      </c>
      <c r="G651" s="30" t="str">
        <f>IFERROR(VLOOKUP(C651,Sheet3!A:H,3,0),"")</f>
        <v/>
      </c>
    </row>
    <row r="652" spans="3:7" x14ac:dyDescent="0.15">
      <c r="C652" s="24" t="str">
        <f t="shared" si="21"/>
        <v/>
      </c>
      <c r="D652" s="32" t="str">
        <f>IFERROR(テーブル_Swim014[[#This Row],[選手番号]],"")</f>
        <v/>
      </c>
      <c r="E652" s="28" t="str">
        <f>IFERROR(VLOOKUP(C652,Sheet3!A:H,8,0),"")</f>
        <v/>
      </c>
      <c r="F652" s="29" t="str">
        <f t="shared" si="20"/>
        <v/>
      </c>
      <c r="G652" s="30" t="str">
        <f>IFERROR(VLOOKUP(C652,Sheet3!A:H,3,0),"")</f>
        <v/>
      </c>
    </row>
    <row r="653" spans="3:7" x14ac:dyDescent="0.15">
      <c r="C653" s="24" t="str">
        <f t="shared" si="21"/>
        <v/>
      </c>
      <c r="D653" s="32" t="str">
        <f>IFERROR(テーブル_Swim014[[#This Row],[選手番号]],"")</f>
        <v/>
      </c>
      <c r="E653" s="28" t="str">
        <f>IFERROR(VLOOKUP(C653,Sheet3!A:H,8,0),"")</f>
        <v/>
      </c>
      <c r="F653" s="29" t="str">
        <f t="shared" si="20"/>
        <v/>
      </c>
      <c r="G653" s="30" t="str">
        <f>IFERROR(VLOOKUP(C653,Sheet3!A:H,3,0),"")</f>
        <v/>
      </c>
    </row>
    <row r="654" spans="3:7" x14ac:dyDescent="0.15">
      <c r="C654" s="24" t="str">
        <f t="shared" si="21"/>
        <v/>
      </c>
      <c r="D654" s="32" t="str">
        <f>IFERROR(テーブル_Swim014[[#This Row],[選手番号]],"")</f>
        <v/>
      </c>
      <c r="E654" s="28" t="str">
        <f>IFERROR(VLOOKUP(C654,Sheet3!A:H,8,0),"")</f>
        <v/>
      </c>
      <c r="F654" s="29" t="str">
        <f t="shared" si="20"/>
        <v/>
      </c>
      <c r="G654" s="30" t="str">
        <f>IFERROR(VLOOKUP(C654,Sheet3!A:H,3,0),"")</f>
        <v/>
      </c>
    </row>
    <row r="655" spans="3:7" x14ac:dyDescent="0.15">
      <c r="C655" s="24" t="str">
        <f t="shared" si="21"/>
        <v/>
      </c>
      <c r="D655" s="32" t="str">
        <f>IFERROR(テーブル_Swim014[[#This Row],[選手番号]],"")</f>
        <v/>
      </c>
      <c r="E655" s="28" t="str">
        <f>IFERROR(VLOOKUP(C655,Sheet3!A:H,8,0),"")</f>
        <v/>
      </c>
      <c r="F655" s="29" t="str">
        <f t="shared" si="20"/>
        <v/>
      </c>
      <c r="G655" s="30" t="str">
        <f>IFERROR(VLOOKUP(C655,Sheet3!A:H,3,0),"")</f>
        <v/>
      </c>
    </row>
    <row r="656" spans="3:7" x14ac:dyDescent="0.15">
      <c r="C656" s="24" t="str">
        <f t="shared" si="21"/>
        <v/>
      </c>
      <c r="D656" s="32" t="str">
        <f>IFERROR(テーブル_Swim014[[#This Row],[選手番号]],"")</f>
        <v/>
      </c>
      <c r="E656" s="28" t="str">
        <f>IFERROR(VLOOKUP(C656,Sheet3!A:H,8,0),"")</f>
        <v/>
      </c>
      <c r="F656" s="29" t="str">
        <f t="shared" si="20"/>
        <v/>
      </c>
      <c r="G656" s="30" t="str">
        <f>IFERROR(VLOOKUP(C656,Sheet3!A:H,3,0),"")</f>
        <v/>
      </c>
    </row>
    <row r="657" spans="3:7" x14ac:dyDescent="0.15">
      <c r="C657" s="24" t="str">
        <f t="shared" si="21"/>
        <v/>
      </c>
      <c r="D657" s="32" t="str">
        <f>IFERROR(テーブル_Swim014[[#This Row],[選手番号]],"")</f>
        <v/>
      </c>
      <c r="E657" s="28" t="str">
        <f>IFERROR(VLOOKUP(C657,Sheet3!A:H,8,0),"")</f>
        <v/>
      </c>
      <c r="F657" s="29" t="str">
        <f t="shared" si="20"/>
        <v/>
      </c>
      <c r="G657" s="30" t="str">
        <f>IFERROR(VLOOKUP(C657,Sheet3!A:H,3,0),"")</f>
        <v/>
      </c>
    </row>
    <row r="658" spans="3:7" x14ac:dyDescent="0.15">
      <c r="C658" s="24" t="str">
        <f t="shared" si="21"/>
        <v/>
      </c>
      <c r="D658" s="32" t="str">
        <f>IFERROR(テーブル_Swim014[[#This Row],[選手番号]],"")</f>
        <v/>
      </c>
      <c r="E658" s="28" t="str">
        <f>IFERROR(VLOOKUP(C658,Sheet3!A:H,8,0),"")</f>
        <v/>
      </c>
      <c r="F658" s="29" t="str">
        <f t="shared" si="20"/>
        <v/>
      </c>
      <c r="G658" s="30" t="str">
        <f>IFERROR(VLOOKUP(C658,Sheet3!A:H,3,0),"")</f>
        <v/>
      </c>
    </row>
    <row r="659" spans="3:7" x14ac:dyDescent="0.15">
      <c r="C659" s="24" t="str">
        <f t="shared" si="21"/>
        <v/>
      </c>
      <c r="D659" s="32" t="str">
        <f>IFERROR(テーブル_Swim014[[#This Row],[選手番号]],"")</f>
        <v/>
      </c>
      <c r="E659" s="28" t="str">
        <f>IFERROR(VLOOKUP(C659,Sheet3!A:H,8,0),"")</f>
        <v/>
      </c>
      <c r="F659" s="29" t="str">
        <f t="shared" si="20"/>
        <v/>
      </c>
      <c r="G659" s="30" t="str">
        <f>IFERROR(VLOOKUP(C659,Sheet3!A:H,3,0),"")</f>
        <v/>
      </c>
    </row>
    <row r="660" spans="3:7" x14ac:dyDescent="0.15">
      <c r="C660" s="24" t="str">
        <f t="shared" si="21"/>
        <v/>
      </c>
      <c r="D660" s="32" t="str">
        <f>IFERROR(テーブル_Swim014[[#This Row],[選手番号]],"")</f>
        <v/>
      </c>
      <c r="E660" s="28" t="str">
        <f>IFERROR(VLOOKUP(C660,Sheet3!A:H,8,0),"")</f>
        <v/>
      </c>
      <c r="F660" s="29" t="str">
        <f t="shared" si="20"/>
        <v/>
      </c>
      <c r="G660" s="30" t="str">
        <f>IFERROR(VLOOKUP(C660,Sheet3!A:H,3,0),"")</f>
        <v/>
      </c>
    </row>
    <row r="661" spans="3:7" x14ac:dyDescent="0.15">
      <c r="C661" s="24" t="str">
        <f t="shared" si="21"/>
        <v/>
      </c>
      <c r="D661" s="32" t="str">
        <f>IFERROR(テーブル_Swim014[[#This Row],[選手番号]],"")</f>
        <v/>
      </c>
      <c r="E661" s="28" t="str">
        <f>IFERROR(VLOOKUP(C661,Sheet3!A:H,8,0),"")</f>
        <v/>
      </c>
      <c r="F661" s="29" t="str">
        <f t="shared" si="20"/>
        <v/>
      </c>
      <c r="G661" s="30" t="str">
        <f>IFERROR(VLOOKUP(C661,Sheet3!A:H,3,0),"")</f>
        <v/>
      </c>
    </row>
    <row r="662" spans="3:7" x14ac:dyDescent="0.15">
      <c r="C662" s="24" t="str">
        <f t="shared" si="21"/>
        <v/>
      </c>
      <c r="D662" s="32" t="str">
        <f>IFERROR(テーブル_Swim014[[#This Row],[選手番号]],"")</f>
        <v/>
      </c>
      <c r="E662" s="28" t="str">
        <f>IFERROR(VLOOKUP(C662,Sheet3!A:H,8,0),"")</f>
        <v/>
      </c>
      <c r="F662" s="29" t="str">
        <f t="shared" si="20"/>
        <v/>
      </c>
      <c r="G662" s="30" t="str">
        <f>IFERROR(VLOOKUP(C662,Sheet3!A:H,3,0),"")</f>
        <v/>
      </c>
    </row>
    <row r="663" spans="3:7" x14ac:dyDescent="0.15">
      <c r="C663" s="24" t="str">
        <f t="shared" si="21"/>
        <v/>
      </c>
      <c r="D663" s="32" t="str">
        <f>IFERROR(テーブル_Swim014[[#This Row],[選手番号]],"")</f>
        <v/>
      </c>
      <c r="E663" s="28" t="str">
        <f>IFERROR(VLOOKUP(C663,Sheet3!A:H,8,0),"")</f>
        <v/>
      </c>
      <c r="F663" s="29" t="str">
        <f t="shared" si="20"/>
        <v/>
      </c>
      <c r="G663" s="30" t="str">
        <f>IFERROR(VLOOKUP(C663,Sheet3!A:H,3,0),"")</f>
        <v/>
      </c>
    </row>
    <row r="664" spans="3:7" x14ac:dyDescent="0.15">
      <c r="C664" s="24" t="str">
        <f t="shared" si="21"/>
        <v/>
      </c>
      <c r="D664" s="32" t="str">
        <f>IFERROR(テーブル_Swim014[[#This Row],[選手番号]],"")</f>
        <v/>
      </c>
      <c r="E664" s="28" t="str">
        <f>IFERROR(VLOOKUP(C664,Sheet3!A:H,8,0),"")</f>
        <v/>
      </c>
      <c r="F664" s="29" t="str">
        <f t="shared" si="20"/>
        <v/>
      </c>
      <c r="G664" s="30" t="str">
        <f>IFERROR(VLOOKUP(C664,Sheet3!A:H,3,0),"")</f>
        <v/>
      </c>
    </row>
    <row r="665" spans="3:7" x14ac:dyDescent="0.15">
      <c r="C665" s="24" t="str">
        <f t="shared" si="21"/>
        <v/>
      </c>
      <c r="D665" s="32" t="str">
        <f>IFERROR(テーブル_Swim014[[#This Row],[選手番号]],"")</f>
        <v/>
      </c>
      <c r="E665" s="28" t="str">
        <f>IFERROR(VLOOKUP(C665,Sheet3!A:H,8,0),"")</f>
        <v/>
      </c>
      <c r="F665" s="29" t="str">
        <f t="shared" si="20"/>
        <v/>
      </c>
      <c r="G665" s="30" t="str">
        <f>IFERROR(VLOOKUP(C665,Sheet3!A:H,3,0),"")</f>
        <v/>
      </c>
    </row>
    <row r="666" spans="3:7" x14ac:dyDescent="0.15">
      <c r="C666" s="24" t="str">
        <f t="shared" si="21"/>
        <v/>
      </c>
      <c r="D666" s="32" t="str">
        <f>IFERROR(テーブル_Swim014[[#This Row],[選手番号]],"")</f>
        <v/>
      </c>
      <c r="E666" s="28" t="str">
        <f>IFERROR(VLOOKUP(C666,Sheet3!A:H,8,0),"")</f>
        <v/>
      </c>
      <c r="F666" s="29" t="str">
        <f t="shared" ref="F666:F729" si="22">MID(G666,1,7)</f>
        <v/>
      </c>
      <c r="G666" s="30" t="str">
        <f>IFERROR(VLOOKUP(C666,Sheet3!A:H,3,0),"")</f>
        <v/>
      </c>
    </row>
    <row r="667" spans="3:7" x14ac:dyDescent="0.15">
      <c r="C667" s="24" t="str">
        <f t="shared" si="21"/>
        <v/>
      </c>
      <c r="D667" s="32" t="str">
        <f>IFERROR(テーブル_Swim014[[#This Row],[選手番号]],"")</f>
        <v/>
      </c>
      <c r="E667" s="28" t="str">
        <f>IFERROR(VLOOKUP(C667,Sheet3!A:H,8,0),"")</f>
        <v/>
      </c>
      <c r="F667" s="29" t="str">
        <f t="shared" si="22"/>
        <v/>
      </c>
      <c r="G667" s="30" t="str">
        <f>IFERROR(VLOOKUP(C667,Sheet3!A:H,3,0),"")</f>
        <v/>
      </c>
    </row>
    <row r="668" spans="3:7" x14ac:dyDescent="0.15">
      <c r="C668" s="24" t="str">
        <f t="shared" si="21"/>
        <v/>
      </c>
      <c r="D668" s="32" t="str">
        <f>IFERROR(テーブル_Swim014[[#This Row],[選手番号]],"")</f>
        <v/>
      </c>
      <c r="E668" s="28" t="str">
        <f>IFERROR(VLOOKUP(C668,Sheet3!A:H,8,0),"")</f>
        <v/>
      </c>
      <c r="F668" s="29" t="str">
        <f t="shared" si="22"/>
        <v/>
      </c>
      <c r="G668" s="30" t="str">
        <f>IFERROR(VLOOKUP(C668,Sheet3!A:H,3,0),"")</f>
        <v/>
      </c>
    </row>
    <row r="669" spans="3:7" x14ac:dyDescent="0.15">
      <c r="C669" s="24" t="str">
        <f t="shared" si="21"/>
        <v/>
      </c>
      <c r="D669" s="32" t="str">
        <f>IFERROR(テーブル_Swim014[[#This Row],[選手番号]],"")</f>
        <v/>
      </c>
      <c r="E669" s="28" t="str">
        <f>IFERROR(VLOOKUP(C669,Sheet3!A:H,8,0),"")</f>
        <v/>
      </c>
      <c r="F669" s="29" t="str">
        <f t="shared" si="22"/>
        <v/>
      </c>
      <c r="G669" s="30" t="str">
        <f>IFERROR(VLOOKUP(C669,Sheet3!A:H,3,0),"")</f>
        <v/>
      </c>
    </row>
    <row r="670" spans="3:7" x14ac:dyDescent="0.15">
      <c r="C670" s="24" t="str">
        <f t="shared" si="21"/>
        <v/>
      </c>
      <c r="D670" s="32" t="str">
        <f>IFERROR(テーブル_Swim014[[#This Row],[選手番号]],"")</f>
        <v/>
      </c>
      <c r="E670" s="28" t="str">
        <f>IFERROR(VLOOKUP(C670,Sheet3!A:H,8,0),"")</f>
        <v/>
      </c>
      <c r="F670" s="29" t="str">
        <f t="shared" si="22"/>
        <v/>
      </c>
      <c r="G670" s="30" t="str">
        <f>IFERROR(VLOOKUP(C670,Sheet3!A:H,3,0),"")</f>
        <v/>
      </c>
    </row>
    <row r="671" spans="3:7" x14ac:dyDescent="0.15">
      <c r="C671" s="24" t="str">
        <f t="shared" si="21"/>
        <v/>
      </c>
      <c r="D671" s="32" t="str">
        <f>IFERROR(テーブル_Swim014[[#This Row],[選手番号]],"")</f>
        <v/>
      </c>
      <c r="E671" s="28" t="str">
        <f>IFERROR(VLOOKUP(C671,Sheet3!A:H,8,0),"")</f>
        <v/>
      </c>
      <c r="F671" s="29" t="str">
        <f t="shared" si="22"/>
        <v/>
      </c>
      <c r="G671" s="30" t="str">
        <f>IFERROR(VLOOKUP(C671,Sheet3!A:H,3,0),"")</f>
        <v/>
      </c>
    </row>
    <row r="672" spans="3:7" x14ac:dyDescent="0.15">
      <c r="C672" s="24" t="str">
        <f t="shared" si="21"/>
        <v/>
      </c>
      <c r="D672" s="32" t="str">
        <f>IFERROR(テーブル_Swim014[[#This Row],[選手番号]],"")</f>
        <v/>
      </c>
      <c r="E672" s="28" t="str">
        <f>IFERROR(VLOOKUP(C672,Sheet3!A:H,8,0),"")</f>
        <v/>
      </c>
      <c r="F672" s="29" t="str">
        <f t="shared" si="22"/>
        <v/>
      </c>
      <c r="G672" s="30" t="str">
        <f>IFERROR(VLOOKUP(C672,Sheet3!A:H,3,0),"")</f>
        <v/>
      </c>
    </row>
    <row r="673" spans="3:7" x14ac:dyDescent="0.15">
      <c r="C673" s="24" t="str">
        <f t="shared" si="21"/>
        <v/>
      </c>
      <c r="D673" s="32" t="str">
        <f>IFERROR(テーブル_Swim014[[#This Row],[選手番号]],"")</f>
        <v/>
      </c>
      <c r="E673" s="28" t="str">
        <f>IFERROR(VLOOKUP(C673,Sheet3!A:H,8,0),"")</f>
        <v/>
      </c>
      <c r="F673" s="29" t="str">
        <f t="shared" si="22"/>
        <v/>
      </c>
      <c r="G673" s="30" t="str">
        <f>IFERROR(VLOOKUP(C673,Sheet3!A:H,3,0),"")</f>
        <v/>
      </c>
    </row>
    <row r="674" spans="3:7" x14ac:dyDescent="0.15">
      <c r="C674" s="24" t="str">
        <f t="shared" si="21"/>
        <v/>
      </c>
      <c r="D674" s="32" t="str">
        <f>IFERROR(テーブル_Swim014[[#This Row],[選手番号]],"")</f>
        <v/>
      </c>
      <c r="E674" s="28" t="str">
        <f>IFERROR(VLOOKUP(C674,Sheet3!A:H,8,0),"")</f>
        <v/>
      </c>
      <c r="F674" s="29" t="str">
        <f t="shared" si="22"/>
        <v/>
      </c>
      <c r="G674" s="30" t="str">
        <f>IFERROR(VLOOKUP(C674,Sheet3!A:H,3,0),"")</f>
        <v/>
      </c>
    </row>
    <row r="675" spans="3:7" x14ac:dyDescent="0.15">
      <c r="C675" s="24" t="str">
        <f t="shared" si="21"/>
        <v/>
      </c>
      <c r="D675" s="32" t="str">
        <f>IFERROR(テーブル_Swim014[[#This Row],[選手番号]],"")</f>
        <v/>
      </c>
      <c r="E675" s="28" t="str">
        <f>IFERROR(VLOOKUP(C675,Sheet3!A:H,8,0),"")</f>
        <v/>
      </c>
      <c r="F675" s="29" t="str">
        <f t="shared" si="22"/>
        <v/>
      </c>
      <c r="G675" s="30" t="str">
        <f>IFERROR(VLOOKUP(C675,Sheet3!A:H,3,0),"")</f>
        <v/>
      </c>
    </row>
    <row r="676" spans="3:7" x14ac:dyDescent="0.15">
      <c r="C676" s="24" t="str">
        <f t="shared" si="21"/>
        <v/>
      </c>
      <c r="D676" s="32" t="str">
        <f>IFERROR(テーブル_Swim014[[#This Row],[選手番号]],"")</f>
        <v/>
      </c>
      <c r="E676" s="28" t="str">
        <f>IFERROR(VLOOKUP(C676,Sheet3!A:H,8,0),"")</f>
        <v/>
      </c>
      <c r="F676" s="29" t="str">
        <f t="shared" si="22"/>
        <v/>
      </c>
      <c r="G676" s="30" t="str">
        <f>IFERROR(VLOOKUP(C676,Sheet3!A:H,3,0),"")</f>
        <v/>
      </c>
    </row>
    <row r="677" spans="3:7" x14ac:dyDescent="0.15">
      <c r="C677" s="24" t="str">
        <f t="shared" si="21"/>
        <v/>
      </c>
      <c r="D677" s="32" t="str">
        <f>IFERROR(テーブル_Swim014[[#This Row],[選手番号]],"")</f>
        <v/>
      </c>
      <c r="E677" s="28" t="str">
        <f>IFERROR(VLOOKUP(C677,Sheet3!A:H,8,0),"")</f>
        <v/>
      </c>
      <c r="F677" s="29" t="str">
        <f t="shared" si="22"/>
        <v/>
      </c>
      <c r="G677" s="30" t="str">
        <f>IFERROR(VLOOKUP(C677,Sheet3!A:H,3,0),"")</f>
        <v/>
      </c>
    </row>
    <row r="678" spans="3:7" x14ac:dyDescent="0.15">
      <c r="C678" s="24" t="str">
        <f t="shared" si="21"/>
        <v/>
      </c>
      <c r="D678" s="32" t="str">
        <f>IFERROR(テーブル_Swim014[[#This Row],[選手番号]],"")</f>
        <v/>
      </c>
      <c r="E678" s="28" t="str">
        <f>IFERROR(VLOOKUP(C678,Sheet3!A:H,8,0),"")</f>
        <v/>
      </c>
      <c r="F678" s="29" t="str">
        <f t="shared" si="22"/>
        <v/>
      </c>
      <c r="G678" s="30" t="str">
        <f>IFERROR(VLOOKUP(C678,Sheet3!A:H,3,0),"")</f>
        <v/>
      </c>
    </row>
    <row r="679" spans="3:7" x14ac:dyDescent="0.15">
      <c r="C679" s="24" t="str">
        <f t="shared" si="21"/>
        <v/>
      </c>
      <c r="D679" s="32" t="str">
        <f>IFERROR(テーブル_Swim014[[#This Row],[選手番号]],"")</f>
        <v/>
      </c>
      <c r="E679" s="28" t="str">
        <f>IFERROR(VLOOKUP(C679,Sheet3!A:H,8,0),"")</f>
        <v/>
      </c>
      <c r="F679" s="29" t="str">
        <f t="shared" si="22"/>
        <v/>
      </c>
      <c r="G679" s="30" t="str">
        <f>IFERROR(VLOOKUP(C679,Sheet3!A:H,3,0),"")</f>
        <v/>
      </c>
    </row>
    <row r="680" spans="3:7" x14ac:dyDescent="0.15">
      <c r="C680" s="24" t="str">
        <f t="shared" si="21"/>
        <v/>
      </c>
      <c r="D680" s="32" t="str">
        <f>IFERROR(テーブル_Swim014[[#This Row],[選手番号]],"")</f>
        <v/>
      </c>
      <c r="E680" s="28" t="str">
        <f>IFERROR(VLOOKUP(C680,Sheet3!A:H,8,0),"")</f>
        <v/>
      </c>
      <c r="F680" s="29" t="str">
        <f t="shared" si="22"/>
        <v/>
      </c>
      <c r="G680" s="30" t="str">
        <f>IFERROR(VLOOKUP(C680,Sheet3!A:H,3,0),"")</f>
        <v/>
      </c>
    </row>
    <row r="681" spans="3:7" x14ac:dyDescent="0.15">
      <c r="C681" s="24" t="str">
        <f t="shared" si="21"/>
        <v/>
      </c>
      <c r="D681" s="32" t="str">
        <f>IFERROR(テーブル_Swim014[[#This Row],[選手番号]],"")</f>
        <v/>
      </c>
      <c r="E681" s="28" t="str">
        <f>IFERROR(VLOOKUP(C681,Sheet3!A:H,8,0),"")</f>
        <v/>
      </c>
      <c r="F681" s="29" t="str">
        <f t="shared" si="22"/>
        <v/>
      </c>
      <c r="G681" s="30" t="str">
        <f>IFERROR(VLOOKUP(C681,Sheet3!A:H,3,0),"")</f>
        <v/>
      </c>
    </row>
    <row r="682" spans="3:7" x14ac:dyDescent="0.15">
      <c r="C682" s="24" t="str">
        <f t="shared" si="21"/>
        <v/>
      </c>
      <c r="D682" s="32" t="str">
        <f>IFERROR(テーブル_Swim014[[#This Row],[選手番号]],"")</f>
        <v/>
      </c>
      <c r="E682" s="28" t="str">
        <f>IFERROR(VLOOKUP(C682,Sheet3!A:H,8,0),"")</f>
        <v/>
      </c>
      <c r="F682" s="29" t="str">
        <f t="shared" si="22"/>
        <v/>
      </c>
      <c r="G682" s="30" t="str">
        <f>IFERROR(VLOOKUP(C682,Sheet3!A:H,3,0),"")</f>
        <v/>
      </c>
    </row>
    <row r="683" spans="3:7" x14ac:dyDescent="0.15">
      <c r="C683" s="24" t="str">
        <f t="shared" si="21"/>
        <v/>
      </c>
      <c r="D683" s="32" t="str">
        <f>IFERROR(テーブル_Swim014[[#This Row],[選手番号]],"")</f>
        <v/>
      </c>
      <c r="E683" s="28" t="str">
        <f>IFERROR(VLOOKUP(C683,Sheet3!A:H,8,0),"")</f>
        <v/>
      </c>
      <c r="F683" s="29" t="str">
        <f t="shared" si="22"/>
        <v/>
      </c>
      <c r="G683" s="30" t="str">
        <f>IFERROR(VLOOKUP(C683,Sheet3!A:H,3,0),"")</f>
        <v/>
      </c>
    </row>
    <row r="684" spans="3:7" x14ac:dyDescent="0.15">
      <c r="C684" s="24" t="str">
        <f t="shared" si="21"/>
        <v/>
      </c>
      <c r="D684" s="32" t="str">
        <f>IFERROR(テーブル_Swim014[[#This Row],[選手番号]],"")</f>
        <v/>
      </c>
      <c r="E684" s="28" t="str">
        <f>IFERROR(VLOOKUP(C684,Sheet3!A:H,8,0),"")</f>
        <v/>
      </c>
      <c r="F684" s="29" t="str">
        <f t="shared" si="22"/>
        <v/>
      </c>
      <c r="G684" s="30" t="str">
        <f>IFERROR(VLOOKUP(C684,Sheet3!A:H,3,0),"")</f>
        <v/>
      </c>
    </row>
    <row r="685" spans="3:7" x14ac:dyDescent="0.15">
      <c r="C685" s="24" t="str">
        <f t="shared" si="21"/>
        <v/>
      </c>
      <c r="D685" s="32" t="str">
        <f>IFERROR(テーブル_Swim014[[#This Row],[選手番号]],"")</f>
        <v/>
      </c>
      <c r="E685" s="28" t="str">
        <f>IFERROR(VLOOKUP(C685,Sheet3!A:H,8,0),"")</f>
        <v/>
      </c>
      <c r="F685" s="29" t="str">
        <f t="shared" si="22"/>
        <v/>
      </c>
      <c r="G685" s="30" t="str">
        <f>IFERROR(VLOOKUP(C685,Sheet3!A:H,3,0),"")</f>
        <v/>
      </c>
    </row>
    <row r="686" spans="3:7" x14ac:dyDescent="0.15">
      <c r="C686" s="24" t="str">
        <f t="shared" si="21"/>
        <v/>
      </c>
      <c r="D686" s="32" t="str">
        <f>IFERROR(テーブル_Swim014[[#This Row],[選手番号]],"")</f>
        <v/>
      </c>
      <c r="E686" s="28" t="str">
        <f>IFERROR(VLOOKUP(C686,Sheet3!A:H,8,0),"")</f>
        <v/>
      </c>
      <c r="F686" s="29" t="str">
        <f t="shared" si="22"/>
        <v/>
      </c>
      <c r="G686" s="30" t="str">
        <f>IFERROR(VLOOKUP(C686,Sheet3!A:H,3,0),"")</f>
        <v/>
      </c>
    </row>
    <row r="687" spans="3:7" x14ac:dyDescent="0.15">
      <c r="C687" s="24" t="str">
        <f t="shared" si="21"/>
        <v/>
      </c>
      <c r="D687" s="32" t="str">
        <f>IFERROR(テーブル_Swim014[[#This Row],[選手番号]],"")</f>
        <v/>
      </c>
      <c r="E687" s="28" t="str">
        <f>IFERROR(VLOOKUP(C687,Sheet3!A:H,8,0),"")</f>
        <v/>
      </c>
      <c r="F687" s="29" t="str">
        <f t="shared" si="22"/>
        <v/>
      </c>
      <c r="G687" s="30" t="str">
        <f>IFERROR(VLOOKUP(C687,Sheet3!A:H,3,0),"")</f>
        <v/>
      </c>
    </row>
    <row r="688" spans="3:7" x14ac:dyDescent="0.15">
      <c r="C688" s="24" t="str">
        <f t="shared" si="21"/>
        <v/>
      </c>
      <c r="D688" s="32" t="str">
        <f>IFERROR(テーブル_Swim014[[#This Row],[選手番号]],"")</f>
        <v/>
      </c>
      <c r="E688" s="28" t="str">
        <f>IFERROR(VLOOKUP(C688,Sheet3!A:H,8,0),"")</f>
        <v/>
      </c>
      <c r="F688" s="29" t="str">
        <f t="shared" si="22"/>
        <v/>
      </c>
      <c r="G688" s="30" t="str">
        <f>IFERROR(VLOOKUP(C688,Sheet3!A:H,3,0),"")</f>
        <v/>
      </c>
    </row>
    <row r="689" spans="3:7" x14ac:dyDescent="0.15">
      <c r="C689" s="24" t="str">
        <f t="shared" si="21"/>
        <v/>
      </c>
      <c r="D689" s="32" t="str">
        <f>IFERROR(テーブル_Swim014[[#This Row],[選手番号]],"")</f>
        <v/>
      </c>
      <c r="E689" s="28" t="str">
        <f>IFERROR(VLOOKUP(C689,Sheet3!A:H,8,0),"")</f>
        <v/>
      </c>
      <c r="F689" s="29" t="str">
        <f t="shared" si="22"/>
        <v/>
      </c>
      <c r="G689" s="30" t="str">
        <f>IFERROR(VLOOKUP(C689,Sheet3!A:H,3,0),"")</f>
        <v/>
      </c>
    </row>
    <row r="690" spans="3:7" x14ac:dyDescent="0.15">
      <c r="C690" s="24" t="str">
        <f t="shared" si="21"/>
        <v/>
      </c>
      <c r="D690" s="32" t="str">
        <f>IFERROR(テーブル_Swim014[[#This Row],[選手番号]],"")</f>
        <v/>
      </c>
      <c r="E690" s="28" t="str">
        <f>IFERROR(VLOOKUP(C690,Sheet3!A:H,8,0),"")</f>
        <v/>
      </c>
      <c r="F690" s="29" t="str">
        <f t="shared" si="22"/>
        <v/>
      </c>
      <c r="G690" s="30" t="str">
        <f>IFERROR(VLOOKUP(C690,Sheet3!A:H,3,0),"")</f>
        <v/>
      </c>
    </row>
    <row r="691" spans="3:7" x14ac:dyDescent="0.15">
      <c r="C691" s="24" t="str">
        <f t="shared" si="21"/>
        <v/>
      </c>
      <c r="D691" s="32" t="str">
        <f>IFERROR(テーブル_Swim014[[#This Row],[選手番号]],"")</f>
        <v/>
      </c>
      <c r="E691" s="28" t="str">
        <f>IFERROR(VLOOKUP(C691,Sheet3!A:H,8,0),"")</f>
        <v/>
      </c>
      <c r="F691" s="29" t="str">
        <f t="shared" si="22"/>
        <v/>
      </c>
      <c r="G691" s="30" t="str">
        <f>IFERROR(VLOOKUP(C691,Sheet3!A:H,3,0),"")</f>
        <v/>
      </c>
    </row>
    <row r="692" spans="3:7" x14ac:dyDescent="0.15">
      <c r="C692" s="24" t="str">
        <f t="shared" si="21"/>
        <v/>
      </c>
      <c r="D692" s="32" t="str">
        <f>IFERROR(テーブル_Swim014[[#This Row],[選手番号]],"")</f>
        <v/>
      </c>
      <c r="E692" s="28" t="str">
        <f>IFERROR(VLOOKUP(C692,Sheet3!A:H,8,0),"")</f>
        <v/>
      </c>
      <c r="F692" s="29" t="str">
        <f t="shared" si="22"/>
        <v/>
      </c>
      <c r="G692" s="30" t="str">
        <f>IFERROR(VLOOKUP(C692,Sheet3!A:H,3,0),"")</f>
        <v/>
      </c>
    </row>
    <row r="693" spans="3:7" x14ac:dyDescent="0.15">
      <c r="C693" s="24" t="str">
        <f t="shared" si="21"/>
        <v/>
      </c>
      <c r="D693" s="32" t="str">
        <f>IFERROR(テーブル_Swim014[[#This Row],[選手番号]],"")</f>
        <v/>
      </c>
      <c r="E693" s="28" t="str">
        <f>IFERROR(VLOOKUP(C693,Sheet3!A:H,8,0),"")</f>
        <v/>
      </c>
      <c r="F693" s="29" t="str">
        <f t="shared" si="22"/>
        <v/>
      </c>
      <c r="G693" s="30" t="str">
        <f>IFERROR(VLOOKUP(C693,Sheet3!A:H,3,0),"")</f>
        <v/>
      </c>
    </row>
    <row r="694" spans="3:7" x14ac:dyDescent="0.15">
      <c r="C694" s="24" t="str">
        <f t="shared" si="21"/>
        <v/>
      </c>
      <c r="D694" s="32" t="str">
        <f>IFERROR(テーブル_Swim014[[#This Row],[選手番号]],"")</f>
        <v/>
      </c>
      <c r="E694" s="28" t="str">
        <f>IFERROR(VLOOKUP(C694,Sheet3!A:H,8,0),"")</f>
        <v/>
      </c>
      <c r="F694" s="29" t="str">
        <f t="shared" si="22"/>
        <v/>
      </c>
      <c r="G694" s="30" t="str">
        <f>IFERROR(VLOOKUP(C694,Sheet3!A:H,3,0),"")</f>
        <v/>
      </c>
    </row>
    <row r="695" spans="3:7" x14ac:dyDescent="0.15">
      <c r="C695" s="24" t="str">
        <f t="shared" si="21"/>
        <v/>
      </c>
      <c r="D695" s="32" t="str">
        <f>IFERROR(テーブル_Swim014[[#This Row],[選手番号]],"")</f>
        <v/>
      </c>
      <c r="E695" s="28" t="str">
        <f>IFERROR(VLOOKUP(C695,Sheet3!A:H,8,0),"")</f>
        <v/>
      </c>
      <c r="F695" s="29" t="str">
        <f t="shared" si="22"/>
        <v/>
      </c>
      <c r="G695" s="30" t="str">
        <f>IFERROR(VLOOKUP(C695,Sheet3!A:H,3,0),"")</f>
        <v/>
      </c>
    </row>
    <row r="696" spans="3:7" x14ac:dyDescent="0.15">
      <c r="C696" s="24" t="str">
        <f t="shared" si="21"/>
        <v/>
      </c>
      <c r="D696" s="32" t="str">
        <f>IFERROR(テーブル_Swim014[[#This Row],[選手番号]],"")</f>
        <v/>
      </c>
      <c r="E696" s="28" t="str">
        <f>IFERROR(VLOOKUP(C696,Sheet3!A:H,8,0),"")</f>
        <v/>
      </c>
      <c r="F696" s="29" t="str">
        <f t="shared" si="22"/>
        <v/>
      </c>
      <c r="G696" s="30" t="str">
        <f>IFERROR(VLOOKUP(C696,Sheet3!A:H,3,0),"")</f>
        <v/>
      </c>
    </row>
    <row r="697" spans="3:7" x14ac:dyDescent="0.15">
      <c r="C697" s="24" t="str">
        <f t="shared" si="21"/>
        <v/>
      </c>
      <c r="D697" s="32" t="str">
        <f>IFERROR(テーブル_Swim014[[#This Row],[選手番号]],"")</f>
        <v/>
      </c>
      <c r="E697" s="28" t="str">
        <f>IFERROR(VLOOKUP(C697,Sheet3!A:H,8,0),"")</f>
        <v/>
      </c>
      <c r="F697" s="29" t="str">
        <f t="shared" si="22"/>
        <v/>
      </c>
      <c r="G697" s="30" t="str">
        <f>IFERROR(VLOOKUP(C697,Sheet3!A:H,3,0),"")</f>
        <v/>
      </c>
    </row>
    <row r="698" spans="3:7" x14ac:dyDescent="0.15">
      <c r="C698" s="24" t="str">
        <f t="shared" si="21"/>
        <v/>
      </c>
      <c r="D698" s="32" t="str">
        <f>IFERROR(テーブル_Swim014[[#This Row],[選手番号]],"")</f>
        <v/>
      </c>
      <c r="E698" s="28" t="str">
        <f>IFERROR(VLOOKUP(C698,Sheet3!A:H,8,0),"")</f>
        <v/>
      </c>
      <c r="F698" s="29" t="str">
        <f t="shared" si="22"/>
        <v/>
      </c>
      <c r="G698" s="30" t="str">
        <f>IFERROR(VLOOKUP(C698,Sheet3!A:H,3,0),"")</f>
        <v/>
      </c>
    </row>
    <row r="699" spans="3:7" x14ac:dyDescent="0.15">
      <c r="C699" s="24" t="str">
        <f t="shared" si="21"/>
        <v/>
      </c>
      <c r="D699" s="32" t="str">
        <f>IFERROR(テーブル_Swim014[[#This Row],[選手番号]],"")</f>
        <v/>
      </c>
      <c r="E699" s="28" t="str">
        <f>IFERROR(VLOOKUP(C699,Sheet3!A:H,8,0),"")</f>
        <v/>
      </c>
      <c r="F699" s="29" t="str">
        <f t="shared" si="22"/>
        <v/>
      </c>
      <c r="G699" s="30" t="str">
        <f>IFERROR(VLOOKUP(C699,Sheet3!A:H,3,0),"")</f>
        <v/>
      </c>
    </row>
    <row r="700" spans="3:7" x14ac:dyDescent="0.15">
      <c r="C700" s="24" t="str">
        <f t="shared" si="21"/>
        <v/>
      </c>
      <c r="D700" s="32" t="str">
        <f>IFERROR(テーブル_Swim014[[#This Row],[選手番号]],"")</f>
        <v/>
      </c>
      <c r="E700" s="28" t="str">
        <f>IFERROR(VLOOKUP(C700,Sheet3!A:H,8,0),"")</f>
        <v/>
      </c>
      <c r="F700" s="29" t="str">
        <f t="shared" si="22"/>
        <v/>
      </c>
      <c r="G700" s="30" t="str">
        <f>IFERROR(VLOOKUP(C700,Sheet3!A:H,3,0),"")</f>
        <v/>
      </c>
    </row>
    <row r="701" spans="3:7" x14ac:dyDescent="0.15">
      <c r="C701" s="24" t="str">
        <f t="shared" si="21"/>
        <v/>
      </c>
      <c r="D701" s="32" t="str">
        <f>IFERROR(テーブル_Swim014[[#This Row],[選手番号]],"")</f>
        <v/>
      </c>
      <c r="E701" s="28" t="str">
        <f>IFERROR(VLOOKUP(C701,Sheet3!A:H,8,0),"")</f>
        <v/>
      </c>
      <c r="F701" s="29" t="str">
        <f t="shared" si="22"/>
        <v/>
      </c>
      <c r="G701" s="30" t="str">
        <f>IFERROR(VLOOKUP(C701,Sheet3!A:H,3,0),"")</f>
        <v/>
      </c>
    </row>
    <row r="702" spans="3:7" x14ac:dyDescent="0.15">
      <c r="C702" s="24" t="str">
        <f t="shared" si="21"/>
        <v/>
      </c>
      <c r="D702" s="32" t="str">
        <f>IFERROR(テーブル_Swim014[[#This Row],[選手番号]],"")</f>
        <v/>
      </c>
      <c r="E702" s="28" t="str">
        <f>IFERROR(VLOOKUP(C702,Sheet3!A:H,8,0),"")</f>
        <v/>
      </c>
      <c r="F702" s="29" t="str">
        <f t="shared" si="22"/>
        <v/>
      </c>
      <c r="G702" s="30" t="str">
        <f>IFERROR(VLOOKUP(C702,Sheet3!A:H,3,0),"")</f>
        <v/>
      </c>
    </row>
    <row r="703" spans="3:7" x14ac:dyDescent="0.15">
      <c r="C703" s="24" t="str">
        <f t="shared" si="21"/>
        <v/>
      </c>
      <c r="D703" s="32" t="str">
        <f>IFERROR(テーブル_Swim014[[#This Row],[選手番号]],"")</f>
        <v/>
      </c>
      <c r="E703" s="28" t="str">
        <f>IFERROR(VLOOKUP(C703,Sheet3!A:H,8,0),"")</f>
        <v/>
      </c>
      <c r="F703" s="29" t="str">
        <f t="shared" si="22"/>
        <v/>
      </c>
      <c r="G703" s="30" t="str">
        <f>IFERROR(VLOOKUP(C703,Sheet3!A:H,3,0),"")</f>
        <v/>
      </c>
    </row>
    <row r="704" spans="3:7" x14ac:dyDescent="0.15">
      <c r="C704" s="24" t="str">
        <f t="shared" si="21"/>
        <v/>
      </c>
      <c r="D704" s="32" t="str">
        <f>IFERROR(テーブル_Swim014[[#This Row],[選手番号]],"")</f>
        <v/>
      </c>
      <c r="E704" s="28" t="str">
        <f>IFERROR(VLOOKUP(C704,Sheet3!A:H,8,0),"")</f>
        <v/>
      </c>
      <c r="F704" s="29" t="str">
        <f t="shared" si="22"/>
        <v/>
      </c>
      <c r="G704" s="30" t="str">
        <f>IFERROR(VLOOKUP(C704,Sheet3!A:H,3,0),"")</f>
        <v/>
      </c>
    </row>
    <row r="705" spans="3:7" x14ac:dyDescent="0.15">
      <c r="C705" s="24" t="str">
        <f t="shared" si="21"/>
        <v/>
      </c>
      <c r="D705" s="32" t="str">
        <f>IFERROR(テーブル_Swim014[[#This Row],[選手番号]],"")</f>
        <v/>
      </c>
      <c r="E705" s="28" t="str">
        <f>IFERROR(VLOOKUP(C705,Sheet3!A:H,8,0),"")</f>
        <v/>
      </c>
      <c r="F705" s="29" t="str">
        <f t="shared" si="22"/>
        <v/>
      </c>
      <c r="G705" s="30" t="str">
        <f>IFERROR(VLOOKUP(C705,Sheet3!A:H,3,0),"")</f>
        <v/>
      </c>
    </row>
    <row r="706" spans="3:7" x14ac:dyDescent="0.15">
      <c r="C706" s="24" t="str">
        <f t="shared" ref="C706:C769" si="23">IF(AND(D706=""),"",D706)</f>
        <v/>
      </c>
      <c r="D706" s="32" t="str">
        <f>IFERROR(テーブル_Swim014[[#This Row],[選手番号]],"")</f>
        <v/>
      </c>
      <c r="E706" s="28" t="str">
        <f>IFERROR(VLOOKUP(C706,Sheet3!A:H,8,0),"")</f>
        <v/>
      </c>
      <c r="F706" s="29" t="str">
        <f t="shared" si="22"/>
        <v/>
      </c>
      <c r="G706" s="30" t="str">
        <f>IFERROR(VLOOKUP(C706,Sheet3!A:H,3,0),"")</f>
        <v/>
      </c>
    </row>
    <row r="707" spans="3:7" x14ac:dyDescent="0.15">
      <c r="C707" s="24" t="str">
        <f t="shared" si="23"/>
        <v/>
      </c>
      <c r="D707" s="32" t="str">
        <f>IFERROR(テーブル_Swim014[[#This Row],[選手番号]],"")</f>
        <v/>
      </c>
      <c r="E707" s="28" t="str">
        <f>IFERROR(VLOOKUP(C707,Sheet3!A:H,8,0),"")</f>
        <v/>
      </c>
      <c r="F707" s="29" t="str">
        <f t="shared" si="22"/>
        <v/>
      </c>
      <c r="G707" s="30" t="str">
        <f>IFERROR(VLOOKUP(C707,Sheet3!A:H,3,0),"")</f>
        <v/>
      </c>
    </row>
    <row r="708" spans="3:7" x14ac:dyDescent="0.15">
      <c r="C708" s="24" t="str">
        <f t="shared" si="23"/>
        <v/>
      </c>
      <c r="D708" s="32" t="str">
        <f>IFERROR(テーブル_Swim014[[#This Row],[選手番号]],"")</f>
        <v/>
      </c>
      <c r="E708" s="28" t="str">
        <f>IFERROR(VLOOKUP(C708,Sheet3!A:H,8,0),"")</f>
        <v/>
      </c>
      <c r="F708" s="29" t="str">
        <f t="shared" si="22"/>
        <v/>
      </c>
      <c r="G708" s="30" t="str">
        <f>IFERROR(VLOOKUP(C708,Sheet3!A:H,3,0),"")</f>
        <v/>
      </c>
    </row>
    <row r="709" spans="3:7" x14ac:dyDescent="0.15">
      <c r="C709" s="24" t="str">
        <f t="shared" si="23"/>
        <v/>
      </c>
      <c r="D709" s="32" t="str">
        <f>IFERROR(テーブル_Swim014[[#This Row],[選手番号]],"")</f>
        <v/>
      </c>
      <c r="E709" s="28" t="str">
        <f>IFERROR(VLOOKUP(C709,Sheet3!A:H,8,0),"")</f>
        <v/>
      </c>
      <c r="F709" s="29" t="str">
        <f t="shared" si="22"/>
        <v/>
      </c>
      <c r="G709" s="30" t="str">
        <f>IFERROR(VLOOKUP(C709,Sheet3!A:H,3,0),"")</f>
        <v/>
      </c>
    </row>
    <row r="710" spans="3:7" x14ac:dyDescent="0.15">
      <c r="C710" s="24" t="str">
        <f t="shared" si="23"/>
        <v/>
      </c>
      <c r="D710" s="32" t="str">
        <f>IFERROR(テーブル_Swim014[[#This Row],[選手番号]],"")</f>
        <v/>
      </c>
      <c r="E710" s="28" t="str">
        <f>IFERROR(VLOOKUP(C710,Sheet3!A:H,8,0),"")</f>
        <v/>
      </c>
      <c r="F710" s="29" t="str">
        <f t="shared" si="22"/>
        <v/>
      </c>
      <c r="G710" s="30" t="str">
        <f>IFERROR(VLOOKUP(C710,Sheet3!A:H,3,0),"")</f>
        <v/>
      </c>
    </row>
    <row r="711" spans="3:7" x14ac:dyDescent="0.15">
      <c r="C711" s="24" t="str">
        <f t="shared" si="23"/>
        <v/>
      </c>
      <c r="D711" s="32" t="str">
        <f>IFERROR(テーブル_Swim014[[#This Row],[選手番号]],"")</f>
        <v/>
      </c>
      <c r="E711" s="28" t="str">
        <f>IFERROR(VLOOKUP(C711,Sheet3!A:H,8,0),"")</f>
        <v/>
      </c>
      <c r="F711" s="29" t="str">
        <f t="shared" si="22"/>
        <v/>
      </c>
      <c r="G711" s="30" t="str">
        <f>IFERROR(VLOOKUP(C711,Sheet3!A:H,3,0),"")</f>
        <v/>
      </c>
    </row>
    <row r="712" spans="3:7" x14ac:dyDescent="0.15">
      <c r="C712" s="24" t="str">
        <f t="shared" si="23"/>
        <v/>
      </c>
      <c r="D712" s="32" t="str">
        <f>IFERROR(テーブル_Swim014[[#This Row],[選手番号]],"")</f>
        <v/>
      </c>
      <c r="E712" s="28" t="str">
        <f>IFERROR(VLOOKUP(C712,Sheet3!A:H,8,0),"")</f>
        <v/>
      </c>
      <c r="F712" s="29" t="str">
        <f t="shared" si="22"/>
        <v/>
      </c>
      <c r="G712" s="30" t="str">
        <f>IFERROR(VLOOKUP(C712,Sheet3!A:H,3,0),"")</f>
        <v/>
      </c>
    </row>
    <row r="713" spans="3:7" x14ac:dyDescent="0.15">
      <c r="C713" s="24" t="str">
        <f t="shared" si="23"/>
        <v/>
      </c>
      <c r="D713" s="32" t="str">
        <f>IFERROR(テーブル_Swim014[[#This Row],[選手番号]],"")</f>
        <v/>
      </c>
      <c r="E713" s="28" t="str">
        <f>IFERROR(VLOOKUP(C713,Sheet3!A:H,8,0),"")</f>
        <v/>
      </c>
      <c r="F713" s="29" t="str">
        <f t="shared" si="22"/>
        <v/>
      </c>
      <c r="G713" s="30" t="str">
        <f>IFERROR(VLOOKUP(C713,Sheet3!A:H,3,0),"")</f>
        <v/>
      </c>
    </row>
    <row r="714" spans="3:7" x14ac:dyDescent="0.15">
      <c r="C714" s="24" t="str">
        <f t="shared" si="23"/>
        <v/>
      </c>
      <c r="D714" s="32" t="str">
        <f>IFERROR(テーブル_Swim014[[#This Row],[選手番号]],"")</f>
        <v/>
      </c>
      <c r="E714" s="28" t="str">
        <f>IFERROR(VLOOKUP(C714,Sheet3!A:H,8,0),"")</f>
        <v/>
      </c>
      <c r="F714" s="29" t="str">
        <f t="shared" si="22"/>
        <v/>
      </c>
      <c r="G714" s="30" t="str">
        <f>IFERROR(VLOOKUP(C714,Sheet3!A:H,3,0),"")</f>
        <v/>
      </c>
    </row>
    <row r="715" spans="3:7" x14ac:dyDescent="0.15">
      <c r="C715" s="24" t="str">
        <f t="shared" si="23"/>
        <v/>
      </c>
      <c r="D715" s="32" t="str">
        <f>IFERROR(テーブル_Swim014[[#This Row],[選手番号]],"")</f>
        <v/>
      </c>
      <c r="E715" s="28" t="str">
        <f>IFERROR(VLOOKUP(C715,Sheet3!A:H,8,0),"")</f>
        <v/>
      </c>
      <c r="F715" s="29" t="str">
        <f t="shared" si="22"/>
        <v/>
      </c>
      <c r="G715" s="30" t="str">
        <f>IFERROR(VLOOKUP(C715,Sheet3!A:H,3,0),"")</f>
        <v/>
      </c>
    </row>
    <row r="716" spans="3:7" x14ac:dyDescent="0.15">
      <c r="C716" s="24" t="str">
        <f t="shared" si="23"/>
        <v/>
      </c>
      <c r="D716" s="32" t="str">
        <f>IFERROR(テーブル_Swim014[[#This Row],[選手番号]],"")</f>
        <v/>
      </c>
      <c r="E716" s="28" t="str">
        <f>IFERROR(VLOOKUP(C716,Sheet3!A:H,8,0),"")</f>
        <v/>
      </c>
      <c r="F716" s="29" t="str">
        <f t="shared" si="22"/>
        <v/>
      </c>
      <c r="G716" s="30" t="str">
        <f>IFERROR(VLOOKUP(C716,Sheet3!A:H,3,0),"")</f>
        <v/>
      </c>
    </row>
    <row r="717" spans="3:7" x14ac:dyDescent="0.15">
      <c r="C717" s="24" t="str">
        <f t="shared" si="23"/>
        <v/>
      </c>
      <c r="D717" s="32" t="str">
        <f>IFERROR(テーブル_Swim014[[#This Row],[選手番号]],"")</f>
        <v/>
      </c>
      <c r="E717" s="28" t="str">
        <f>IFERROR(VLOOKUP(C717,Sheet3!A:H,8,0),"")</f>
        <v/>
      </c>
      <c r="F717" s="29" t="str">
        <f t="shared" si="22"/>
        <v/>
      </c>
      <c r="G717" s="30" t="str">
        <f>IFERROR(VLOOKUP(C717,Sheet3!A:H,3,0),"")</f>
        <v/>
      </c>
    </row>
    <row r="718" spans="3:7" x14ac:dyDescent="0.15">
      <c r="C718" s="24" t="str">
        <f t="shared" si="23"/>
        <v/>
      </c>
      <c r="D718" s="32" t="str">
        <f>IFERROR(テーブル_Swim014[[#This Row],[選手番号]],"")</f>
        <v/>
      </c>
      <c r="E718" s="28" t="str">
        <f>IFERROR(VLOOKUP(C718,Sheet3!A:H,8,0),"")</f>
        <v/>
      </c>
      <c r="F718" s="29" t="str">
        <f t="shared" si="22"/>
        <v/>
      </c>
      <c r="G718" s="30" t="str">
        <f>IFERROR(VLOOKUP(C718,Sheet3!A:H,3,0),"")</f>
        <v/>
      </c>
    </row>
    <row r="719" spans="3:7" x14ac:dyDescent="0.15">
      <c r="C719" s="24" t="str">
        <f t="shared" si="23"/>
        <v/>
      </c>
      <c r="D719" s="32" t="str">
        <f>IFERROR(テーブル_Swim014[[#This Row],[選手番号]],"")</f>
        <v/>
      </c>
      <c r="E719" s="28" t="str">
        <f>IFERROR(VLOOKUP(C719,Sheet3!A:H,8,0),"")</f>
        <v/>
      </c>
      <c r="F719" s="29" t="str">
        <f t="shared" si="22"/>
        <v/>
      </c>
      <c r="G719" s="30" t="str">
        <f>IFERROR(VLOOKUP(C719,Sheet3!A:H,3,0),"")</f>
        <v/>
      </c>
    </row>
    <row r="720" spans="3:7" x14ac:dyDescent="0.15">
      <c r="C720" s="24" t="str">
        <f t="shared" si="23"/>
        <v/>
      </c>
      <c r="D720" s="32" t="str">
        <f>IFERROR(テーブル_Swim014[[#This Row],[選手番号]],"")</f>
        <v/>
      </c>
      <c r="E720" s="28" t="str">
        <f>IFERROR(VLOOKUP(C720,Sheet3!A:H,8,0),"")</f>
        <v/>
      </c>
      <c r="F720" s="29" t="str">
        <f t="shared" si="22"/>
        <v/>
      </c>
      <c r="G720" s="30" t="str">
        <f>IFERROR(VLOOKUP(C720,Sheet3!A:H,3,0),"")</f>
        <v/>
      </c>
    </row>
    <row r="721" spans="3:7" x14ac:dyDescent="0.15">
      <c r="C721" s="24" t="str">
        <f t="shared" si="23"/>
        <v/>
      </c>
      <c r="D721" s="32" t="str">
        <f>IFERROR(テーブル_Swim014[[#This Row],[選手番号]],"")</f>
        <v/>
      </c>
      <c r="E721" s="28" t="str">
        <f>IFERROR(VLOOKUP(C721,Sheet3!A:H,8,0),"")</f>
        <v/>
      </c>
      <c r="F721" s="29" t="str">
        <f t="shared" si="22"/>
        <v/>
      </c>
      <c r="G721" s="30" t="str">
        <f>IFERROR(VLOOKUP(C721,Sheet3!A:H,3,0),"")</f>
        <v/>
      </c>
    </row>
    <row r="722" spans="3:7" x14ac:dyDescent="0.15">
      <c r="C722" s="24" t="str">
        <f t="shared" si="23"/>
        <v/>
      </c>
      <c r="D722" s="32" t="str">
        <f>IFERROR(テーブル_Swim014[[#This Row],[選手番号]],"")</f>
        <v/>
      </c>
      <c r="E722" s="28" t="str">
        <f>IFERROR(VLOOKUP(C722,Sheet3!A:H,8,0),"")</f>
        <v/>
      </c>
      <c r="F722" s="29" t="str">
        <f t="shared" si="22"/>
        <v/>
      </c>
      <c r="G722" s="30" t="str">
        <f>IFERROR(VLOOKUP(C722,Sheet3!A:H,3,0),"")</f>
        <v/>
      </c>
    </row>
    <row r="723" spans="3:7" x14ac:dyDescent="0.15">
      <c r="C723" s="24" t="str">
        <f t="shared" si="23"/>
        <v/>
      </c>
      <c r="D723" s="32" t="str">
        <f>IFERROR(テーブル_Swim014[[#This Row],[選手番号]],"")</f>
        <v/>
      </c>
      <c r="E723" s="28" t="str">
        <f>IFERROR(VLOOKUP(C723,Sheet3!A:H,8,0),"")</f>
        <v/>
      </c>
      <c r="F723" s="29" t="str">
        <f t="shared" si="22"/>
        <v/>
      </c>
      <c r="G723" s="30" t="str">
        <f>IFERROR(VLOOKUP(C723,Sheet3!A:H,3,0),"")</f>
        <v/>
      </c>
    </row>
    <row r="724" spans="3:7" x14ac:dyDescent="0.15">
      <c r="C724" s="24" t="str">
        <f t="shared" si="23"/>
        <v/>
      </c>
      <c r="D724" s="32" t="str">
        <f>IFERROR(テーブル_Swim014[[#This Row],[選手番号]],"")</f>
        <v/>
      </c>
      <c r="E724" s="28" t="str">
        <f>IFERROR(VLOOKUP(C724,Sheet3!A:H,8,0),"")</f>
        <v/>
      </c>
      <c r="F724" s="29" t="str">
        <f t="shared" si="22"/>
        <v/>
      </c>
      <c r="G724" s="30" t="str">
        <f>IFERROR(VLOOKUP(C724,Sheet3!A:H,3,0),"")</f>
        <v/>
      </c>
    </row>
    <row r="725" spans="3:7" x14ac:dyDescent="0.15">
      <c r="C725" s="24" t="str">
        <f t="shared" si="23"/>
        <v/>
      </c>
      <c r="D725" s="32" t="str">
        <f>IFERROR(テーブル_Swim014[[#This Row],[選手番号]],"")</f>
        <v/>
      </c>
      <c r="E725" s="28" t="str">
        <f>IFERROR(VLOOKUP(C725,Sheet3!A:H,8,0),"")</f>
        <v/>
      </c>
      <c r="F725" s="29" t="str">
        <f t="shared" si="22"/>
        <v/>
      </c>
      <c r="G725" s="30" t="str">
        <f>IFERROR(VLOOKUP(C725,Sheet3!A:H,3,0),"")</f>
        <v/>
      </c>
    </row>
    <row r="726" spans="3:7" x14ac:dyDescent="0.15">
      <c r="C726" s="24" t="str">
        <f t="shared" si="23"/>
        <v/>
      </c>
      <c r="D726" s="32" t="str">
        <f>IFERROR(テーブル_Swim014[[#This Row],[選手番号]],"")</f>
        <v/>
      </c>
      <c r="E726" s="28" t="str">
        <f>IFERROR(VLOOKUP(C726,Sheet3!A:H,8,0),"")</f>
        <v/>
      </c>
      <c r="F726" s="29" t="str">
        <f t="shared" si="22"/>
        <v/>
      </c>
      <c r="G726" s="30" t="str">
        <f>IFERROR(VLOOKUP(C726,Sheet3!A:H,3,0),"")</f>
        <v/>
      </c>
    </row>
    <row r="727" spans="3:7" x14ac:dyDescent="0.15">
      <c r="C727" s="24" t="str">
        <f t="shared" si="23"/>
        <v/>
      </c>
      <c r="D727" s="32" t="str">
        <f>IFERROR(テーブル_Swim014[[#This Row],[選手番号]],"")</f>
        <v/>
      </c>
      <c r="E727" s="28" t="str">
        <f>IFERROR(VLOOKUP(C727,Sheet3!A:H,8,0),"")</f>
        <v/>
      </c>
      <c r="F727" s="29" t="str">
        <f t="shared" si="22"/>
        <v/>
      </c>
      <c r="G727" s="30" t="str">
        <f>IFERROR(VLOOKUP(C727,Sheet3!A:H,3,0),"")</f>
        <v/>
      </c>
    </row>
    <row r="728" spans="3:7" x14ac:dyDescent="0.15">
      <c r="C728" s="24" t="str">
        <f t="shared" si="23"/>
        <v/>
      </c>
      <c r="D728" s="32" t="str">
        <f>IFERROR(テーブル_Swim014[[#This Row],[選手番号]],"")</f>
        <v/>
      </c>
      <c r="E728" s="28" t="str">
        <f>IFERROR(VLOOKUP(C728,Sheet3!A:H,8,0),"")</f>
        <v/>
      </c>
      <c r="F728" s="29" t="str">
        <f t="shared" si="22"/>
        <v/>
      </c>
      <c r="G728" s="30" t="str">
        <f>IFERROR(VLOOKUP(C728,Sheet3!A:H,3,0),"")</f>
        <v/>
      </c>
    </row>
    <row r="729" spans="3:7" x14ac:dyDescent="0.15">
      <c r="C729" s="24" t="str">
        <f t="shared" si="23"/>
        <v/>
      </c>
      <c r="D729" s="32" t="str">
        <f>IFERROR(テーブル_Swim014[[#This Row],[選手番号]],"")</f>
        <v/>
      </c>
      <c r="E729" s="28" t="str">
        <f>IFERROR(VLOOKUP(C729,Sheet3!A:H,8,0),"")</f>
        <v/>
      </c>
      <c r="F729" s="29" t="str">
        <f t="shared" si="22"/>
        <v/>
      </c>
      <c r="G729" s="30" t="str">
        <f>IFERROR(VLOOKUP(C729,Sheet3!A:H,3,0),"")</f>
        <v/>
      </c>
    </row>
    <row r="730" spans="3:7" x14ac:dyDescent="0.15">
      <c r="C730" s="24" t="str">
        <f t="shared" si="23"/>
        <v/>
      </c>
      <c r="D730" s="32" t="str">
        <f>IFERROR(テーブル_Swim014[[#This Row],[選手番号]],"")</f>
        <v/>
      </c>
      <c r="E730" s="28" t="str">
        <f>IFERROR(VLOOKUP(C730,Sheet3!A:H,8,0),"")</f>
        <v/>
      </c>
      <c r="F730" s="29" t="str">
        <f t="shared" ref="F730:F793" si="24">MID(G730,1,7)</f>
        <v/>
      </c>
      <c r="G730" s="30" t="str">
        <f>IFERROR(VLOOKUP(C730,Sheet3!A:H,3,0),"")</f>
        <v/>
      </c>
    </row>
    <row r="731" spans="3:7" x14ac:dyDescent="0.15">
      <c r="C731" s="24" t="str">
        <f t="shared" si="23"/>
        <v/>
      </c>
      <c r="D731" s="32" t="str">
        <f>IFERROR(テーブル_Swim014[[#This Row],[選手番号]],"")</f>
        <v/>
      </c>
      <c r="E731" s="28" t="str">
        <f>IFERROR(VLOOKUP(C731,Sheet3!A:H,8,0),"")</f>
        <v/>
      </c>
      <c r="F731" s="29" t="str">
        <f t="shared" si="24"/>
        <v/>
      </c>
      <c r="G731" s="30" t="str">
        <f>IFERROR(VLOOKUP(C731,Sheet3!A:H,3,0),"")</f>
        <v/>
      </c>
    </row>
    <row r="732" spans="3:7" x14ac:dyDescent="0.15">
      <c r="C732" s="24" t="str">
        <f t="shared" si="23"/>
        <v/>
      </c>
      <c r="D732" s="32" t="str">
        <f>IFERROR(テーブル_Swim014[[#This Row],[選手番号]],"")</f>
        <v/>
      </c>
      <c r="E732" s="28" t="str">
        <f>IFERROR(VLOOKUP(C732,Sheet3!A:H,8,0),"")</f>
        <v/>
      </c>
      <c r="F732" s="29" t="str">
        <f t="shared" si="24"/>
        <v/>
      </c>
      <c r="G732" s="30" t="str">
        <f>IFERROR(VLOOKUP(C732,Sheet3!A:H,3,0),"")</f>
        <v/>
      </c>
    </row>
    <row r="733" spans="3:7" x14ac:dyDescent="0.15">
      <c r="C733" s="24" t="str">
        <f t="shared" si="23"/>
        <v/>
      </c>
      <c r="D733" s="32" t="str">
        <f>IFERROR(テーブル_Swim014[[#This Row],[選手番号]],"")</f>
        <v/>
      </c>
      <c r="E733" s="28" t="str">
        <f>IFERROR(VLOOKUP(C733,Sheet3!A:H,8,0),"")</f>
        <v/>
      </c>
      <c r="F733" s="29" t="str">
        <f t="shared" si="24"/>
        <v/>
      </c>
      <c r="G733" s="30" t="str">
        <f>IFERROR(VLOOKUP(C733,Sheet3!A:H,3,0),"")</f>
        <v/>
      </c>
    </row>
    <row r="734" spans="3:7" x14ac:dyDescent="0.15">
      <c r="C734" s="24" t="str">
        <f t="shared" si="23"/>
        <v/>
      </c>
      <c r="D734" s="32" t="str">
        <f>IFERROR(テーブル_Swim014[[#This Row],[選手番号]],"")</f>
        <v/>
      </c>
      <c r="E734" s="28" t="str">
        <f>IFERROR(VLOOKUP(C734,Sheet3!A:H,8,0),"")</f>
        <v/>
      </c>
      <c r="F734" s="29" t="str">
        <f t="shared" si="24"/>
        <v/>
      </c>
      <c r="G734" s="30" t="str">
        <f>IFERROR(VLOOKUP(C734,Sheet3!A:H,3,0),"")</f>
        <v/>
      </c>
    </row>
    <row r="735" spans="3:7" x14ac:dyDescent="0.15">
      <c r="C735" s="24" t="str">
        <f t="shared" si="23"/>
        <v/>
      </c>
      <c r="D735" s="32" t="str">
        <f>IFERROR(テーブル_Swim014[[#This Row],[選手番号]],"")</f>
        <v/>
      </c>
      <c r="E735" s="28" t="str">
        <f>IFERROR(VLOOKUP(C735,Sheet3!A:H,8,0),"")</f>
        <v/>
      </c>
      <c r="F735" s="29" t="str">
        <f t="shared" si="24"/>
        <v/>
      </c>
      <c r="G735" s="30" t="str">
        <f>IFERROR(VLOOKUP(C735,Sheet3!A:H,3,0),"")</f>
        <v/>
      </c>
    </row>
    <row r="736" spans="3:7" x14ac:dyDescent="0.15">
      <c r="C736" s="24" t="str">
        <f t="shared" si="23"/>
        <v/>
      </c>
      <c r="D736" s="32" t="str">
        <f>IFERROR(テーブル_Swim014[[#This Row],[選手番号]],"")</f>
        <v/>
      </c>
      <c r="E736" s="28" t="str">
        <f>IFERROR(VLOOKUP(C736,Sheet3!A:H,8,0),"")</f>
        <v/>
      </c>
      <c r="F736" s="29" t="str">
        <f t="shared" si="24"/>
        <v/>
      </c>
      <c r="G736" s="30" t="str">
        <f>IFERROR(VLOOKUP(C736,Sheet3!A:H,3,0),"")</f>
        <v/>
      </c>
    </row>
    <row r="737" spans="3:7" x14ac:dyDescent="0.15">
      <c r="C737" s="24" t="str">
        <f t="shared" si="23"/>
        <v/>
      </c>
      <c r="D737" s="32" t="str">
        <f>IFERROR(テーブル_Swim014[[#This Row],[選手番号]],"")</f>
        <v/>
      </c>
      <c r="E737" s="28" t="str">
        <f>IFERROR(VLOOKUP(C737,Sheet3!A:H,8,0),"")</f>
        <v/>
      </c>
      <c r="F737" s="29" t="str">
        <f t="shared" si="24"/>
        <v/>
      </c>
      <c r="G737" s="30" t="str">
        <f>IFERROR(VLOOKUP(C737,Sheet3!A:H,3,0),"")</f>
        <v/>
      </c>
    </row>
    <row r="738" spans="3:7" x14ac:dyDescent="0.15">
      <c r="C738" s="24" t="str">
        <f t="shared" si="23"/>
        <v/>
      </c>
      <c r="D738" s="32" t="str">
        <f>IFERROR(テーブル_Swim014[[#This Row],[選手番号]],"")</f>
        <v/>
      </c>
      <c r="E738" s="28" t="str">
        <f>IFERROR(VLOOKUP(C738,Sheet3!A:H,8,0),"")</f>
        <v/>
      </c>
      <c r="F738" s="29" t="str">
        <f t="shared" si="24"/>
        <v/>
      </c>
      <c r="G738" s="30" t="str">
        <f>IFERROR(VLOOKUP(C738,Sheet3!A:H,3,0),"")</f>
        <v/>
      </c>
    </row>
    <row r="739" spans="3:7" x14ac:dyDescent="0.15">
      <c r="C739" s="24" t="str">
        <f t="shared" si="23"/>
        <v/>
      </c>
      <c r="D739" s="32" t="str">
        <f>IFERROR(テーブル_Swim014[[#This Row],[選手番号]],"")</f>
        <v/>
      </c>
      <c r="E739" s="28" t="str">
        <f>IFERROR(VLOOKUP(C739,Sheet3!A:H,8,0),"")</f>
        <v/>
      </c>
      <c r="F739" s="29" t="str">
        <f t="shared" si="24"/>
        <v/>
      </c>
      <c r="G739" s="30" t="str">
        <f>IFERROR(VLOOKUP(C739,Sheet3!A:H,3,0),"")</f>
        <v/>
      </c>
    </row>
    <row r="740" spans="3:7" x14ac:dyDescent="0.15">
      <c r="C740" s="24" t="str">
        <f t="shared" si="23"/>
        <v/>
      </c>
      <c r="D740" s="32" t="str">
        <f>IFERROR(テーブル_Swim014[[#This Row],[選手番号]],"")</f>
        <v/>
      </c>
      <c r="E740" s="28" t="str">
        <f>IFERROR(VLOOKUP(C740,Sheet3!A:H,8,0),"")</f>
        <v/>
      </c>
      <c r="F740" s="29" t="str">
        <f t="shared" si="24"/>
        <v/>
      </c>
      <c r="G740" s="30" t="str">
        <f>IFERROR(VLOOKUP(C740,Sheet3!A:H,3,0),"")</f>
        <v/>
      </c>
    </row>
    <row r="741" spans="3:7" x14ac:dyDescent="0.15">
      <c r="C741" s="24" t="str">
        <f t="shared" si="23"/>
        <v/>
      </c>
      <c r="D741" s="32" t="str">
        <f>IFERROR(テーブル_Swim014[[#This Row],[選手番号]],"")</f>
        <v/>
      </c>
      <c r="E741" s="28" t="str">
        <f>IFERROR(VLOOKUP(C741,Sheet3!A:H,8,0),"")</f>
        <v/>
      </c>
      <c r="F741" s="29" t="str">
        <f t="shared" si="24"/>
        <v/>
      </c>
      <c r="G741" s="30" t="str">
        <f>IFERROR(VLOOKUP(C741,Sheet3!A:H,3,0),"")</f>
        <v/>
      </c>
    </row>
    <row r="742" spans="3:7" x14ac:dyDescent="0.15">
      <c r="C742" s="24" t="str">
        <f t="shared" si="23"/>
        <v/>
      </c>
      <c r="D742" s="32" t="str">
        <f>IFERROR(テーブル_Swim014[[#This Row],[選手番号]],"")</f>
        <v/>
      </c>
      <c r="E742" s="28" t="str">
        <f>IFERROR(VLOOKUP(C742,Sheet3!A:H,8,0),"")</f>
        <v/>
      </c>
      <c r="F742" s="29" t="str">
        <f t="shared" si="24"/>
        <v/>
      </c>
      <c r="G742" s="30" t="str">
        <f>IFERROR(VLOOKUP(C742,Sheet3!A:H,3,0),"")</f>
        <v/>
      </c>
    </row>
    <row r="743" spans="3:7" x14ac:dyDescent="0.15">
      <c r="C743" s="24" t="str">
        <f t="shared" si="23"/>
        <v/>
      </c>
      <c r="D743" s="32" t="str">
        <f>IFERROR(テーブル_Swim014[[#This Row],[選手番号]],"")</f>
        <v/>
      </c>
      <c r="E743" s="28" t="str">
        <f>IFERROR(VLOOKUP(C743,Sheet3!A:H,8,0),"")</f>
        <v/>
      </c>
      <c r="F743" s="29" t="str">
        <f t="shared" si="24"/>
        <v/>
      </c>
      <c r="G743" s="30" t="str">
        <f>IFERROR(VLOOKUP(C743,Sheet3!A:H,3,0),"")</f>
        <v/>
      </c>
    </row>
    <row r="744" spans="3:7" x14ac:dyDescent="0.15">
      <c r="C744" s="24" t="str">
        <f t="shared" si="23"/>
        <v/>
      </c>
      <c r="D744" s="32" t="str">
        <f>IFERROR(テーブル_Swim014[[#This Row],[選手番号]],"")</f>
        <v/>
      </c>
      <c r="E744" s="28" t="str">
        <f>IFERROR(VLOOKUP(C744,Sheet3!A:H,8,0),"")</f>
        <v/>
      </c>
      <c r="F744" s="29" t="str">
        <f t="shared" si="24"/>
        <v/>
      </c>
      <c r="G744" s="30" t="str">
        <f>IFERROR(VLOOKUP(C744,Sheet3!A:H,3,0),"")</f>
        <v/>
      </c>
    </row>
    <row r="745" spans="3:7" x14ac:dyDescent="0.15">
      <c r="C745" s="24" t="str">
        <f t="shared" si="23"/>
        <v/>
      </c>
      <c r="D745" s="32" t="str">
        <f>IFERROR(テーブル_Swim014[[#This Row],[選手番号]],"")</f>
        <v/>
      </c>
      <c r="E745" s="28" t="str">
        <f>IFERROR(VLOOKUP(C745,Sheet3!A:H,8,0),"")</f>
        <v/>
      </c>
      <c r="F745" s="29" t="str">
        <f t="shared" si="24"/>
        <v/>
      </c>
      <c r="G745" s="30" t="str">
        <f>IFERROR(VLOOKUP(C745,Sheet3!A:H,3,0),"")</f>
        <v/>
      </c>
    </row>
    <row r="746" spans="3:7" x14ac:dyDescent="0.15">
      <c r="C746" s="24" t="str">
        <f t="shared" si="23"/>
        <v/>
      </c>
      <c r="D746" s="32" t="str">
        <f>IFERROR(テーブル_Swim014[[#This Row],[選手番号]],"")</f>
        <v/>
      </c>
      <c r="E746" s="28" t="str">
        <f>IFERROR(VLOOKUP(C746,Sheet3!A:H,8,0),"")</f>
        <v/>
      </c>
      <c r="F746" s="29" t="str">
        <f t="shared" si="24"/>
        <v/>
      </c>
      <c r="G746" s="30" t="str">
        <f>IFERROR(VLOOKUP(C746,Sheet3!A:H,3,0),"")</f>
        <v/>
      </c>
    </row>
    <row r="747" spans="3:7" x14ac:dyDescent="0.15">
      <c r="C747" s="24" t="str">
        <f t="shared" si="23"/>
        <v/>
      </c>
      <c r="D747" s="32" t="str">
        <f>IFERROR(テーブル_Swim014[[#This Row],[選手番号]],"")</f>
        <v/>
      </c>
      <c r="E747" s="28" t="str">
        <f>IFERROR(VLOOKUP(C747,Sheet3!A:H,8,0),"")</f>
        <v/>
      </c>
      <c r="F747" s="29" t="str">
        <f t="shared" si="24"/>
        <v/>
      </c>
      <c r="G747" s="30" t="str">
        <f>IFERROR(VLOOKUP(C747,Sheet3!A:H,3,0),"")</f>
        <v/>
      </c>
    </row>
    <row r="748" spans="3:7" x14ac:dyDescent="0.15">
      <c r="C748" s="24" t="str">
        <f t="shared" si="23"/>
        <v/>
      </c>
      <c r="D748" s="32" t="str">
        <f>IFERROR(テーブル_Swim014[[#This Row],[選手番号]],"")</f>
        <v/>
      </c>
      <c r="E748" s="28" t="str">
        <f>IFERROR(VLOOKUP(C748,Sheet3!A:H,8,0),"")</f>
        <v/>
      </c>
      <c r="F748" s="29" t="str">
        <f t="shared" si="24"/>
        <v/>
      </c>
      <c r="G748" s="30" t="str">
        <f>IFERROR(VLOOKUP(C748,Sheet3!A:H,3,0),"")</f>
        <v/>
      </c>
    </row>
    <row r="749" spans="3:7" x14ac:dyDescent="0.15">
      <c r="C749" s="24" t="str">
        <f t="shared" si="23"/>
        <v/>
      </c>
      <c r="D749" s="32" t="str">
        <f>IFERROR(テーブル_Swim014[[#This Row],[選手番号]],"")</f>
        <v/>
      </c>
      <c r="E749" s="28" t="str">
        <f>IFERROR(VLOOKUP(C749,Sheet3!A:H,8,0),"")</f>
        <v/>
      </c>
      <c r="F749" s="29" t="str">
        <f t="shared" si="24"/>
        <v/>
      </c>
      <c r="G749" s="30" t="str">
        <f>IFERROR(VLOOKUP(C749,Sheet3!A:H,3,0),"")</f>
        <v/>
      </c>
    </row>
    <row r="750" spans="3:7" x14ac:dyDescent="0.15">
      <c r="C750" s="24" t="str">
        <f t="shared" si="23"/>
        <v/>
      </c>
      <c r="D750" s="32" t="str">
        <f>IFERROR(テーブル_Swim014[[#This Row],[選手番号]],"")</f>
        <v/>
      </c>
      <c r="E750" s="28" t="str">
        <f>IFERROR(VLOOKUP(C750,Sheet3!A:H,8,0),"")</f>
        <v/>
      </c>
      <c r="F750" s="29" t="str">
        <f t="shared" si="24"/>
        <v/>
      </c>
      <c r="G750" s="30" t="str">
        <f>IFERROR(VLOOKUP(C750,Sheet3!A:H,3,0),"")</f>
        <v/>
      </c>
    </row>
    <row r="751" spans="3:7" x14ac:dyDescent="0.15">
      <c r="C751" s="24" t="str">
        <f t="shared" si="23"/>
        <v/>
      </c>
      <c r="D751" s="32" t="str">
        <f>IFERROR(テーブル_Swim014[[#This Row],[選手番号]],"")</f>
        <v/>
      </c>
      <c r="E751" s="28" t="str">
        <f>IFERROR(VLOOKUP(C751,Sheet3!A:H,8,0),"")</f>
        <v/>
      </c>
      <c r="F751" s="29" t="str">
        <f t="shared" si="24"/>
        <v/>
      </c>
      <c r="G751" s="30" t="str">
        <f>IFERROR(VLOOKUP(C751,Sheet3!A:H,3,0),"")</f>
        <v/>
      </c>
    </row>
    <row r="752" spans="3:7" x14ac:dyDescent="0.15">
      <c r="C752" s="24" t="str">
        <f t="shared" si="23"/>
        <v/>
      </c>
      <c r="D752" s="32" t="str">
        <f>IFERROR(テーブル_Swim014[[#This Row],[選手番号]],"")</f>
        <v/>
      </c>
      <c r="E752" s="28" t="str">
        <f>IFERROR(VLOOKUP(C752,Sheet3!A:H,8,0),"")</f>
        <v/>
      </c>
      <c r="F752" s="29" t="str">
        <f t="shared" si="24"/>
        <v/>
      </c>
      <c r="G752" s="30" t="str">
        <f>IFERROR(VLOOKUP(C752,Sheet3!A:H,3,0),"")</f>
        <v/>
      </c>
    </row>
    <row r="753" spans="3:7" x14ac:dyDescent="0.15">
      <c r="C753" s="24" t="str">
        <f t="shared" si="23"/>
        <v/>
      </c>
      <c r="D753" s="32" t="str">
        <f>IFERROR(テーブル_Swim014[[#This Row],[選手番号]],"")</f>
        <v/>
      </c>
      <c r="E753" s="28" t="str">
        <f>IFERROR(VLOOKUP(C753,Sheet3!A:H,8,0),"")</f>
        <v/>
      </c>
      <c r="F753" s="29" t="str">
        <f t="shared" si="24"/>
        <v/>
      </c>
      <c r="G753" s="30" t="str">
        <f>IFERROR(VLOOKUP(C753,Sheet3!A:H,3,0),"")</f>
        <v/>
      </c>
    </row>
    <row r="754" spans="3:7" x14ac:dyDescent="0.15">
      <c r="C754" s="24" t="str">
        <f t="shared" si="23"/>
        <v/>
      </c>
      <c r="D754" s="32" t="str">
        <f>IFERROR(テーブル_Swim014[[#This Row],[選手番号]],"")</f>
        <v/>
      </c>
      <c r="E754" s="28" t="str">
        <f>IFERROR(VLOOKUP(C754,Sheet3!A:H,8,0),"")</f>
        <v/>
      </c>
      <c r="F754" s="29" t="str">
        <f t="shared" si="24"/>
        <v/>
      </c>
      <c r="G754" s="30" t="str">
        <f>IFERROR(VLOOKUP(C754,Sheet3!A:H,3,0),"")</f>
        <v/>
      </c>
    </row>
    <row r="755" spans="3:7" x14ac:dyDescent="0.15">
      <c r="C755" s="24" t="str">
        <f t="shared" si="23"/>
        <v/>
      </c>
      <c r="D755" s="32" t="str">
        <f>IFERROR(テーブル_Swim014[[#This Row],[選手番号]],"")</f>
        <v/>
      </c>
      <c r="E755" s="28" t="str">
        <f>IFERROR(VLOOKUP(C755,Sheet3!A:H,8,0),"")</f>
        <v/>
      </c>
      <c r="F755" s="29" t="str">
        <f t="shared" si="24"/>
        <v/>
      </c>
      <c r="G755" s="30" t="str">
        <f>IFERROR(VLOOKUP(C755,Sheet3!A:H,3,0),"")</f>
        <v/>
      </c>
    </row>
    <row r="756" spans="3:7" x14ac:dyDescent="0.15">
      <c r="C756" s="24" t="str">
        <f t="shared" si="23"/>
        <v/>
      </c>
      <c r="D756" s="32" t="str">
        <f>IFERROR(テーブル_Swim014[[#This Row],[選手番号]],"")</f>
        <v/>
      </c>
      <c r="E756" s="28" t="str">
        <f>IFERROR(VLOOKUP(C756,Sheet3!A:H,8,0),"")</f>
        <v/>
      </c>
      <c r="F756" s="29" t="str">
        <f t="shared" si="24"/>
        <v/>
      </c>
      <c r="G756" s="30" t="str">
        <f>IFERROR(VLOOKUP(C756,Sheet3!A:H,3,0),"")</f>
        <v/>
      </c>
    </row>
    <row r="757" spans="3:7" x14ac:dyDescent="0.15">
      <c r="C757" s="24" t="str">
        <f t="shared" si="23"/>
        <v/>
      </c>
      <c r="D757" s="32" t="str">
        <f>IFERROR(テーブル_Swim014[[#This Row],[選手番号]],"")</f>
        <v/>
      </c>
      <c r="E757" s="28" t="str">
        <f>IFERROR(VLOOKUP(C757,Sheet3!A:H,8,0),"")</f>
        <v/>
      </c>
      <c r="F757" s="29" t="str">
        <f t="shared" si="24"/>
        <v/>
      </c>
      <c r="G757" s="30" t="str">
        <f>IFERROR(VLOOKUP(C757,Sheet3!A:H,3,0),"")</f>
        <v/>
      </c>
    </row>
    <row r="758" spans="3:7" x14ac:dyDescent="0.15">
      <c r="C758" s="24" t="str">
        <f t="shared" si="23"/>
        <v/>
      </c>
      <c r="D758" s="32" t="str">
        <f>IFERROR(テーブル_Swim014[[#This Row],[選手番号]],"")</f>
        <v/>
      </c>
      <c r="E758" s="28" t="str">
        <f>IFERROR(VLOOKUP(C758,Sheet3!A:H,8,0),"")</f>
        <v/>
      </c>
      <c r="F758" s="29" t="str">
        <f t="shared" si="24"/>
        <v/>
      </c>
      <c r="G758" s="30" t="str">
        <f>IFERROR(VLOOKUP(C758,Sheet3!A:H,3,0),"")</f>
        <v/>
      </c>
    </row>
    <row r="759" spans="3:7" x14ac:dyDescent="0.15">
      <c r="C759" s="24" t="str">
        <f t="shared" si="23"/>
        <v/>
      </c>
      <c r="D759" s="32" t="str">
        <f>IFERROR(テーブル_Swim014[[#This Row],[選手番号]],"")</f>
        <v/>
      </c>
      <c r="E759" s="28" t="str">
        <f>IFERROR(VLOOKUP(C759,Sheet3!A:H,8,0),"")</f>
        <v/>
      </c>
      <c r="F759" s="29" t="str">
        <f t="shared" si="24"/>
        <v/>
      </c>
      <c r="G759" s="30" t="str">
        <f>IFERROR(VLOOKUP(C759,Sheet3!A:H,3,0),"")</f>
        <v/>
      </c>
    </row>
    <row r="760" spans="3:7" x14ac:dyDescent="0.15">
      <c r="C760" s="24" t="str">
        <f t="shared" si="23"/>
        <v/>
      </c>
      <c r="D760" s="32" t="str">
        <f>IFERROR(テーブル_Swim014[[#This Row],[選手番号]],"")</f>
        <v/>
      </c>
      <c r="E760" s="28" t="str">
        <f>IFERROR(VLOOKUP(C760,Sheet3!A:H,8,0),"")</f>
        <v/>
      </c>
      <c r="F760" s="29" t="str">
        <f t="shared" si="24"/>
        <v/>
      </c>
      <c r="G760" s="30" t="str">
        <f>IFERROR(VLOOKUP(C760,Sheet3!A:H,3,0),"")</f>
        <v/>
      </c>
    </row>
    <row r="761" spans="3:7" x14ac:dyDescent="0.15">
      <c r="C761" s="24" t="str">
        <f t="shared" si="23"/>
        <v/>
      </c>
      <c r="D761" s="32" t="str">
        <f>IFERROR(テーブル_Swim014[[#This Row],[選手番号]],"")</f>
        <v/>
      </c>
      <c r="E761" s="28" t="str">
        <f>IFERROR(VLOOKUP(C761,Sheet3!A:H,8,0),"")</f>
        <v/>
      </c>
      <c r="F761" s="29" t="str">
        <f t="shared" si="24"/>
        <v/>
      </c>
      <c r="G761" s="30" t="str">
        <f>IFERROR(VLOOKUP(C761,Sheet3!A:H,3,0),"")</f>
        <v/>
      </c>
    </row>
    <row r="762" spans="3:7" x14ac:dyDescent="0.15">
      <c r="C762" s="24" t="str">
        <f t="shared" si="23"/>
        <v/>
      </c>
      <c r="D762" s="32" t="str">
        <f>IFERROR(テーブル_Swim014[[#This Row],[選手番号]],"")</f>
        <v/>
      </c>
      <c r="E762" s="28" t="str">
        <f>IFERROR(VLOOKUP(C762,Sheet3!A:H,8,0),"")</f>
        <v/>
      </c>
      <c r="F762" s="29" t="str">
        <f t="shared" si="24"/>
        <v/>
      </c>
      <c r="G762" s="30" t="str">
        <f>IFERROR(VLOOKUP(C762,Sheet3!A:H,3,0),"")</f>
        <v/>
      </c>
    </row>
    <row r="763" spans="3:7" x14ac:dyDescent="0.15">
      <c r="C763" s="24" t="str">
        <f t="shared" si="23"/>
        <v/>
      </c>
      <c r="D763" s="32" t="str">
        <f>IFERROR(テーブル_Swim014[[#This Row],[選手番号]],"")</f>
        <v/>
      </c>
      <c r="E763" s="28" t="str">
        <f>IFERROR(VLOOKUP(C763,Sheet3!A:H,8,0),"")</f>
        <v/>
      </c>
      <c r="F763" s="29" t="str">
        <f t="shared" si="24"/>
        <v/>
      </c>
      <c r="G763" s="30" t="str">
        <f>IFERROR(VLOOKUP(C763,Sheet3!A:H,3,0),"")</f>
        <v/>
      </c>
    </row>
    <row r="764" spans="3:7" x14ac:dyDescent="0.15">
      <c r="C764" s="24" t="str">
        <f t="shared" si="23"/>
        <v/>
      </c>
      <c r="D764" s="32" t="str">
        <f>IFERROR(テーブル_Swim014[[#This Row],[選手番号]],"")</f>
        <v/>
      </c>
      <c r="E764" s="28" t="str">
        <f>IFERROR(VLOOKUP(C764,Sheet3!A:H,8,0),"")</f>
        <v/>
      </c>
      <c r="F764" s="29" t="str">
        <f t="shared" si="24"/>
        <v/>
      </c>
      <c r="G764" s="30" t="str">
        <f>IFERROR(VLOOKUP(C764,Sheet3!A:H,3,0),"")</f>
        <v/>
      </c>
    </row>
    <row r="765" spans="3:7" x14ac:dyDescent="0.15">
      <c r="C765" s="24" t="str">
        <f t="shared" si="23"/>
        <v/>
      </c>
      <c r="D765" s="32" t="str">
        <f>IFERROR(テーブル_Swim014[[#This Row],[選手番号]],"")</f>
        <v/>
      </c>
      <c r="E765" s="28" t="str">
        <f>IFERROR(VLOOKUP(C765,Sheet3!A:H,8,0),"")</f>
        <v/>
      </c>
      <c r="F765" s="29" t="str">
        <f t="shared" si="24"/>
        <v/>
      </c>
      <c r="G765" s="30" t="str">
        <f>IFERROR(VLOOKUP(C765,Sheet3!A:H,3,0),"")</f>
        <v/>
      </c>
    </row>
    <row r="766" spans="3:7" x14ac:dyDescent="0.15">
      <c r="C766" s="24" t="str">
        <f t="shared" si="23"/>
        <v/>
      </c>
      <c r="D766" s="32" t="str">
        <f>IFERROR(テーブル_Swim014[[#This Row],[選手番号]],"")</f>
        <v/>
      </c>
      <c r="E766" s="28" t="str">
        <f>IFERROR(VLOOKUP(C766,Sheet3!A:H,8,0),"")</f>
        <v/>
      </c>
      <c r="F766" s="29" t="str">
        <f t="shared" si="24"/>
        <v/>
      </c>
      <c r="G766" s="30" t="str">
        <f>IFERROR(VLOOKUP(C766,Sheet3!A:H,3,0),"")</f>
        <v/>
      </c>
    </row>
    <row r="767" spans="3:7" x14ac:dyDescent="0.15">
      <c r="C767" s="24" t="str">
        <f t="shared" si="23"/>
        <v/>
      </c>
      <c r="D767" s="32" t="str">
        <f>IFERROR(テーブル_Swim014[[#This Row],[選手番号]],"")</f>
        <v/>
      </c>
      <c r="E767" s="28" t="str">
        <f>IFERROR(VLOOKUP(C767,Sheet3!A:H,8,0),"")</f>
        <v/>
      </c>
      <c r="F767" s="29" t="str">
        <f t="shared" si="24"/>
        <v/>
      </c>
      <c r="G767" s="30" t="str">
        <f>IFERROR(VLOOKUP(C767,Sheet3!A:H,3,0),"")</f>
        <v/>
      </c>
    </row>
    <row r="768" spans="3:7" x14ac:dyDescent="0.15">
      <c r="C768" s="24" t="str">
        <f t="shared" si="23"/>
        <v/>
      </c>
      <c r="D768" s="32" t="str">
        <f>IFERROR(テーブル_Swim014[[#This Row],[選手番号]],"")</f>
        <v/>
      </c>
      <c r="E768" s="28" t="str">
        <f>IFERROR(VLOOKUP(C768,Sheet3!A:H,8,0),"")</f>
        <v/>
      </c>
      <c r="F768" s="29" t="str">
        <f t="shared" si="24"/>
        <v/>
      </c>
      <c r="G768" s="30" t="str">
        <f>IFERROR(VLOOKUP(C768,Sheet3!A:H,3,0),"")</f>
        <v/>
      </c>
    </row>
    <row r="769" spans="3:7" x14ac:dyDescent="0.15">
      <c r="C769" s="24" t="str">
        <f t="shared" si="23"/>
        <v/>
      </c>
      <c r="D769" s="32" t="str">
        <f>IFERROR(テーブル_Swim014[[#This Row],[選手番号]],"")</f>
        <v/>
      </c>
      <c r="E769" s="28" t="str">
        <f>IFERROR(VLOOKUP(C769,Sheet3!A:H,8,0),"")</f>
        <v/>
      </c>
      <c r="F769" s="29" t="str">
        <f t="shared" si="24"/>
        <v/>
      </c>
      <c r="G769" s="30" t="str">
        <f>IFERROR(VLOOKUP(C769,Sheet3!A:H,3,0),"")</f>
        <v/>
      </c>
    </row>
    <row r="770" spans="3:7" x14ac:dyDescent="0.15">
      <c r="C770" s="24" t="str">
        <f t="shared" ref="C770:C833" si="25">IF(AND(D770=""),"",D770)</f>
        <v/>
      </c>
      <c r="D770" s="32" t="str">
        <f>IFERROR(テーブル_Swim014[[#This Row],[選手番号]],"")</f>
        <v/>
      </c>
      <c r="E770" s="28" t="str">
        <f>IFERROR(VLOOKUP(C770,Sheet3!A:H,8,0),"")</f>
        <v/>
      </c>
      <c r="F770" s="29" t="str">
        <f t="shared" si="24"/>
        <v/>
      </c>
      <c r="G770" s="30" t="str">
        <f>IFERROR(VLOOKUP(C770,Sheet3!A:H,3,0),"")</f>
        <v/>
      </c>
    </row>
    <row r="771" spans="3:7" x14ac:dyDescent="0.15">
      <c r="C771" s="24" t="str">
        <f t="shared" si="25"/>
        <v/>
      </c>
      <c r="D771" s="32" t="str">
        <f>IFERROR(テーブル_Swim014[[#This Row],[選手番号]],"")</f>
        <v/>
      </c>
      <c r="E771" s="28" t="str">
        <f>IFERROR(VLOOKUP(C771,Sheet3!A:H,8,0),"")</f>
        <v/>
      </c>
      <c r="F771" s="29" t="str">
        <f t="shared" si="24"/>
        <v/>
      </c>
      <c r="G771" s="30" t="str">
        <f>IFERROR(VLOOKUP(C771,Sheet3!A:H,3,0),"")</f>
        <v/>
      </c>
    </row>
    <row r="772" spans="3:7" x14ac:dyDescent="0.15">
      <c r="C772" s="24" t="str">
        <f t="shared" si="25"/>
        <v/>
      </c>
      <c r="D772" s="32" t="str">
        <f>IFERROR(テーブル_Swim014[[#This Row],[選手番号]],"")</f>
        <v/>
      </c>
      <c r="E772" s="28" t="str">
        <f>IFERROR(VLOOKUP(C772,Sheet3!A:H,8,0),"")</f>
        <v/>
      </c>
      <c r="F772" s="29" t="str">
        <f t="shared" si="24"/>
        <v/>
      </c>
      <c r="G772" s="30" t="str">
        <f>IFERROR(VLOOKUP(C772,Sheet3!A:H,3,0),"")</f>
        <v/>
      </c>
    </row>
    <row r="773" spans="3:7" x14ac:dyDescent="0.15">
      <c r="C773" s="24" t="str">
        <f t="shared" si="25"/>
        <v/>
      </c>
      <c r="D773" s="32" t="str">
        <f>IFERROR(テーブル_Swim014[[#This Row],[選手番号]],"")</f>
        <v/>
      </c>
      <c r="E773" s="28" t="str">
        <f>IFERROR(VLOOKUP(C773,Sheet3!A:H,8,0),"")</f>
        <v/>
      </c>
      <c r="F773" s="29" t="str">
        <f t="shared" si="24"/>
        <v/>
      </c>
      <c r="G773" s="30" t="str">
        <f>IFERROR(VLOOKUP(C773,Sheet3!A:H,3,0),"")</f>
        <v/>
      </c>
    </row>
    <row r="774" spans="3:7" x14ac:dyDescent="0.15">
      <c r="C774" s="24" t="str">
        <f t="shared" si="25"/>
        <v/>
      </c>
      <c r="D774" s="32" t="str">
        <f>IFERROR(テーブル_Swim014[[#This Row],[選手番号]],"")</f>
        <v/>
      </c>
      <c r="E774" s="28" t="str">
        <f>IFERROR(VLOOKUP(C774,Sheet3!A:H,8,0),"")</f>
        <v/>
      </c>
      <c r="F774" s="29" t="str">
        <f t="shared" si="24"/>
        <v/>
      </c>
      <c r="G774" s="30" t="str">
        <f>IFERROR(VLOOKUP(C774,Sheet3!A:H,3,0),"")</f>
        <v/>
      </c>
    </row>
    <row r="775" spans="3:7" x14ac:dyDescent="0.15">
      <c r="C775" s="24" t="str">
        <f t="shared" si="25"/>
        <v/>
      </c>
      <c r="D775" s="32" t="str">
        <f>IFERROR(テーブル_Swim014[[#This Row],[選手番号]],"")</f>
        <v/>
      </c>
      <c r="E775" s="28" t="str">
        <f>IFERROR(VLOOKUP(C775,Sheet3!A:H,8,0),"")</f>
        <v/>
      </c>
      <c r="F775" s="29" t="str">
        <f t="shared" si="24"/>
        <v/>
      </c>
      <c r="G775" s="30" t="str">
        <f>IFERROR(VLOOKUP(C775,Sheet3!A:H,3,0),"")</f>
        <v/>
      </c>
    </row>
    <row r="776" spans="3:7" x14ac:dyDescent="0.15">
      <c r="C776" s="24" t="str">
        <f t="shared" si="25"/>
        <v/>
      </c>
      <c r="D776" s="32" t="str">
        <f>IFERROR(テーブル_Swim014[[#This Row],[選手番号]],"")</f>
        <v/>
      </c>
      <c r="E776" s="28" t="str">
        <f>IFERROR(VLOOKUP(C776,Sheet3!A:H,8,0),"")</f>
        <v/>
      </c>
      <c r="F776" s="29" t="str">
        <f t="shared" si="24"/>
        <v/>
      </c>
      <c r="G776" s="30" t="str">
        <f>IFERROR(VLOOKUP(C776,Sheet3!A:H,3,0),"")</f>
        <v/>
      </c>
    </row>
    <row r="777" spans="3:7" x14ac:dyDescent="0.15">
      <c r="C777" s="24" t="str">
        <f t="shared" si="25"/>
        <v/>
      </c>
      <c r="D777" s="32" t="str">
        <f>IFERROR(テーブル_Swim014[[#This Row],[選手番号]],"")</f>
        <v/>
      </c>
      <c r="E777" s="28" t="str">
        <f>IFERROR(VLOOKUP(C777,Sheet3!A:H,8,0),"")</f>
        <v/>
      </c>
      <c r="F777" s="29" t="str">
        <f t="shared" si="24"/>
        <v/>
      </c>
      <c r="G777" s="30" t="str">
        <f>IFERROR(VLOOKUP(C777,Sheet3!A:H,3,0),"")</f>
        <v/>
      </c>
    </row>
    <row r="778" spans="3:7" x14ac:dyDescent="0.15">
      <c r="C778" s="24" t="str">
        <f t="shared" si="25"/>
        <v/>
      </c>
      <c r="D778" s="32" t="str">
        <f>IFERROR(テーブル_Swim014[[#This Row],[選手番号]],"")</f>
        <v/>
      </c>
      <c r="E778" s="28" t="str">
        <f>IFERROR(VLOOKUP(C778,Sheet3!A:H,8,0),"")</f>
        <v/>
      </c>
      <c r="F778" s="29" t="str">
        <f t="shared" si="24"/>
        <v/>
      </c>
      <c r="G778" s="30" t="str">
        <f>IFERROR(VLOOKUP(C778,Sheet3!A:H,3,0),"")</f>
        <v/>
      </c>
    </row>
    <row r="779" spans="3:7" x14ac:dyDescent="0.15">
      <c r="C779" s="24" t="str">
        <f t="shared" si="25"/>
        <v/>
      </c>
      <c r="D779" s="32" t="str">
        <f>IFERROR(テーブル_Swim014[[#This Row],[選手番号]],"")</f>
        <v/>
      </c>
      <c r="E779" s="28" t="str">
        <f>IFERROR(VLOOKUP(C779,Sheet3!A:H,8,0),"")</f>
        <v/>
      </c>
      <c r="F779" s="29" t="str">
        <f t="shared" si="24"/>
        <v/>
      </c>
      <c r="G779" s="30" t="str">
        <f>IFERROR(VLOOKUP(C779,Sheet3!A:H,3,0),"")</f>
        <v/>
      </c>
    </row>
    <row r="780" spans="3:7" x14ac:dyDescent="0.15">
      <c r="C780" s="24" t="str">
        <f t="shared" si="25"/>
        <v/>
      </c>
      <c r="D780" s="32" t="str">
        <f>IFERROR(テーブル_Swim014[[#This Row],[選手番号]],"")</f>
        <v/>
      </c>
      <c r="E780" s="28" t="str">
        <f>IFERROR(VLOOKUP(C780,Sheet3!A:H,8,0),"")</f>
        <v/>
      </c>
      <c r="F780" s="29" t="str">
        <f t="shared" si="24"/>
        <v/>
      </c>
      <c r="G780" s="30" t="str">
        <f>IFERROR(VLOOKUP(C780,Sheet3!A:H,3,0),"")</f>
        <v/>
      </c>
    </row>
    <row r="781" spans="3:7" x14ac:dyDescent="0.15">
      <c r="C781" s="24" t="str">
        <f t="shared" si="25"/>
        <v/>
      </c>
      <c r="D781" s="32" t="str">
        <f>IFERROR(テーブル_Swim014[[#This Row],[選手番号]],"")</f>
        <v/>
      </c>
      <c r="E781" s="28" t="str">
        <f>IFERROR(VLOOKUP(C781,Sheet3!A:H,8,0),"")</f>
        <v/>
      </c>
      <c r="F781" s="29" t="str">
        <f t="shared" si="24"/>
        <v/>
      </c>
      <c r="G781" s="30" t="str">
        <f>IFERROR(VLOOKUP(C781,Sheet3!A:H,3,0),"")</f>
        <v/>
      </c>
    </row>
    <row r="782" spans="3:7" x14ac:dyDescent="0.15">
      <c r="C782" s="24" t="str">
        <f t="shared" si="25"/>
        <v/>
      </c>
      <c r="D782" s="32" t="str">
        <f>IFERROR(テーブル_Swim014[[#This Row],[選手番号]],"")</f>
        <v/>
      </c>
      <c r="E782" s="28" t="str">
        <f>IFERROR(VLOOKUP(C782,Sheet3!A:H,8,0),"")</f>
        <v/>
      </c>
      <c r="F782" s="29" t="str">
        <f t="shared" si="24"/>
        <v/>
      </c>
      <c r="G782" s="30" t="str">
        <f>IFERROR(VLOOKUP(C782,Sheet3!A:H,3,0),"")</f>
        <v/>
      </c>
    </row>
    <row r="783" spans="3:7" x14ac:dyDescent="0.15">
      <c r="C783" s="24" t="str">
        <f t="shared" si="25"/>
        <v/>
      </c>
      <c r="D783" s="32" t="str">
        <f>IFERROR(テーブル_Swim014[[#This Row],[選手番号]],"")</f>
        <v/>
      </c>
      <c r="E783" s="28" t="str">
        <f>IFERROR(VLOOKUP(C783,Sheet3!A:H,8,0),"")</f>
        <v/>
      </c>
      <c r="F783" s="29" t="str">
        <f t="shared" si="24"/>
        <v/>
      </c>
      <c r="G783" s="30" t="str">
        <f>IFERROR(VLOOKUP(C783,Sheet3!A:H,3,0),"")</f>
        <v/>
      </c>
    </row>
    <row r="784" spans="3:7" x14ac:dyDescent="0.15">
      <c r="C784" s="24" t="str">
        <f t="shared" si="25"/>
        <v/>
      </c>
      <c r="D784" s="32" t="str">
        <f>IFERROR(テーブル_Swim014[[#This Row],[選手番号]],"")</f>
        <v/>
      </c>
      <c r="E784" s="28" t="str">
        <f>IFERROR(VLOOKUP(C784,Sheet3!A:H,8,0),"")</f>
        <v/>
      </c>
      <c r="F784" s="29" t="str">
        <f t="shared" si="24"/>
        <v/>
      </c>
      <c r="G784" s="30" t="str">
        <f>IFERROR(VLOOKUP(C784,Sheet3!A:H,3,0),"")</f>
        <v/>
      </c>
    </row>
    <row r="785" spans="3:7" x14ac:dyDescent="0.15">
      <c r="C785" s="24" t="str">
        <f t="shared" si="25"/>
        <v/>
      </c>
      <c r="D785" s="32" t="str">
        <f>IFERROR(テーブル_Swim014[[#This Row],[選手番号]],"")</f>
        <v/>
      </c>
      <c r="E785" s="28" t="str">
        <f>IFERROR(VLOOKUP(C785,Sheet3!A:H,8,0),"")</f>
        <v/>
      </c>
      <c r="F785" s="29" t="str">
        <f t="shared" si="24"/>
        <v/>
      </c>
      <c r="G785" s="30" t="str">
        <f>IFERROR(VLOOKUP(C785,Sheet3!A:H,3,0),"")</f>
        <v/>
      </c>
    </row>
    <row r="786" spans="3:7" x14ac:dyDescent="0.15">
      <c r="C786" s="24" t="str">
        <f t="shared" si="25"/>
        <v/>
      </c>
      <c r="D786" s="32" t="str">
        <f>IFERROR(テーブル_Swim014[[#This Row],[選手番号]],"")</f>
        <v/>
      </c>
      <c r="E786" s="28" t="str">
        <f>IFERROR(VLOOKUP(C786,Sheet3!A:H,8,0),"")</f>
        <v/>
      </c>
      <c r="F786" s="29" t="str">
        <f t="shared" si="24"/>
        <v/>
      </c>
      <c r="G786" s="30" t="str">
        <f>IFERROR(VLOOKUP(C786,Sheet3!A:H,3,0),"")</f>
        <v/>
      </c>
    </row>
    <row r="787" spans="3:7" x14ac:dyDescent="0.15">
      <c r="C787" s="24" t="str">
        <f t="shared" si="25"/>
        <v/>
      </c>
      <c r="D787" s="32" t="str">
        <f>IFERROR(テーブル_Swim014[[#This Row],[選手番号]],"")</f>
        <v/>
      </c>
      <c r="E787" s="28" t="str">
        <f>IFERROR(VLOOKUP(C787,Sheet3!A:H,8,0),"")</f>
        <v/>
      </c>
      <c r="F787" s="29" t="str">
        <f t="shared" si="24"/>
        <v/>
      </c>
      <c r="G787" s="30" t="str">
        <f>IFERROR(VLOOKUP(C787,Sheet3!A:H,3,0),"")</f>
        <v/>
      </c>
    </row>
    <row r="788" spans="3:7" x14ac:dyDescent="0.15">
      <c r="C788" s="24" t="str">
        <f t="shared" si="25"/>
        <v/>
      </c>
      <c r="D788" s="32" t="str">
        <f>IFERROR(テーブル_Swim014[[#This Row],[選手番号]],"")</f>
        <v/>
      </c>
      <c r="E788" s="28" t="str">
        <f>IFERROR(VLOOKUP(C788,Sheet3!A:H,8,0),"")</f>
        <v/>
      </c>
      <c r="F788" s="29" t="str">
        <f t="shared" si="24"/>
        <v/>
      </c>
      <c r="G788" s="30" t="str">
        <f>IFERROR(VLOOKUP(C788,Sheet3!A:H,3,0),"")</f>
        <v/>
      </c>
    </row>
    <row r="789" spans="3:7" x14ac:dyDescent="0.15">
      <c r="C789" s="24" t="str">
        <f t="shared" si="25"/>
        <v/>
      </c>
      <c r="D789" s="32" t="str">
        <f>IFERROR(テーブル_Swim014[[#This Row],[選手番号]],"")</f>
        <v/>
      </c>
      <c r="E789" s="28" t="str">
        <f>IFERROR(VLOOKUP(C789,Sheet3!A:H,8,0),"")</f>
        <v/>
      </c>
      <c r="F789" s="29" t="str">
        <f t="shared" si="24"/>
        <v/>
      </c>
      <c r="G789" s="30" t="str">
        <f>IFERROR(VLOOKUP(C789,Sheet3!A:H,3,0),"")</f>
        <v/>
      </c>
    </row>
    <row r="790" spans="3:7" x14ac:dyDescent="0.15">
      <c r="C790" s="24" t="str">
        <f t="shared" si="25"/>
        <v/>
      </c>
      <c r="D790" s="32" t="str">
        <f>IFERROR(テーブル_Swim014[[#This Row],[選手番号]],"")</f>
        <v/>
      </c>
      <c r="E790" s="28" t="str">
        <f>IFERROR(VLOOKUP(C790,Sheet3!A:H,8,0),"")</f>
        <v/>
      </c>
      <c r="F790" s="29" t="str">
        <f t="shared" si="24"/>
        <v/>
      </c>
      <c r="G790" s="30" t="str">
        <f>IFERROR(VLOOKUP(C790,Sheet3!A:H,3,0),"")</f>
        <v/>
      </c>
    </row>
    <row r="791" spans="3:7" x14ac:dyDescent="0.15">
      <c r="C791" s="24" t="str">
        <f t="shared" si="25"/>
        <v/>
      </c>
      <c r="D791" s="32" t="str">
        <f>IFERROR(テーブル_Swim014[[#This Row],[選手番号]],"")</f>
        <v/>
      </c>
      <c r="E791" s="28" t="str">
        <f>IFERROR(VLOOKUP(C791,Sheet3!A:H,8,0),"")</f>
        <v/>
      </c>
      <c r="F791" s="29" t="str">
        <f t="shared" si="24"/>
        <v/>
      </c>
      <c r="G791" s="30" t="str">
        <f>IFERROR(VLOOKUP(C791,Sheet3!A:H,3,0),"")</f>
        <v/>
      </c>
    </row>
    <row r="792" spans="3:7" x14ac:dyDescent="0.15">
      <c r="C792" s="24" t="str">
        <f t="shared" si="25"/>
        <v/>
      </c>
      <c r="D792" s="32" t="str">
        <f>IFERROR(テーブル_Swim014[[#This Row],[選手番号]],"")</f>
        <v/>
      </c>
      <c r="E792" s="28" t="str">
        <f>IFERROR(VLOOKUP(C792,Sheet3!A:H,8,0),"")</f>
        <v/>
      </c>
      <c r="F792" s="29" t="str">
        <f t="shared" si="24"/>
        <v/>
      </c>
      <c r="G792" s="30" t="str">
        <f>IFERROR(VLOOKUP(C792,Sheet3!A:H,3,0),"")</f>
        <v/>
      </c>
    </row>
    <row r="793" spans="3:7" x14ac:dyDescent="0.15">
      <c r="C793" s="24" t="str">
        <f t="shared" si="25"/>
        <v/>
      </c>
      <c r="D793" s="32" t="str">
        <f>IFERROR(テーブル_Swim014[[#This Row],[選手番号]],"")</f>
        <v/>
      </c>
      <c r="E793" s="28" t="str">
        <f>IFERROR(VLOOKUP(C793,Sheet3!A:H,8,0),"")</f>
        <v/>
      </c>
      <c r="F793" s="29" t="str">
        <f t="shared" si="24"/>
        <v/>
      </c>
      <c r="G793" s="30" t="str">
        <f>IFERROR(VLOOKUP(C793,Sheet3!A:H,3,0),"")</f>
        <v/>
      </c>
    </row>
    <row r="794" spans="3:7" x14ac:dyDescent="0.15">
      <c r="C794" s="24" t="str">
        <f t="shared" si="25"/>
        <v/>
      </c>
      <c r="D794" s="32" t="str">
        <f>IFERROR(テーブル_Swim014[[#This Row],[選手番号]],"")</f>
        <v/>
      </c>
      <c r="E794" s="28" t="str">
        <f>IFERROR(VLOOKUP(C794,Sheet3!A:H,8,0),"")</f>
        <v/>
      </c>
      <c r="F794" s="29" t="str">
        <f t="shared" ref="F794:F857" si="26">MID(G794,1,7)</f>
        <v/>
      </c>
      <c r="G794" s="30" t="str">
        <f>IFERROR(VLOOKUP(C794,Sheet3!A:H,3,0),"")</f>
        <v/>
      </c>
    </row>
    <row r="795" spans="3:7" x14ac:dyDescent="0.15">
      <c r="C795" s="24" t="str">
        <f t="shared" si="25"/>
        <v/>
      </c>
      <c r="D795" s="32" t="str">
        <f>IFERROR(テーブル_Swim014[[#This Row],[選手番号]],"")</f>
        <v/>
      </c>
      <c r="E795" s="28" t="str">
        <f>IFERROR(VLOOKUP(C795,Sheet3!A:H,8,0),"")</f>
        <v/>
      </c>
      <c r="F795" s="29" t="str">
        <f t="shared" si="26"/>
        <v/>
      </c>
      <c r="G795" s="30" t="str">
        <f>IFERROR(VLOOKUP(C795,Sheet3!A:H,3,0),"")</f>
        <v/>
      </c>
    </row>
    <row r="796" spans="3:7" x14ac:dyDescent="0.15">
      <c r="C796" s="24" t="str">
        <f t="shared" si="25"/>
        <v/>
      </c>
      <c r="D796" s="32" t="str">
        <f>IFERROR(テーブル_Swim014[[#This Row],[選手番号]],"")</f>
        <v/>
      </c>
      <c r="E796" s="28" t="str">
        <f>IFERROR(VLOOKUP(C796,Sheet3!A:H,8,0),"")</f>
        <v/>
      </c>
      <c r="F796" s="29" t="str">
        <f t="shared" si="26"/>
        <v/>
      </c>
      <c r="G796" s="30" t="str">
        <f>IFERROR(VLOOKUP(C796,Sheet3!A:H,3,0),"")</f>
        <v/>
      </c>
    </row>
    <row r="797" spans="3:7" x14ac:dyDescent="0.15">
      <c r="C797" s="24" t="str">
        <f t="shared" si="25"/>
        <v/>
      </c>
      <c r="D797" s="32" t="str">
        <f>IFERROR(テーブル_Swim014[[#This Row],[選手番号]],"")</f>
        <v/>
      </c>
      <c r="E797" s="28" t="str">
        <f>IFERROR(VLOOKUP(C797,Sheet3!A:H,8,0),"")</f>
        <v/>
      </c>
      <c r="F797" s="29" t="str">
        <f t="shared" si="26"/>
        <v/>
      </c>
      <c r="G797" s="30" t="str">
        <f>IFERROR(VLOOKUP(C797,Sheet3!A:H,3,0),"")</f>
        <v/>
      </c>
    </row>
    <row r="798" spans="3:7" x14ac:dyDescent="0.15">
      <c r="C798" s="24" t="str">
        <f t="shared" si="25"/>
        <v/>
      </c>
      <c r="D798" s="32" t="str">
        <f>IFERROR(テーブル_Swim014[[#This Row],[選手番号]],"")</f>
        <v/>
      </c>
      <c r="E798" s="28" t="str">
        <f>IFERROR(VLOOKUP(C798,Sheet3!A:H,8,0),"")</f>
        <v/>
      </c>
      <c r="F798" s="29" t="str">
        <f t="shared" si="26"/>
        <v/>
      </c>
      <c r="G798" s="30" t="str">
        <f>IFERROR(VLOOKUP(C798,Sheet3!A:H,3,0),"")</f>
        <v/>
      </c>
    </row>
    <row r="799" spans="3:7" x14ac:dyDescent="0.15">
      <c r="C799" s="24" t="str">
        <f t="shared" si="25"/>
        <v/>
      </c>
      <c r="D799" s="32" t="str">
        <f>IFERROR(テーブル_Swim014[[#This Row],[選手番号]],"")</f>
        <v/>
      </c>
      <c r="E799" s="28" t="str">
        <f>IFERROR(VLOOKUP(C799,Sheet3!A:H,8,0),"")</f>
        <v/>
      </c>
      <c r="F799" s="29" t="str">
        <f t="shared" si="26"/>
        <v/>
      </c>
      <c r="G799" s="30" t="str">
        <f>IFERROR(VLOOKUP(C799,Sheet3!A:H,3,0),"")</f>
        <v/>
      </c>
    </row>
    <row r="800" spans="3:7" x14ac:dyDescent="0.15">
      <c r="C800" s="24" t="str">
        <f t="shared" si="25"/>
        <v/>
      </c>
      <c r="D800" s="32" t="str">
        <f>IFERROR(テーブル_Swim014[[#This Row],[選手番号]],"")</f>
        <v/>
      </c>
      <c r="E800" s="28" t="str">
        <f>IFERROR(VLOOKUP(C800,Sheet3!A:H,8,0),"")</f>
        <v/>
      </c>
      <c r="F800" s="29" t="str">
        <f t="shared" si="26"/>
        <v/>
      </c>
      <c r="G800" s="30" t="str">
        <f>IFERROR(VLOOKUP(C800,Sheet3!A:H,3,0),"")</f>
        <v/>
      </c>
    </row>
    <row r="801" spans="3:7" x14ac:dyDescent="0.15">
      <c r="C801" s="24" t="str">
        <f t="shared" si="25"/>
        <v/>
      </c>
      <c r="D801" s="32" t="str">
        <f>IFERROR(テーブル_Swim014[[#This Row],[選手番号]],"")</f>
        <v/>
      </c>
      <c r="E801" s="28" t="str">
        <f>IFERROR(VLOOKUP(C801,Sheet3!A:H,8,0),"")</f>
        <v/>
      </c>
      <c r="F801" s="29" t="str">
        <f t="shared" si="26"/>
        <v/>
      </c>
      <c r="G801" s="30" t="str">
        <f>IFERROR(VLOOKUP(C801,Sheet3!A:H,3,0),"")</f>
        <v/>
      </c>
    </row>
    <row r="802" spans="3:7" x14ac:dyDescent="0.15">
      <c r="C802" s="24" t="str">
        <f t="shared" si="25"/>
        <v/>
      </c>
      <c r="D802" s="32" t="str">
        <f>IFERROR(テーブル_Swim014[[#This Row],[選手番号]],"")</f>
        <v/>
      </c>
      <c r="E802" s="28" t="str">
        <f>IFERROR(VLOOKUP(C802,Sheet3!A:H,8,0),"")</f>
        <v/>
      </c>
      <c r="F802" s="29" t="str">
        <f t="shared" si="26"/>
        <v/>
      </c>
      <c r="G802" s="30" t="str">
        <f>IFERROR(VLOOKUP(C802,Sheet3!A:H,3,0),"")</f>
        <v/>
      </c>
    </row>
    <row r="803" spans="3:7" x14ac:dyDescent="0.15">
      <c r="C803" s="24" t="str">
        <f t="shared" si="25"/>
        <v/>
      </c>
      <c r="D803" s="32" t="str">
        <f>IFERROR(テーブル_Swim014[[#This Row],[選手番号]],"")</f>
        <v/>
      </c>
      <c r="E803" s="28" t="str">
        <f>IFERROR(VLOOKUP(C803,Sheet3!A:H,8,0),"")</f>
        <v/>
      </c>
      <c r="F803" s="29" t="str">
        <f t="shared" si="26"/>
        <v/>
      </c>
      <c r="G803" s="30" t="str">
        <f>IFERROR(VLOOKUP(C803,Sheet3!A:H,3,0),"")</f>
        <v/>
      </c>
    </row>
    <row r="804" spans="3:7" x14ac:dyDescent="0.15">
      <c r="C804" s="24" t="str">
        <f t="shared" si="25"/>
        <v/>
      </c>
      <c r="D804" s="32" t="str">
        <f>IFERROR(テーブル_Swim014[[#This Row],[選手番号]],"")</f>
        <v/>
      </c>
      <c r="E804" s="28" t="str">
        <f>IFERROR(VLOOKUP(C804,Sheet3!A:H,8,0),"")</f>
        <v/>
      </c>
      <c r="F804" s="29" t="str">
        <f t="shared" si="26"/>
        <v/>
      </c>
      <c r="G804" s="30" t="str">
        <f>IFERROR(VLOOKUP(C804,Sheet3!A:H,3,0),"")</f>
        <v/>
      </c>
    </row>
    <row r="805" spans="3:7" x14ac:dyDescent="0.15">
      <c r="C805" s="24" t="str">
        <f t="shared" si="25"/>
        <v/>
      </c>
      <c r="D805" s="32" t="str">
        <f>IFERROR(テーブル_Swim014[[#This Row],[選手番号]],"")</f>
        <v/>
      </c>
      <c r="E805" s="28" t="str">
        <f>IFERROR(VLOOKUP(C805,Sheet3!A:H,8,0),"")</f>
        <v/>
      </c>
      <c r="F805" s="29" t="str">
        <f t="shared" si="26"/>
        <v/>
      </c>
      <c r="G805" s="30" t="str">
        <f>IFERROR(VLOOKUP(C805,Sheet3!A:H,3,0),"")</f>
        <v/>
      </c>
    </row>
    <row r="806" spans="3:7" x14ac:dyDescent="0.15">
      <c r="C806" s="24" t="str">
        <f t="shared" si="25"/>
        <v/>
      </c>
      <c r="D806" s="32" t="str">
        <f>IFERROR(テーブル_Swim014[[#This Row],[選手番号]],"")</f>
        <v/>
      </c>
      <c r="E806" s="28" t="str">
        <f>IFERROR(VLOOKUP(C806,Sheet3!A:H,8,0),"")</f>
        <v/>
      </c>
      <c r="F806" s="29" t="str">
        <f t="shared" si="26"/>
        <v/>
      </c>
      <c r="G806" s="30" t="str">
        <f>IFERROR(VLOOKUP(C806,Sheet3!A:H,3,0),"")</f>
        <v/>
      </c>
    </row>
    <row r="807" spans="3:7" x14ac:dyDescent="0.15">
      <c r="C807" s="24" t="str">
        <f t="shared" si="25"/>
        <v/>
      </c>
      <c r="D807" s="32" t="str">
        <f>IFERROR(テーブル_Swim014[[#This Row],[選手番号]],"")</f>
        <v/>
      </c>
      <c r="E807" s="28" t="str">
        <f>IFERROR(VLOOKUP(C807,Sheet3!A:H,8,0),"")</f>
        <v/>
      </c>
      <c r="F807" s="29" t="str">
        <f t="shared" si="26"/>
        <v/>
      </c>
      <c r="G807" s="30" t="str">
        <f>IFERROR(VLOOKUP(C807,Sheet3!A:H,3,0),"")</f>
        <v/>
      </c>
    </row>
    <row r="808" spans="3:7" x14ac:dyDescent="0.15">
      <c r="C808" s="24" t="str">
        <f t="shared" si="25"/>
        <v/>
      </c>
      <c r="D808" s="32" t="str">
        <f>IFERROR(テーブル_Swim014[[#This Row],[選手番号]],"")</f>
        <v/>
      </c>
      <c r="E808" s="28" t="str">
        <f>IFERROR(VLOOKUP(C808,Sheet3!A:H,8,0),"")</f>
        <v/>
      </c>
      <c r="F808" s="29" t="str">
        <f t="shared" si="26"/>
        <v/>
      </c>
      <c r="G808" s="30" t="str">
        <f>IFERROR(VLOOKUP(C808,Sheet3!A:H,3,0),"")</f>
        <v/>
      </c>
    </row>
    <row r="809" spans="3:7" x14ac:dyDescent="0.15">
      <c r="C809" s="24" t="str">
        <f t="shared" si="25"/>
        <v/>
      </c>
      <c r="D809" s="32" t="str">
        <f>IFERROR(テーブル_Swim014[[#This Row],[選手番号]],"")</f>
        <v/>
      </c>
      <c r="E809" s="28" t="str">
        <f>IFERROR(VLOOKUP(C809,Sheet3!A:H,8,0),"")</f>
        <v/>
      </c>
      <c r="F809" s="29" t="str">
        <f t="shared" si="26"/>
        <v/>
      </c>
      <c r="G809" s="30" t="str">
        <f>IFERROR(VLOOKUP(C809,Sheet3!A:H,3,0),"")</f>
        <v/>
      </c>
    </row>
    <row r="810" spans="3:7" x14ac:dyDescent="0.15">
      <c r="C810" s="24" t="str">
        <f t="shared" si="25"/>
        <v/>
      </c>
      <c r="D810" s="32" t="str">
        <f>IFERROR(テーブル_Swim014[[#This Row],[選手番号]],"")</f>
        <v/>
      </c>
      <c r="E810" s="28" t="str">
        <f>IFERROR(VLOOKUP(C810,Sheet3!A:H,8,0),"")</f>
        <v/>
      </c>
      <c r="F810" s="29" t="str">
        <f t="shared" si="26"/>
        <v/>
      </c>
      <c r="G810" s="30" t="str">
        <f>IFERROR(VLOOKUP(C810,Sheet3!A:H,3,0),"")</f>
        <v/>
      </c>
    </row>
    <row r="811" spans="3:7" x14ac:dyDescent="0.15">
      <c r="C811" s="24" t="str">
        <f t="shared" si="25"/>
        <v/>
      </c>
      <c r="D811" s="32" t="str">
        <f>IFERROR(テーブル_Swim014[[#This Row],[選手番号]],"")</f>
        <v/>
      </c>
      <c r="E811" s="28" t="str">
        <f>IFERROR(VLOOKUP(C811,Sheet3!A:H,8,0),"")</f>
        <v/>
      </c>
      <c r="F811" s="29" t="str">
        <f t="shared" si="26"/>
        <v/>
      </c>
      <c r="G811" s="30" t="str">
        <f>IFERROR(VLOOKUP(C811,Sheet3!A:H,3,0),"")</f>
        <v/>
      </c>
    </row>
    <row r="812" spans="3:7" x14ac:dyDescent="0.15">
      <c r="C812" s="24" t="str">
        <f t="shared" si="25"/>
        <v/>
      </c>
      <c r="D812" s="32" t="str">
        <f>IFERROR(テーブル_Swim014[[#This Row],[選手番号]],"")</f>
        <v/>
      </c>
      <c r="E812" s="28" t="str">
        <f>IFERROR(VLOOKUP(C812,Sheet3!A:H,8,0),"")</f>
        <v/>
      </c>
      <c r="F812" s="29" t="str">
        <f t="shared" si="26"/>
        <v/>
      </c>
      <c r="G812" s="30" t="str">
        <f>IFERROR(VLOOKUP(C812,Sheet3!A:H,3,0),"")</f>
        <v/>
      </c>
    </row>
    <row r="813" spans="3:7" x14ac:dyDescent="0.15">
      <c r="C813" s="24" t="str">
        <f t="shared" si="25"/>
        <v/>
      </c>
      <c r="D813" s="32" t="str">
        <f>IFERROR(テーブル_Swim014[[#This Row],[選手番号]],"")</f>
        <v/>
      </c>
      <c r="E813" s="28" t="str">
        <f>IFERROR(VLOOKUP(C813,Sheet3!A:H,8,0),"")</f>
        <v/>
      </c>
      <c r="F813" s="29" t="str">
        <f t="shared" si="26"/>
        <v/>
      </c>
      <c r="G813" s="30" t="str">
        <f>IFERROR(VLOOKUP(C813,Sheet3!A:H,3,0),"")</f>
        <v/>
      </c>
    </row>
    <row r="814" spans="3:7" x14ac:dyDescent="0.15">
      <c r="C814" s="24" t="str">
        <f t="shared" si="25"/>
        <v/>
      </c>
      <c r="D814" s="32" t="str">
        <f>IFERROR(テーブル_Swim014[[#This Row],[選手番号]],"")</f>
        <v/>
      </c>
      <c r="E814" s="28" t="str">
        <f>IFERROR(VLOOKUP(C814,Sheet3!A:H,8,0),"")</f>
        <v/>
      </c>
      <c r="F814" s="29" t="str">
        <f t="shared" si="26"/>
        <v/>
      </c>
      <c r="G814" s="30" t="str">
        <f>IFERROR(VLOOKUP(C814,Sheet3!A:H,3,0),"")</f>
        <v/>
      </c>
    </row>
    <row r="815" spans="3:7" x14ac:dyDescent="0.15">
      <c r="C815" s="24" t="str">
        <f t="shared" si="25"/>
        <v/>
      </c>
      <c r="D815" s="32" t="str">
        <f>IFERROR(テーブル_Swim014[[#This Row],[選手番号]],"")</f>
        <v/>
      </c>
      <c r="E815" s="28" t="str">
        <f>IFERROR(VLOOKUP(C815,Sheet3!A:H,8,0),"")</f>
        <v/>
      </c>
      <c r="F815" s="29" t="str">
        <f t="shared" si="26"/>
        <v/>
      </c>
      <c r="G815" s="30" t="str">
        <f>IFERROR(VLOOKUP(C815,Sheet3!A:H,3,0),"")</f>
        <v/>
      </c>
    </row>
    <row r="816" spans="3:7" x14ac:dyDescent="0.15">
      <c r="C816" s="24" t="str">
        <f t="shared" si="25"/>
        <v/>
      </c>
      <c r="D816" s="32" t="str">
        <f>IFERROR(テーブル_Swim014[[#This Row],[選手番号]],"")</f>
        <v/>
      </c>
      <c r="E816" s="28" t="str">
        <f>IFERROR(VLOOKUP(C816,Sheet3!A:H,8,0),"")</f>
        <v/>
      </c>
      <c r="F816" s="29" t="str">
        <f t="shared" si="26"/>
        <v/>
      </c>
      <c r="G816" s="30" t="str">
        <f>IFERROR(VLOOKUP(C816,Sheet3!A:H,3,0),"")</f>
        <v/>
      </c>
    </row>
    <row r="817" spans="3:7" x14ac:dyDescent="0.15">
      <c r="C817" s="24" t="str">
        <f t="shared" si="25"/>
        <v/>
      </c>
      <c r="D817" s="32" t="str">
        <f>IFERROR(テーブル_Swim014[[#This Row],[選手番号]],"")</f>
        <v/>
      </c>
      <c r="E817" s="28" t="str">
        <f>IFERROR(VLOOKUP(C817,Sheet3!A:H,8,0),"")</f>
        <v/>
      </c>
      <c r="F817" s="29" t="str">
        <f t="shared" si="26"/>
        <v/>
      </c>
      <c r="G817" s="30" t="str">
        <f>IFERROR(VLOOKUP(C817,Sheet3!A:H,3,0),"")</f>
        <v/>
      </c>
    </row>
    <row r="818" spans="3:7" x14ac:dyDescent="0.15">
      <c r="C818" s="24" t="str">
        <f t="shared" si="25"/>
        <v/>
      </c>
      <c r="D818" s="32" t="str">
        <f>IFERROR(テーブル_Swim014[[#This Row],[選手番号]],"")</f>
        <v/>
      </c>
      <c r="E818" s="28" t="str">
        <f>IFERROR(VLOOKUP(C818,Sheet3!A:H,8,0),"")</f>
        <v/>
      </c>
      <c r="F818" s="29" t="str">
        <f t="shared" si="26"/>
        <v/>
      </c>
      <c r="G818" s="30" t="str">
        <f>IFERROR(VLOOKUP(C818,Sheet3!A:H,3,0),"")</f>
        <v/>
      </c>
    </row>
    <row r="819" spans="3:7" x14ac:dyDescent="0.15">
      <c r="C819" s="24" t="str">
        <f t="shared" si="25"/>
        <v/>
      </c>
      <c r="D819" s="32" t="str">
        <f>IFERROR(テーブル_Swim014[[#This Row],[選手番号]],"")</f>
        <v/>
      </c>
      <c r="E819" s="28" t="str">
        <f>IFERROR(VLOOKUP(C819,Sheet3!A:H,8,0),"")</f>
        <v/>
      </c>
      <c r="F819" s="29" t="str">
        <f t="shared" si="26"/>
        <v/>
      </c>
      <c r="G819" s="30" t="str">
        <f>IFERROR(VLOOKUP(C819,Sheet3!A:H,3,0),"")</f>
        <v/>
      </c>
    </row>
    <row r="820" spans="3:7" x14ac:dyDescent="0.15">
      <c r="C820" s="24" t="str">
        <f t="shared" si="25"/>
        <v/>
      </c>
      <c r="D820" s="32" t="str">
        <f>IFERROR(テーブル_Swim014[[#This Row],[選手番号]],"")</f>
        <v/>
      </c>
      <c r="E820" s="28" t="str">
        <f>IFERROR(VLOOKUP(C820,Sheet3!A:H,8,0),"")</f>
        <v/>
      </c>
      <c r="F820" s="29" t="str">
        <f t="shared" si="26"/>
        <v/>
      </c>
      <c r="G820" s="30" t="str">
        <f>IFERROR(VLOOKUP(C820,Sheet3!A:H,3,0),"")</f>
        <v/>
      </c>
    </row>
    <row r="821" spans="3:7" x14ac:dyDescent="0.15">
      <c r="C821" s="24" t="str">
        <f t="shared" si="25"/>
        <v/>
      </c>
      <c r="D821" s="32" t="str">
        <f>IFERROR(テーブル_Swim014[[#This Row],[選手番号]],"")</f>
        <v/>
      </c>
      <c r="E821" s="28" t="str">
        <f>IFERROR(VLOOKUP(C821,Sheet3!A:H,8,0),"")</f>
        <v/>
      </c>
      <c r="F821" s="29" t="str">
        <f t="shared" si="26"/>
        <v/>
      </c>
      <c r="G821" s="30" t="str">
        <f>IFERROR(VLOOKUP(C821,Sheet3!A:H,3,0),"")</f>
        <v/>
      </c>
    </row>
    <row r="822" spans="3:7" x14ac:dyDescent="0.15">
      <c r="C822" s="24" t="str">
        <f t="shared" si="25"/>
        <v/>
      </c>
      <c r="D822" s="32" t="str">
        <f>IFERROR(テーブル_Swim014[[#This Row],[選手番号]],"")</f>
        <v/>
      </c>
      <c r="E822" s="28" t="str">
        <f>IFERROR(VLOOKUP(C822,Sheet3!A:H,8,0),"")</f>
        <v/>
      </c>
      <c r="F822" s="29" t="str">
        <f t="shared" si="26"/>
        <v/>
      </c>
      <c r="G822" s="30" t="str">
        <f>IFERROR(VLOOKUP(C822,Sheet3!A:H,3,0),"")</f>
        <v/>
      </c>
    </row>
    <row r="823" spans="3:7" x14ac:dyDescent="0.15">
      <c r="C823" s="24" t="str">
        <f t="shared" si="25"/>
        <v/>
      </c>
      <c r="D823" s="32" t="str">
        <f>IFERROR(テーブル_Swim014[[#This Row],[選手番号]],"")</f>
        <v/>
      </c>
      <c r="E823" s="28" t="str">
        <f>IFERROR(VLOOKUP(C823,Sheet3!A:H,8,0),"")</f>
        <v/>
      </c>
      <c r="F823" s="29" t="str">
        <f t="shared" si="26"/>
        <v/>
      </c>
      <c r="G823" s="30" t="str">
        <f>IFERROR(VLOOKUP(C823,Sheet3!A:H,3,0),"")</f>
        <v/>
      </c>
    </row>
    <row r="824" spans="3:7" x14ac:dyDescent="0.15">
      <c r="C824" s="24" t="str">
        <f t="shared" si="25"/>
        <v/>
      </c>
      <c r="D824" s="32" t="str">
        <f>IFERROR(テーブル_Swim014[[#This Row],[選手番号]],"")</f>
        <v/>
      </c>
      <c r="E824" s="28" t="str">
        <f>IFERROR(VLOOKUP(C824,Sheet3!A:H,8,0),"")</f>
        <v/>
      </c>
      <c r="F824" s="29" t="str">
        <f t="shared" si="26"/>
        <v/>
      </c>
      <c r="G824" s="30" t="str">
        <f>IFERROR(VLOOKUP(C824,Sheet3!A:H,3,0),"")</f>
        <v/>
      </c>
    </row>
    <row r="825" spans="3:7" x14ac:dyDescent="0.15">
      <c r="C825" s="24" t="str">
        <f t="shared" si="25"/>
        <v/>
      </c>
      <c r="D825" s="32" t="str">
        <f>IFERROR(テーブル_Swim014[[#This Row],[選手番号]],"")</f>
        <v/>
      </c>
      <c r="E825" s="28" t="str">
        <f>IFERROR(VLOOKUP(C825,Sheet3!A:H,8,0),"")</f>
        <v/>
      </c>
      <c r="F825" s="29" t="str">
        <f t="shared" si="26"/>
        <v/>
      </c>
      <c r="G825" s="30" t="str">
        <f>IFERROR(VLOOKUP(C825,Sheet3!A:H,3,0),"")</f>
        <v/>
      </c>
    </row>
    <row r="826" spans="3:7" x14ac:dyDescent="0.15">
      <c r="C826" s="24" t="str">
        <f t="shared" si="25"/>
        <v/>
      </c>
      <c r="D826" s="32" t="str">
        <f>IFERROR(テーブル_Swim014[[#This Row],[選手番号]],"")</f>
        <v/>
      </c>
      <c r="E826" s="28" t="str">
        <f>IFERROR(VLOOKUP(C826,Sheet3!A:H,8,0),"")</f>
        <v/>
      </c>
      <c r="F826" s="29" t="str">
        <f t="shared" si="26"/>
        <v/>
      </c>
      <c r="G826" s="30" t="str">
        <f>IFERROR(VLOOKUP(C826,Sheet3!A:H,3,0),"")</f>
        <v/>
      </c>
    </row>
    <row r="827" spans="3:7" x14ac:dyDescent="0.15">
      <c r="C827" s="24" t="str">
        <f t="shared" si="25"/>
        <v/>
      </c>
      <c r="D827" s="32" t="str">
        <f>IFERROR(テーブル_Swim014[[#This Row],[選手番号]],"")</f>
        <v/>
      </c>
      <c r="E827" s="28" t="str">
        <f>IFERROR(VLOOKUP(C827,Sheet3!A:H,8,0),"")</f>
        <v/>
      </c>
      <c r="F827" s="29" t="str">
        <f t="shared" si="26"/>
        <v/>
      </c>
      <c r="G827" s="30" t="str">
        <f>IFERROR(VLOOKUP(C827,Sheet3!A:H,3,0),"")</f>
        <v/>
      </c>
    </row>
    <row r="828" spans="3:7" x14ac:dyDescent="0.15">
      <c r="C828" s="24" t="str">
        <f t="shared" si="25"/>
        <v/>
      </c>
      <c r="D828" s="32" t="str">
        <f>IFERROR(テーブル_Swim014[[#This Row],[選手番号]],"")</f>
        <v/>
      </c>
      <c r="E828" s="28" t="str">
        <f>IFERROR(VLOOKUP(C828,Sheet3!A:H,8,0),"")</f>
        <v/>
      </c>
      <c r="F828" s="29" t="str">
        <f t="shared" si="26"/>
        <v/>
      </c>
      <c r="G828" s="30" t="str">
        <f>IFERROR(VLOOKUP(C828,Sheet3!A:H,3,0),"")</f>
        <v/>
      </c>
    </row>
    <row r="829" spans="3:7" x14ac:dyDescent="0.15">
      <c r="C829" s="24" t="str">
        <f t="shared" si="25"/>
        <v/>
      </c>
      <c r="D829" s="32" t="str">
        <f>IFERROR(テーブル_Swim014[[#This Row],[選手番号]],"")</f>
        <v/>
      </c>
      <c r="E829" s="28" t="str">
        <f>IFERROR(VLOOKUP(C829,Sheet3!A:H,8,0),"")</f>
        <v/>
      </c>
      <c r="F829" s="29" t="str">
        <f t="shared" si="26"/>
        <v/>
      </c>
      <c r="G829" s="30" t="str">
        <f>IFERROR(VLOOKUP(C829,Sheet3!A:H,3,0),"")</f>
        <v/>
      </c>
    </row>
    <row r="830" spans="3:7" x14ac:dyDescent="0.15">
      <c r="C830" s="24" t="str">
        <f t="shared" si="25"/>
        <v/>
      </c>
      <c r="D830" s="32" t="str">
        <f>IFERROR(テーブル_Swim014[[#This Row],[選手番号]],"")</f>
        <v/>
      </c>
      <c r="E830" s="28" t="str">
        <f>IFERROR(VLOOKUP(C830,Sheet3!A:H,8,0),"")</f>
        <v/>
      </c>
      <c r="F830" s="29" t="str">
        <f t="shared" si="26"/>
        <v/>
      </c>
      <c r="G830" s="30" t="str">
        <f>IFERROR(VLOOKUP(C830,Sheet3!A:H,3,0),"")</f>
        <v/>
      </c>
    </row>
    <row r="831" spans="3:7" x14ac:dyDescent="0.15">
      <c r="C831" s="24" t="str">
        <f t="shared" si="25"/>
        <v/>
      </c>
      <c r="D831" s="32" t="str">
        <f>IFERROR(テーブル_Swim014[[#This Row],[選手番号]],"")</f>
        <v/>
      </c>
      <c r="E831" s="28" t="str">
        <f>IFERROR(VLOOKUP(C831,Sheet3!A:H,8,0),"")</f>
        <v/>
      </c>
      <c r="F831" s="29" t="str">
        <f t="shared" si="26"/>
        <v/>
      </c>
      <c r="G831" s="30" t="str">
        <f>IFERROR(VLOOKUP(C831,Sheet3!A:H,3,0),"")</f>
        <v/>
      </c>
    </row>
    <row r="832" spans="3:7" x14ac:dyDescent="0.15">
      <c r="C832" s="24" t="str">
        <f t="shared" si="25"/>
        <v/>
      </c>
      <c r="D832" s="32" t="str">
        <f>IFERROR(テーブル_Swim014[[#This Row],[選手番号]],"")</f>
        <v/>
      </c>
      <c r="E832" s="28" t="str">
        <f>IFERROR(VLOOKUP(C832,Sheet3!A:H,8,0),"")</f>
        <v/>
      </c>
      <c r="F832" s="29" t="str">
        <f t="shared" si="26"/>
        <v/>
      </c>
      <c r="G832" s="30" t="str">
        <f>IFERROR(VLOOKUP(C832,Sheet3!A:H,3,0),"")</f>
        <v/>
      </c>
    </row>
    <row r="833" spans="3:7" x14ac:dyDescent="0.15">
      <c r="C833" s="24" t="str">
        <f t="shared" si="25"/>
        <v/>
      </c>
      <c r="D833" s="32" t="str">
        <f>IFERROR(テーブル_Swim014[[#This Row],[選手番号]],"")</f>
        <v/>
      </c>
      <c r="E833" s="28" t="str">
        <f>IFERROR(VLOOKUP(C833,Sheet3!A:H,8,0),"")</f>
        <v/>
      </c>
      <c r="F833" s="29" t="str">
        <f t="shared" si="26"/>
        <v/>
      </c>
      <c r="G833" s="30" t="str">
        <f>IFERROR(VLOOKUP(C833,Sheet3!A:H,3,0),"")</f>
        <v/>
      </c>
    </row>
    <row r="834" spans="3:7" x14ac:dyDescent="0.15">
      <c r="C834" s="24" t="str">
        <f t="shared" ref="C834:C897" si="27">IF(AND(D834=""),"",D834)</f>
        <v/>
      </c>
      <c r="D834" s="32" t="str">
        <f>IFERROR(テーブル_Swim014[[#This Row],[選手番号]],"")</f>
        <v/>
      </c>
      <c r="E834" s="28" t="str">
        <f>IFERROR(VLOOKUP(C834,Sheet3!A:H,8,0),"")</f>
        <v/>
      </c>
      <c r="F834" s="29" t="str">
        <f t="shared" si="26"/>
        <v/>
      </c>
      <c r="G834" s="30" t="str">
        <f>IFERROR(VLOOKUP(C834,Sheet3!A:H,3,0),"")</f>
        <v/>
      </c>
    </row>
    <row r="835" spans="3:7" x14ac:dyDescent="0.15">
      <c r="C835" s="24" t="str">
        <f t="shared" si="27"/>
        <v/>
      </c>
      <c r="D835" s="32" t="str">
        <f>IFERROR(テーブル_Swim014[[#This Row],[選手番号]],"")</f>
        <v/>
      </c>
      <c r="E835" s="28" t="str">
        <f>IFERROR(VLOOKUP(C835,Sheet3!A:H,8,0),"")</f>
        <v/>
      </c>
      <c r="F835" s="29" t="str">
        <f t="shared" si="26"/>
        <v/>
      </c>
      <c r="G835" s="30" t="str">
        <f>IFERROR(VLOOKUP(C835,Sheet3!A:H,3,0),"")</f>
        <v/>
      </c>
    </row>
    <row r="836" spans="3:7" x14ac:dyDescent="0.15">
      <c r="C836" s="24" t="str">
        <f t="shared" si="27"/>
        <v/>
      </c>
      <c r="D836" s="32" t="str">
        <f>IFERROR(テーブル_Swim014[[#This Row],[選手番号]],"")</f>
        <v/>
      </c>
      <c r="E836" s="28" t="str">
        <f>IFERROR(VLOOKUP(C836,Sheet3!A:H,8,0),"")</f>
        <v/>
      </c>
      <c r="F836" s="29" t="str">
        <f t="shared" si="26"/>
        <v/>
      </c>
      <c r="G836" s="30" t="str">
        <f>IFERROR(VLOOKUP(C836,Sheet3!A:H,3,0),"")</f>
        <v/>
      </c>
    </row>
    <row r="837" spans="3:7" x14ac:dyDescent="0.15">
      <c r="C837" s="24" t="str">
        <f t="shared" si="27"/>
        <v/>
      </c>
      <c r="D837" s="32" t="str">
        <f>IFERROR(テーブル_Swim014[[#This Row],[選手番号]],"")</f>
        <v/>
      </c>
      <c r="E837" s="28" t="str">
        <f>IFERROR(VLOOKUP(C837,Sheet3!A:H,8,0),"")</f>
        <v/>
      </c>
      <c r="F837" s="29" t="str">
        <f t="shared" si="26"/>
        <v/>
      </c>
      <c r="G837" s="30" t="str">
        <f>IFERROR(VLOOKUP(C837,Sheet3!A:H,3,0),"")</f>
        <v/>
      </c>
    </row>
    <row r="838" spans="3:7" x14ac:dyDescent="0.15">
      <c r="C838" s="24" t="str">
        <f t="shared" si="27"/>
        <v/>
      </c>
      <c r="D838" s="32" t="str">
        <f>IFERROR(テーブル_Swim014[[#This Row],[選手番号]],"")</f>
        <v/>
      </c>
      <c r="E838" s="28" t="str">
        <f>IFERROR(VLOOKUP(C838,Sheet3!A:H,8,0),"")</f>
        <v/>
      </c>
      <c r="F838" s="29" t="str">
        <f t="shared" si="26"/>
        <v/>
      </c>
      <c r="G838" s="30" t="str">
        <f>IFERROR(VLOOKUP(C838,Sheet3!A:H,3,0),"")</f>
        <v/>
      </c>
    </row>
    <row r="839" spans="3:7" x14ac:dyDescent="0.15">
      <c r="C839" s="24" t="str">
        <f t="shared" si="27"/>
        <v/>
      </c>
      <c r="D839" s="32" t="str">
        <f>IFERROR(テーブル_Swim014[[#This Row],[選手番号]],"")</f>
        <v/>
      </c>
      <c r="E839" s="28" t="str">
        <f>IFERROR(VLOOKUP(C839,Sheet3!A:H,8,0),"")</f>
        <v/>
      </c>
      <c r="F839" s="29" t="str">
        <f t="shared" si="26"/>
        <v/>
      </c>
      <c r="G839" s="30" t="str">
        <f>IFERROR(VLOOKUP(C839,Sheet3!A:H,3,0),"")</f>
        <v/>
      </c>
    </row>
    <row r="840" spans="3:7" x14ac:dyDescent="0.15">
      <c r="C840" s="24" t="str">
        <f t="shared" si="27"/>
        <v/>
      </c>
      <c r="D840" s="32" t="str">
        <f>IFERROR(テーブル_Swim014[[#This Row],[選手番号]],"")</f>
        <v/>
      </c>
      <c r="E840" s="28" t="str">
        <f>IFERROR(VLOOKUP(C840,Sheet3!A:H,8,0),"")</f>
        <v/>
      </c>
      <c r="F840" s="29" t="str">
        <f t="shared" si="26"/>
        <v/>
      </c>
      <c r="G840" s="30" t="str">
        <f>IFERROR(VLOOKUP(C840,Sheet3!A:H,3,0),"")</f>
        <v/>
      </c>
    </row>
    <row r="841" spans="3:7" x14ac:dyDescent="0.15">
      <c r="C841" s="24" t="str">
        <f t="shared" si="27"/>
        <v/>
      </c>
      <c r="D841" s="32" t="str">
        <f>IFERROR(テーブル_Swim014[[#This Row],[選手番号]],"")</f>
        <v/>
      </c>
      <c r="E841" s="28" t="str">
        <f>IFERROR(VLOOKUP(C841,Sheet3!A:H,8,0),"")</f>
        <v/>
      </c>
      <c r="F841" s="29" t="str">
        <f t="shared" si="26"/>
        <v/>
      </c>
      <c r="G841" s="30" t="str">
        <f>IFERROR(VLOOKUP(C841,Sheet3!A:H,3,0),"")</f>
        <v/>
      </c>
    </row>
    <row r="842" spans="3:7" x14ac:dyDescent="0.15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</row>
    <row r="843" spans="3:7" x14ac:dyDescent="0.15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</row>
    <row r="844" spans="3:7" x14ac:dyDescent="0.15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</row>
    <row r="845" spans="3:7" x14ac:dyDescent="0.15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</row>
    <row r="846" spans="3:7" x14ac:dyDescent="0.15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</row>
    <row r="847" spans="3:7" x14ac:dyDescent="0.15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</row>
    <row r="848" spans="3:7" x14ac:dyDescent="0.15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</row>
    <row r="849" spans="3:7" x14ac:dyDescent="0.15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</row>
    <row r="850" spans="3:7" x14ac:dyDescent="0.15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</row>
    <row r="851" spans="3:7" x14ac:dyDescent="0.15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</row>
    <row r="852" spans="3:7" x14ac:dyDescent="0.15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</row>
    <row r="853" spans="3:7" x14ac:dyDescent="0.15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</row>
    <row r="854" spans="3:7" x14ac:dyDescent="0.15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</row>
    <row r="855" spans="3:7" x14ac:dyDescent="0.15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</row>
    <row r="856" spans="3:7" x14ac:dyDescent="0.15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</row>
    <row r="857" spans="3:7" x14ac:dyDescent="0.15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</row>
    <row r="858" spans="3:7" x14ac:dyDescent="0.15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</row>
    <row r="859" spans="3:7" x14ac:dyDescent="0.15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</row>
    <row r="860" spans="3:7" x14ac:dyDescent="0.15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</row>
    <row r="861" spans="3:7" x14ac:dyDescent="0.15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</row>
    <row r="862" spans="3:7" x14ac:dyDescent="0.15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</row>
    <row r="863" spans="3:7" x14ac:dyDescent="0.15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</row>
    <row r="864" spans="3:7" x14ac:dyDescent="0.15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</row>
    <row r="865" spans="3:7" x14ac:dyDescent="0.15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</row>
    <row r="866" spans="3:7" x14ac:dyDescent="0.15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</row>
    <row r="867" spans="3:7" x14ac:dyDescent="0.15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</row>
    <row r="868" spans="3:7" x14ac:dyDescent="0.15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</row>
    <row r="869" spans="3:7" x14ac:dyDescent="0.15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</row>
    <row r="870" spans="3:7" x14ac:dyDescent="0.15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</row>
    <row r="871" spans="3:7" x14ac:dyDescent="0.15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</row>
    <row r="872" spans="3:7" x14ac:dyDescent="0.15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</row>
    <row r="873" spans="3:7" x14ac:dyDescent="0.15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</row>
    <row r="874" spans="3:7" x14ac:dyDescent="0.15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</row>
    <row r="875" spans="3:7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</row>
    <row r="876" spans="3:7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</row>
    <row r="877" spans="3:7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</row>
    <row r="878" spans="3:7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</row>
    <row r="879" spans="3:7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</row>
    <row r="880" spans="3:7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</row>
    <row r="881" spans="3:7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</row>
    <row r="882" spans="3:7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</row>
    <row r="883" spans="3:7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</row>
    <row r="884" spans="3:7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</row>
    <row r="885" spans="3:7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</row>
    <row r="886" spans="3:7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</row>
    <row r="887" spans="3:7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</row>
    <row r="888" spans="3:7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</row>
    <row r="889" spans="3:7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</row>
    <row r="890" spans="3:7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</row>
    <row r="891" spans="3:7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</row>
    <row r="892" spans="3:7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</row>
    <row r="893" spans="3:7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</row>
    <row r="894" spans="3:7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</row>
    <row r="895" spans="3:7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</row>
    <row r="896" spans="3:7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</row>
    <row r="897" spans="3:7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</row>
    <row r="898" spans="3:7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</row>
    <row r="899" spans="3:7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</row>
    <row r="900" spans="3:7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</row>
    <row r="901" spans="3:7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</row>
    <row r="902" spans="3:7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</row>
    <row r="903" spans="3:7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</row>
    <row r="904" spans="3:7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</row>
    <row r="905" spans="3:7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</row>
    <row r="906" spans="3:7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</row>
    <row r="907" spans="3:7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</row>
    <row r="908" spans="3:7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</row>
    <row r="909" spans="3:7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</row>
    <row r="910" spans="3:7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</row>
    <row r="911" spans="3:7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</row>
    <row r="912" spans="3:7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</row>
    <row r="913" spans="3:7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</row>
    <row r="914" spans="3:7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</row>
    <row r="915" spans="3:7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</row>
    <row r="916" spans="3:7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</row>
    <row r="917" spans="3:7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</row>
    <row r="918" spans="3:7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</row>
    <row r="919" spans="3:7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</row>
    <row r="920" spans="3:7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</row>
    <row r="921" spans="3:7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</row>
    <row r="922" spans="3:7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</row>
    <row r="923" spans="3:7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</row>
    <row r="924" spans="3:7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</row>
    <row r="925" spans="3:7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</row>
    <row r="926" spans="3:7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</row>
    <row r="927" spans="3:7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</row>
    <row r="928" spans="3:7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</row>
    <row r="929" spans="3:7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</row>
    <row r="930" spans="3:7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</row>
    <row r="931" spans="3:7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</row>
    <row r="932" spans="3:7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</row>
    <row r="933" spans="3:7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</row>
    <row r="934" spans="3:7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</row>
    <row r="935" spans="3:7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</row>
    <row r="936" spans="3:7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</row>
    <row r="937" spans="3:7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</row>
    <row r="938" spans="3:7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</row>
    <row r="939" spans="3:7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</row>
    <row r="940" spans="3:7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</row>
    <row r="941" spans="3:7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</row>
    <row r="942" spans="3:7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</row>
    <row r="943" spans="3:7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</row>
    <row r="944" spans="3:7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</row>
    <row r="945" spans="3:7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</row>
    <row r="946" spans="3:7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</row>
    <row r="947" spans="3:7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</row>
    <row r="948" spans="3:7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</row>
    <row r="949" spans="3:7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</row>
    <row r="950" spans="3:7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</row>
    <row r="951" spans="3:7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</row>
    <row r="952" spans="3:7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</row>
    <row r="953" spans="3:7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</row>
    <row r="954" spans="3:7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</row>
    <row r="955" spans="3:7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</row>
    <row r="956" spans="3:7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</row>
    <row r="957" spans="3:7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</row>
    <row r="958" spans="3:7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</row>
    <row r="959" spans="3:7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</row>
    <row r="960" spans="3:7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</row>
    <row r="961" spans="3:7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</row>
    <row r="962" spans="3:7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</row>
    <row r="963" spans="3:7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</row>
    <row r="964" spans="3:7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</row>
    <row r="965" spans="3:7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</row>
    <row r="966" spans="3:7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</row>
    <row r="967" spans="3:7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</row>
    <row r="968" spans="3:7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</row>
    <row r="969" spans="3:7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</row>
    <row r="970" spans="3:7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</row>
    <row r="971" spans="3:7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</row>
    <row r="972" spans="3:7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</row>
    <row r="973" spans="3:7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</row>
    <row r="974" spans="3:7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</row>
    <row r="975" spans="3:7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</row>
    <row r="976" spans="3:7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</row>
    <row r="977" spans="3:7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</row>
    <row r="978" spans="3:7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</row>
    <row r="979" spans="3:7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</row>
    <row r="980" spans="3:7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</row>
    <row r="981" spans="3:7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</row>
    <row r="982" spans="3:7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</row>
    <row r="983" spans="3:7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</row>
    <row r="984" spans="3:7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</row>
    <row r="985" spans="3:7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</row>
    <row r="986" spans="3:7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</row>
    <row r="987" spans="3:7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</row>
    <row r="988" spans="3:7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</row>
    <row r="989" spans="3:7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</row>
    <row r="990" spans="3:7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</row>
    <row r="991" spans="3:7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</row>
    <row r="992" spans="3:7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</row>
    <row r="993" spans="3:7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</row>
    <row r="994" spans="3:7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</row>
    <row r="995" spans="3:7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</row>
    <row r="996" spans="3:7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</row>
    <row r="997" spans="3:7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</row>
    <row r="998" spans="3:7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</row>
    <row r="999" spans="3:7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</row>
    <row r="1000" spans="3:7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</row>
    <row r="1001" spans="3:7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</row>
    <row r="1002" spans="3:7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</row>
    <row r="1003" spans="3:7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</row>
    <row r="1004" spans="3:7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</row>
    <row r="1005" spans="3:7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</row>
    <row r="1006" spans="3:7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</row>
    <row r="1007" spans="3:7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</row>
    <row r="1008" spans="3:7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</row>
    <row r="1009" spans="3:7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</row>
    <row r="1010" spans="3:7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</row>
    <row r="1011" spans="3:7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</row>
    <row r="1012" spans="3:7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</row>
    <row r="1013" spans="3:7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</row>
    <row r="1014" spans="3:7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</row>
    <row r="1015" spans="3:7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</row>
    <row r="1016" spans="3:7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</row>
    <row r="1017" spans="3:7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</row>
    <row r="1018" spans="3:7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</row>
    <row r="1019" spans="3:7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</row>
    <row r="1020" spans="3:7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</row>
    <row r="1021" spans="3:7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</row>
    <row r="1022" spans="3:7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</row>
    <row r="1023" spans="3:7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</row>
    <row r="1024" spans="3:7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</row>
    <row r="1025" spans="3:7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</row>
    <row r="1026" spans="3:7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</row>
    <row r="1027" spans="3:7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</row>
    <row r="1028" spans="3:7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</row>
    <row r="1029" spans="3:7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</row>
    <row r="1030" spans="3:7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</row>
    <row r="1031" spans="3:7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</row>
    <row r="1032" spans="3:7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</row>
    <row r="1033" spans="3:7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</row>
    <row r="1034" spans="3:7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</row>
    <row r="1035" spans="3:7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</row>
    <row r="1036" spans="3:7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</row>
    <row r="1037" spans="3:7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</row>
    <row r="1038" spans="3:7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</row>
    <row r="1039" spans="3:7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</row>
    <row r="1040" spans="3:7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</row>
    <row r="1041" spans="3:7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</row>
    <row r="1042" spans="3:7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</row>
    <row r="1043" spans="3:7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</row>
    <row r="1044" spans="3:7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</row>
    <row r="1045" spans="3:7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</row>
    <row r="1046" spans="3:7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</row>
    <row r="1047" spans="3:7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</row>
    <row r="1048" spans="3:7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</row>
    <row r="1049" spans="3:7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</row>
    <row r="1050" spans="3:7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</row>
    <row r="1051" spans="3:7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</row>
    <row r="1052" spans="3:7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</row>
    <row r="1053" spans="3:7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</row>
    <row r="1054" spans="3:7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</row>
    <row r="1055" spans="3:7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</row>
    <row r="1056" spans="3:7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</row>
    <row r="1057" spans="3:7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</row>
    <row r="1058" spans="3:7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</row>
    <row r="1059" spans="3:7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</row>
    <row r="1060" spans="3:7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</row>
    <row r="1061" spans="3:7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</row>
    <row r="1062" spans="3:7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</row>
    <row r="1063" spans="3:7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</row>
    <row r="1064" spans="3:7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</row>
    <row r="1065" spans="3:7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</row>
    <row r="1066" spans="3:7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</row>
    <row r="1067" spans="3:7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</row>
    <row r="1068" spans="3:7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</row>
    <row r="1069" spans="3:7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</row>
    <row r="1070" spans="3:7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</row>
    <row r="1071" spans="3:7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</row>
    <row r="1072" spans="3:7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</row>
    <row r="1073" spans="3:7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</row>
    <row r="1074" spans="3:7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</row>
    <row r="1075" spans="3:7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</row>
    <row r="1076" spans="3:7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</row>
    <row r="1077" spans="3:7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</row>
    <row r="1078" spans="3:7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</row>
    <row r="1079" spans="3:7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</row>
    <row r="1080" spans="3:7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</row>
    <row r="1081" spans="3:7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</row>
    <row r="1082" spans="3:7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</row>
    <row r="1083" spans="3:7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</row>
    <row r="1084" spans="3:7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</row>
    <row r="1085" spans="3:7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</row>
    <row r="1086" spans="3:7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</row>
    <row r="1087" spans="3:7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</row>
    <row r="1088" spans="3:7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</row>
    <row r="1089" spans="3:7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</row>
    <row r="1090" spans="3:7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</row>
    <row r="1091" spans="3:7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</row>
    <row r="1092" spans="3:7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</row>
    <row r="1093" spans="3:7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</row>
    <row r="1094" spans="3:7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</row>
    <row r="1095" spans="3:7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</row>
    <row r="1096" spans="3:7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</row>
    <row r="1097" spans="3:7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</row>
    <row r="1098" spans="3:7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</row>
    <row r="1099" spans="3:7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</row>
    <row r="1100" spans="3:7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</row>
    <row r="1101" spans="3:7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</row>
    <row r="1102" spans="3:7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</row>
    <row r="1103" spans="3:7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</row>
    <row r="1104" spans="3:7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</row>
    <row r="1105" spans="3:7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</row>
    <row r="1106" spans="3:7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</row>
    <row r="1107" spans="3:7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</row>
    <row r="1108" spans="3:7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</row>
    <row r="1109" spans="3:7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</row>
    <row r="1110" spans="3:7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</row>
    <row r="1111" spans="3:7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</row>
    <row r="1112" spans="3:7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</row>
    <row r="1113" spans="3:7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</row>
    <row r="1114" spans="3:7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</row>
    <row r="1115" spans="3:7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</row>
    <row r="1116" spans="3:7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</row>
    <row r="1117" spans="3:7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</row>
    <row r="1118" spans="3:7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</row>
    <row r="1119" spans="3:7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</row>
    <row r="1120" spans="3:7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</row>
    <row r="1121" spans="3:7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</row>
    <row r="1122" spans="3:7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</row>
    <row r="1123" spans="3:7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</row>
    <row r="1124" spans="3:7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</row>
    <row r="1125" spans="3:7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</row>
    <row r="1126" spans="3:7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</row>
    <row r="1127" spans="3:7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</row>
    <row r="1128" spans="3:7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</row>
    <row r="1129" spans="3:7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</row>
    <row r="1130" spans="3:7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</row>
    <row r="1131" spans="3:7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</row>
    <row r="1132" spans="3:7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</row>
    <row r="1133" spans="3:7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</row>
    <row r="1134" spans="3:7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</row>
    <row r="1135" spans="3:7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</row>
    <row r="1136" spans="3:7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</row>
    <row r="1137" spans="3:7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</row>
    <row r="1138" spans="3:7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</row>
    <row r="1139" spans="3:7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</row>
    <row r="1140" spans="3:7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</row>
    <row r="1141" spans="3:7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</row>
    <row r="1142" spans="3:7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</row>
    <row r="1143" spans="3:7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</row>
    <row r="1144" spans="3:7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</row>
    <row r="1145" spans="3:7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</row>
    <row r="1146" spans="3:7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</row>
    <row r="1147" spans="3:7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</row>
    <row r="1148" spans="3:7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</row>
    <row r="1149" spans="3:7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</row>
    <row r="1150" spans="3:7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</row>
    <row r="1151" spans="3:7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</row>
    <row r="1152" spans="3:7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</row>
    <row r="1153" spans="3:7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</row>
    <row r="1154" spans="3:7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</row>
    <row r="1155" spans="3:7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</row>
    <row r="1156" spans="3:7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</row>
    <row r="1157" spans="3:7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</row>
    <row r="1158" spans="3:7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</row>
    <row r="1159" spans="3:7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</row>
    <row r="1160" spans="3:7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</row>
    <row r="1161" spans="3:7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</row>
    <row r="1162" spans="3:7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</row>
    <row r="1163" spans="3:7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</row>
    <row r="1164" spans="3:7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</row>
    <row r="1165" spans="3:7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</row>
    <row r="1166" spans="3:7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</row>
    <row r="1167" spans="3:7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</row>
    <row r="1168" spans="3:7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</row>
    <row r="1169" spans="3:7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</row>
    <row r="1170" spans="3:7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</row>
    <row r="1171" spans="3:7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</row>
    <row r="1172" spans="3:7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</row>
    <row r="1173" spans="3:7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</row>
    <row r="1174" spans="3:7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</row>
    <row r="1175" spans="3:7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</row>
    <row r="1176" spans="3:7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</row>
    <row r="1177" spans="3:7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</row>
    <row r="1178" spans="3:7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</row>
    <row r="1179" spans="3:7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</row>
    <row r="1180" spans="3:7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</row>
    <row r="1181" spans="3:7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</row>
    <row r="1182" spans="3:7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</row>
    <row r="1183" spans="3:7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</row>
    <row r="1184" spans="3:7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</row>
    <row r="1185" spans="3:7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</row>
    <row r="1186" spans="3:7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</row>
    <row r="1187" spans="3:7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</row>
    <row r="1188" spans="3:7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</row>
    <row r="1189" spans="3:7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</row>
    <row r="1190" spans="3:7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</row>
    <row r="1191" spans="3:7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</row>
    <row r="1192" spans="3:7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</row>
    <row r="1193" spans="3:7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</row>
    <row r="1194" spans="3:7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</row>
    <row r="1195" spans="3:7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</row>
    <row r="1196" spans="3:7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</row>
    <row r="1197" spans="3:7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</row>
    <row r="1198" spans="3:7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</row>
    <row r="1199" spans="3:7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</row>
    <row r="1200" spans="3:7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</row>
    <row r="1201" spans="3:7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</row>
    <row r="1202" spans="3:7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</row>
    <row r="1203" spans="3:7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</row>
    <row r="1204" spans="3:7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</row>
    <row r="1205" spans="3:7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</row>
    <row r="1206" spans="3:7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</row>
    <row r="1207" spans="3:7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</row>
    <row r="1208" spans="3:7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</row>
    <row r="1209" spans="3:7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</row>
    <row r="1210" spans="3:7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</row>
    <row r="1211" spans="3:7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</row>
    <row r="1212" spans="3:7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</row>
    <row r="1213" spans="3:7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</row>
    <row r="1214" spans="3:7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</row>
    <row r="1215" spans="3:7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</row>
    <row r="1216" spans="3:7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</row>
    <row r="1217" spans="3:7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</row>
    <row r="1218" spans="3:7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</row>
    <row r="1219" spans="3:7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</row>
    <row r="1220" spans="3:7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</row>
    <row r="1221" spans="3:7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</row>
    <row r="1222" spans="3:7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</row>
    <row r="1223" spans="3:7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</row>
    <row r="1224" spans="3:7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</row>
    <row r="1225" spans="3:7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</row>
    <row r="1226" spans="3:7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</row>
    <row r="1227" spans="3:7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</row>
    <row r="1228" spans="3:7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</row>
    <row r="1229" spans="3:7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</row>
    <row r="1230" spans="3:7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</row>
    <row r="1231" spans="3:7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</row>
    <row r="1232" spans="3:7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</row>
    <row r="1233" spans="3:7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</row>
    <row r="1234" spans="3:7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</row>
    <row r="1235" spans="3:7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</row>
    <row r="1236" spans="3:7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</row>
    <row r="1237" spans="3:7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</row>
    <row r="1238" spans="3:7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</row>
    <row r="1239" spans="3:7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</row>
    <row r="1240" spans="3:7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</row>
    <row r="1241" spans="3:7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</row>
    <row r="1242" spans="3:7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</row>
    <row r="1243" spans="3:7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</row>
    <row r="1244" spans="3:7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</row>
    <row r="1245" spans="3:7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</row>
    <row r="1246" spans="3:7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</row>
    <row r="1247" spans="3:7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</row>
    <row r="1248" spans="3:7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</row>
    <row r="1249" spans="3:7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</row>
    <row r="1250" spans="3:7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</row>
    <row r="1251" spans="3:7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</row>
    <row r="1252" spans="3:7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</row>
    <row r="1253" spans="3:7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</row>
    <row r="1254" spans="3:7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</row>
    <row r="1255" spans="3:7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</row>
    <row r="1256" spans="3:7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</row>
    <row r="1257" spans="3:7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</row>
    <row r="1258" spans="3:7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</row>
    <row r="1259" spans="3:7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</row>
    <row r="1260" spans="3:7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</row>
    <row r="1261" spans="3:7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</row>
    <row r="1262" spans="3:7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</row>
    <row r="1263" spans="3:7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</row>
    <row r="1264" spans="3:7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</row>
    <row r="1265" spans="3:7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</row>
    <row r="1266" spans="3:7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</row>
    <row r="1267" spans="3:7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</row>
    <row r="1268" spans="3:7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</row>
    <row r="1269" spans="3:7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</row>
    <row r="1270" spans="3:7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</row>
    <row r="1271" spans="3:7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</row>
    <row r="1272" spans="3:7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</row>
    <row r="1273" spans="3:7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</row>
    <row r="1274" spans="3:7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</row>
    <row r="1275" spans="3:7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</row>
    <row r="1276" spans="3:7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</row>
    <row r="1277" spans="3:7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</row>
    <row r="1278" spans="3:7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</row>
    <row r="1279" spans="3:7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</row>
    <row r="1280" spans="3:7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</row>
    <row r="1281" spans="3:7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</row>
    <row r="1282" spans="3:7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</row>
    <row r="1283" spans="3:7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</row>
    <row r="1284" spans="3:7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</row>
    <row r="1285" spans="3:7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</row>
    <row r="1286" spans="3:7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</row>
    <row r="1287" spans="3:7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</row>
    <row r="1288" spans="3:7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</row>
    <row r="1289" spans="3:7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</row>
    <row r="1290" spans="3:7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</row>
    <row r="1291" spans="3:7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</row>
    <row r="1292" spans="3:7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</row>
    <row r="1293" spans="3:7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</row>
    <row r="1294" spans="3:7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</row>
    <row r="1295" spans="3:7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</row>
    <row r="1296" spans="3:7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</row>
    <row r="1297" spans="3:7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</row>
    <row r="1298" spans="3:7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</row>
    <row r="1299" spans="3:7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</row>
    <row r="1300" spans="3:7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</row>
    <row r="1301" spans="3:7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</row>
    <row r="1302" spans="3:7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</row>
    <row r="1303" spans="3:7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</row>
    <row r="1304" spans="3:7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</row>
    <row r="1305" spans="3:7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</row>
    <row r="1306" spans="3:7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</row>
    <row r="1307" spans="3:7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</row>
    <row r="1308" spans="3:7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</row>
    <row r="1309" spans="3:7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</row>
    <row r="1310" spans="3:7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</row>
    <row r="1311" spans="3:7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</row>
    <row r="1312" spans="3:7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</row>
    <row r="1313" spans="3:7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</row>
    <row r="1314" spans="3:7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</row>
    <row r="1315" spans="3:7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</row>
    <row r="1316" spans="3:7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</row>
    <row r="1317" spans="3:7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</row>
    <row r="1318" spans="3:7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</row>
    <row r="1319" spans="3:7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</row>
    <row r="1320" spans="3:7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</row>
    <row r="1321" spans="3:7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</row>
    <row r="1322" spans="3:7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</row>
    <row r="1323" spans="3:7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</row>
    <row r="1324" spans="3:7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</row>
    <row r="1325" spans="3:7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</row>
    <row r="1326" spans="3:7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</row>
    <row r="1327" spans="3:7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</row>
    <row r="1328" spans="3:7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</row>
    <row r="1329" spans="3:7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</row>
    <row r="1330" spans="3:7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</row>
    <row r="1331" spans="3:7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</row>
    <row r="1332" spans="3:7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</row>
    <row r="1333" spans="3:7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</row>
    <row r="1334" spans="3:7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</row>
    <row r="1335" spans="3:7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</row>
    <row r="1336" spans="3:7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</row>
    <row r="1337" spans="3:7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</row>
    <row r="1338" spans="3:7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</row>
    <row r="1339" spans="3:7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</row>
    <row r="1340" spans="3:7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</row>
    <row r="1341" spans="3:7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</row>
    <row r="1342" spans="3:7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</row>
    <row r="1343" spans="3:7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</row>
    <row r="1344" spans="3:7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</row>
    <row r="1345" spans="3:7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</row>
    <row r="1346" spans="3:7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</row>
    <row r="1347" spans="3:7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</row>
    <row r="1348" spans="3:7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</row>
    <row r="1349" spans="3:7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</row>
    <row r="1350" spans="3:7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</row>
    <row r="1351" spans="3:7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</row>
    <row r="1352" spans="3:7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</row>
    <row r="1353" spans="3:7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</row>
    <row r="1354" spans="3:7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</row>
    <row r="1355" spans="3:7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</row>
    <row r="1356" spans="3:7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</row>
    <row r="1357" spans="3:7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</row>
    <row r="1358" spans="3:7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</row>
    <row r="1359" spans="3:7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</row>
    <row r="1360" spans="3:7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</row>
    <row r="1361" spans="3:7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</row>
    <row r="1362" spans="3:7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</row>
    <row r="1363" spans="3:7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</row>
    <row r="1364" spans="3:7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</row>
    <row r="1365" spans="3:7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</row>
    <row r="1366" spans="3:7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</row>
    <row r="1367" spans="3:7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</row>
    <row r="1368" spans="3:7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</row>
    <row r="1369" spans="3:7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</row>
    <row r="1370" spans="3:7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</row>
    <row r="1371" spans="3:7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</row>
    <row r="1372" spans="3:7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</row>
    <row r="1373" spans="3:7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</row>
    <row r="1374" spans="3:7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</row>
    <row r="1375" spans="3:7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</row>
    <row r="1376" spans="3:7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</row>
    <row r="1377" spans="3:7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</row>
    <row r="1378" spans="3:7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</row>
    <row r="1379" spans="3:7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</row>
    <row r="1380" spans="3:7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</row>
    <row r="1381" spans="3:7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</row>
    <row r="1382" spans="3:7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</row>
    <row r="1383" spans="3:7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</row>
    <row r="1384" spans="3:7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</row>
    <row r="1385" spans="3:7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</row>
    <row r="1386" spans="3:7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</row>
    <row r="1387" spans="3:7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</row>
    <row r="1388" spans="3:7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</row>
    <row r="1389" spans="3:7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</row>
    <row r="1390" spans="3:7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</row>
    <row r="1391" spans="3:7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</row>
    <row r="1392" spans="3:7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</row>
    <row r="1393" spans="3:7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</row>
    <row r="1394" spans="3:7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</row>
    <row r="1395" spans="3:7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</row>
    <row r="1396" spans="3:7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</row>
    <row r="1397" spans="3:7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</row>
    <row r="1398" spans="3:7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</row>
    <row r="1399" spans="3:7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</row>
    <row r="1400" spans="3:7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</row>
    <row r="1401" spans="3:7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</row>
    <row r="1402" spans="3:7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</row>
    <row r="1403" spans="3:7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</row>
    <row r="1404" spans="3:7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</row>
    <row r="1405" spans="3:7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</row>
    <row r="1406" spans="3:7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</row>
    <row r="1407" spans="3:7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</row>
    <row r="1408" spans="3:7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</row>
    <row r="1409" spans="3:7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</row>
    <row r="1410" spans="3:7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</row>
    <row r="1411" spans="3:7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</row>
    <row r="1412" spans="3:7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</row>
    <row r="1413" spans="3:7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</row>
    <row r="1414" spans="3:7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</row>
    <row r="1415" spans="3:7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</row>
    <row r="1416" spans="3:7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</row>
    <row r="1417" spans="3:7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</row>
    <row r="1418" spans="3:7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</row>
    <row r="1419" spans="3:7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</row>
    <row r="1420" spans="3:7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</row>
    <row r="1421" spans="3:7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</row>
    <row r="1422" spans="3:7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</row>
    <row r="1423" spans="3:7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</row>
    <row r="1424" spans="3:7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</row>
    <row r="1425" spans="3:7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</row>
    <row r="1426" spans="3:7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</row>
    <row r="1427" spans="3:7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</row>
    <row r="1428" spans="3:7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</row>
    <row r="1429" spans="3:7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</row>
    <row r="1430" spans="3:7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</row>
    <row r="1431" spans="3:7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</row>
    <row r="1432" spans="3:7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</row>
    <row r="1433" spans="3:7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</row>
    <row r="1434" spans="3:7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</row>
    <row r="1435" spans="3:7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</row>
    <row r="1436" spans="3:7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</row>
    <row r="1437" spans="3:7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</row>
    <row r="1438" spans="3:7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</row>
    <row r="1439" spans="3:7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</row>
    <row r="1440" spans="3:7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</row>
    <row r="1441" spans="3:7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</row>
    <row r="1442" spans="3:7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</row>
    <row r="1443" spans="3:7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</row>
    <row r="1444" spans="3:7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</row>
    <row r="1445" spans="3:7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</row>
    <row r="1446" spans="3:7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</row>
    <row r="1447" spans="3:7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</row>
    <row r="1448" spans="3:7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</row>
    <row r="1449" spans="3:7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</row>
    <row r="1450" spans="3:7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</row>
    <row r="1451" spans="3:7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</row>
    <row r="1452" spans="3:7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</row>
    <row r="1453" spans="3:7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</row>
    <row r="1454" spans="3:7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</row>
    <row r="1455" spans="3:7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</row>
    <row r="1456" spans="3:7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</row>
    <row r="1457" spans="3:7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</row>
    <row r="1458" spans="3:7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</row>
    <row r="1459" spans="3:7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</row>
    <row r="1460" spans="3:7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</row>
    <row r="1461" spans="3:7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</row>
    <row r="1462" spans="3:7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</row>
    <row r="1463" spans="3:7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</row>
    <row r="1464" spans="3:7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</row>
    <row r="1465" spans="3:7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</row>
    <row r="1466" spans="3:7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</row>
    <row r="1467" spans="3:7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</row>
    <row r="1468" spans="3:7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</row>
    <row r="1469" spans="3:7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</row>
    <row r="1470" spans="3:7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</row>
    <row r="1471" spans="3:7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</row>
    <row r="1472" spans="3:7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</row>
    <row r="1473" spans="3:7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</row>
    <row r="1474" spans="3:7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</row>
    <row r="1475" spans="3:7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</row>
    <row r="1476" spans="3:7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</row>
    <row r="1477" spans="3:7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</row>
    <row r="1478" spans="3:7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</row>
    <row r="1479" spans="3:7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</row>
    <row r="1480" spans="3:7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</row>
    <row r="1481" spans="3:7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</row>
    <row r="1482" spans="3:7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</row>
    <row r="1483" spans="3:7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</row>
    <row r="1484" spans="3:7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</row>
    <row r="1485" spans="3:7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</row>
    <row r="1486" spans="3:7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</row>
    <row r="1487" spans="3:7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</row>
    <row r="1488" spans="3:7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</row>
    <row r="1489" spans="3:7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</row>
    <row r="1490" spans="3:7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</row>
    <row r="1491" spans="3:7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</row>
    <row r="1492" spans="3:7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</row>
    <row r="1493" spans="3:7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</row>
    <row r="1494" spans="3:7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</row>
    <row r="1495" spans="3:7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</row>
    <row r="1496" spans="3:7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</row>
    <row r="1497" spans="3:7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</row>
    <row r="1498" spans="3:7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</row>
    <row r="1499" spans="3:7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</row>
    <row r="1500" spans="3:7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</row>
    <row r="1501" spans="3:7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</row>
  </sheetData>
  <sheetProtection sheet="1" objects="1" scenarios="1" selectLockedCells="1" autoFilter="0"/>
  <autoFilter ref="E1:E2001" xr:uid="{00000000-0009-0000-0000-00000D000000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209</v>
      </c>
      <c r="E1" s="43"/>
      <c r="F1" s="43" t="s">
        <v>210</v>
      </c>
      <c r="G1" s="43" t="s">
        <v>211</v>
      </c>
    </row>
    <row r="2" spans="1:7" ht="20.100000000000001" customHeight="1" x14ac:dyDescent="0.15">
      <c r="A2" s="42">
        <f>IFERROR(テーブル_Swim013[[#This Row],[チーム番号]],"")</f>
        <v>0</v>
      </c>
      <c r="B2" s="42">
        <f>IFERROR(テーブル_Swim013[[#This Row],[チーム名]],"")</f>
        <v>0</v>
      </c>
      <c r="C2" s="42">
        <f>IFERROR(テーブル_Swim013[[#This Row],[性別]],"")</f>
        <v>0</v>
      </c>
      <c r="D2" s="42" t="str">
        <f>IFERROR(VLOOKUP(C2,Sheet6!A:B,2,0),"")</f>
        <v/>
      </c>
      <c r="E2" s="42">
        <f>テーブル_Swim013[[#This Row],[クラス番号]]</f>
        <v>0</v>
      </c>
      <c r="F2" s="42" t="str">
        <f>IFERROR(VLOOKUP(E2,Sheet5!A:B,2,0),"")</f>
        <v/>
      </c>
      <c r="G2" s="42" t="str">
        <f>IFERROR(CONCATENATE(テーブル_Swim013[[#This Row],[距離]],テーブル_Swim013[[#This Row],[種目]]),"")</f>
        <v/>
      </c>
    </row>
    <row r="3" spans="1:7" ht="20.100000000000001" customHeight="1" x14ac:dyDescent="0.15">
      <c r="A3" s="42" t="str">
        <f>IFERROR(テーブル_Swim013[[#This Row],[チーム番号]],"")</f>
        <v/>
      </c>
      <c r="B3" s="42" t="str">
        <f>IFERROR(テーブル_Swim013[[#This Row],[チーム名]],"")</f>
        <v/>
      </c>
      <c r="C3" s="42" t="str">
        <f>IFERROR(テーブル_Swim013[[#This Row],[性別]],"")</f>
        <v/>
      </c>
      <c r="D3" s="42" t="str">
        <f>IFERROR(VLOOKUP(C3,Sheet6!A:B,2,0),"")</f>
        <v/>
      </c>
      <c r="E3" s="42" t="e">
        <f>テーブル_Swim013[[#This Row],[クラス番号]]</f>
        <v>#VALUE!</v>
      </c>
      <c r="F3" s="42" t="str">
        <f>IFERROR(VLOOKUP(E3,Sheet5!A:B,2,0),"")</f>
        <v/>
      </c>
      <c r="G3" s="42" t="str">
        <f>IFERROR(CONCATENATE(テーブル_Swim013[[#This Row],[距離]],テーブル_Swim013[[#This Row],[種目]]),"")</f>
        <v/>
      </c>
    </row>
    <row r="4" spans="1:7" ht="20.100000000000001" customHeight="1" x14ac:dyDescent="0.15">
      <c r="A4" s="42" t="str">
        <f>IFERROR(テーブル_Swim013[[#This Row],[チーム番号]],"")</f>
        <v/>
      </c>
      <c r="B4" s="42" t="str">
        <f>IFERROR(テーブル_Swim013[[#This Row],[チーム名]],"")</f>
        <v/>
      </c>
      <c r="C4" s="42" t="str">
        <f>IFERROR(テーブル_Swim013[[#This Row],[性別]],"")</f>
        <v/>
      </c>
      <c r="D4" s="42" t="str">
        <f>IFERROR(VLOOKUP(C4,Sheet6!A:B,2,0),"")</f>
        <v/>
      </c>
      <c r="E4" s="42" t="e">
        <f>テーブル_Swim013[[#This Row],[クラス番号]]</f>
        <v>#VALUE!</v>
      </c>
      <c r="F4" s="42" t="str">
        <f>IFERROR(VLOOKUP(E4,Sheet5!A:B,2,0),"")</f>
        <v/>
      </c>
      <c r="G4" s="42" t="str">
        <f>IFERROR(CONCATENATE(テーブル_Swim013[[#This Row],[距離]],テーブル_Swim013[[#This Row],[種目]]),"")</f>
        <v/>
      </c>
    </row>
    <row r="5" spans="1:7" ht="20.100000000000001" customHeight="1" x14ac:dyDescent="0.15">
      <c r="A5" s="42" t="str">
        <f>IFERROR(テーブル_Swim013[[#This Row],[チーム番号]],"")</f>
        <v/>
      </c>
      <c r="B5" s="42" t="str">
        <f>IFERROR(テーブル_Swim013[[#This Row],[チーム名]],"")</f>
        <v/>
      </c>
      <c r="C5" s="42" t="str">
        <f>IFERROR(テーブル_Swim013[[#This Row],[性別]],"")</f>
        <v/>
      </c>
      <c r="D5" s="42" t="str">
        <f>IFERROR(VLOOKUP(C5,Sheet6!A:B,2,0),"")</f>
        <v/>
      </c>
      <c r="E5" s="42" t="e">
        <f>テーブル_Swim013[[#This Row],[クラス番号]]</f>
        <v>#VALUE!</v>
      </c>
      <c r="F5" s="42" t="str">
        <f>IFERROR(VLOOKUP(E5,Sheet5!A:B,2,0),"")</f>
        <v/>
      </c>
      <c r="G5" s="42" t="str">
        <f>IFERROR(CONCATENATE(テーブル_Swim013[[#This Row],[距離]],テーブル_Swim013[[#This Row],[種目]]),"")</f>
        <v/>
      </c>
    </row>
    <row r="6" spans="1:7" ht="20.100000000000001" customHeight="1" x14ac:dyDescent="0.15">
      <c r="A6" s="42" t="str">
        <f>IFERROR(テーブル_Swim013[[#This Row],[チーム番号]],"")</f>
        <v/>
      </c>
      <c r="B6" s="42" t="str">
        <f>IFERROR(テーブル_Swim013[[#This Row],[チーム名]],"")</f>
        <v/>
      </c>
      <c r="C6" s="42" t="str">
        <f>IFERROR(テーブル_Swim013[[#This Row],[性別]],"")</f>
        <v/>
      </c>
      <c r="D6" s="42" t="str">
        <f>IFERROR(VLOOKUP(C6,Sheet6!A:B,2,0),"")</f>
        <v/>
      </c>
      <c r="E6" s="42" t="e">
        <f>テーブル_Swim013[[#This Row],[クラス番号]]</f>
        <v>#VALUE!</v>
      </c>
      <c r="F6" s="42" t="str">
        <f>IFERROR(VLOOKUP(E6,Sheet5!A:B,2,0),"")</f>
        <v/>
      </c>
      <c r="G6" s="42" t="str">
        <f>IFERROR(CONCATENATE(テーブル_Swim013[[#This Row],[距離]],テーブル_Swim013[[#This Row],[種目]]),"")</f>
        <v/>
      </c>
    </row>
    <row r="7" spans="1:7" ht="20.100000000000001" customHeight="1" x14ac:dyDescent="0.15">
      <c r="A7" s="42" t="str">
        <f>IFERROR(テーブル_Swim013[[#This Row],[チーム番号]],"")</f>
        <v/>
      </c>
      <c r="B7" s="42" t="str">
        <f>IFERROR(テーブル_Swim013[[#This Row],[チーム名]],"")</f>
        <v/>
      </c>
      <c r="C7" s="42" t="str">
        <f>IFERROR(テーブル_Swim013[[#This Row],[性別]],"")</f>
        <v/>
      </c>
      <c r="D7" s="42" t="str">
        <f>IFERROR(VLOOKUP(C7,Sheet6!A:B,2,0),"")</f>
        <v/>
      </c>
      <c r="E7" s="42" t="e">
        <f>テーブル_Swim013[[#This Row],[クラス番号]]</f>
        <v>#VALUE!</v>
      </c>
      <c r="F7" s="42" t="str">
        <f>IFERROR(VLOOKUP(E7,Sheet5!A:B,2,0),"")</f>
        <v/>
      </c>
      <c r="G7" s="42" t="str">
        <f>IFERROR(CONCATENATE(テーブル_Swim013[[#This Row],[距離]],テーブル_Swim013[[#This Row],[種目]]),"")</f>
        <v/>
      </c>
    </row>
    <row r="8" spans="1:7" ht="20.100000000000001" customHeight="1" x14ac:dyDescent="0.15">
      <c r="A8" s="42" t="str">
        <f>IFERROR(テーブル_Swim013[[#This Row],[チーム番号]],"")</f>
        <v/>
      </c>
      <c r="B8" s="42" t="str">
        <f>IFERROR(テーブル_Swim013[[#This Row],[チーム名]],"")</f>
        <v/>
      </c>
      <c r="C8" s="42" t="str">
        <f>IFERROR(テーブル_Swim013[[#This Row],[性別]],"")</f>
        <v/>
      </c>
      <c r="D8" s="42" t="str">
        <f>IFERROR(VLOOKUP(C8,Sheet6!A:B,2,0),"")</f>
        <v/>
      </c>
      <c r="E8" s="42" t="e">
        <f>テーブル_Swim013[[#This Row],[クラス番号]]</f>
        <v>#VALUE!</v>
      </c>
      <c r="F8" s="42" t="str">
        <f>IFERROR(VLOOKUP(E8,Sheet5!A:B,2,0),"")</f>
        <v/>
      </c>
      <c r="G8" s="42" t="str">
        <f>IFERROR(CONCATENATE(テーブル_Swim013[[#This Row],[距離]],テーブル_Swim013[[#This Row],[種目]]),"")</f>
        <v/>
      </c>
    </row>
    <row r="9" spans="1:7" ht="20.100000000000001" customHeight="1" x14ac:dyDescent="0.15">
      <c r="A9" s="42" t="str">
        <f>IFERROR(テーブル_Swim013[[#This Row],[チーム番号]],"")</f>
        <v/>
      </c>
      <c r="B9" s="42" t="str">
        <f>IFERROR(テーブル_Swim013[[#This Row],[チーム名]],"")</f>
        <v/>
      </c>
      <c r="C9" s="42" t="str">
        <f>IFERROR(テーブル_Swim013[[#This Row],[性別]],"")</f>
        <v/>
      </c>
      <c r="D9" s="42" t="str">
        <f>IFERROR(VLOOKUP(C9,Sheet6!A:B,2,0),"")</f>
        <v/>
      </c>
      <c r="E9" s="42" t="e">
        <f>テーブル_Swim013[[#This Row],[クラス番号]]</f>
        <v>#VALUE!</v>
      </c>
      <c r="F9" s="42" t="str">
        <f>IFERROR(VLOOKUP(E9,Sheet5!A:B,2,0),"")</f>
        <v/>
      </c>
      <c r="G9" s="42" t="str">
        <f>IFERROR(CONCATENATE(テーブル_Swim013[[#This Row],[距離]],テーブル_Swim013[[#This Row],[種目]]),"")</f>
        <v/>
      </c>
    </row>
    <row r="10" spans="1:7" ht="20.100000000000001" customHeight="1" x14ac:dyDescent="0.15">
      <c r="A10" s="42" t="str">
        <f>IFERROR(テーブル_Swim013[[#This Row],[チーム番号]],"")</f>
        <v/>
      </c>
      <c r="B10" s="42" t="str">
        <f>IFERROR(テーブル_Swim013[[#This Row],[チーム名]],"")</f>
        <v/>
      </c>
      <c r="C10" s="42" t="str">
        <f>IFERROR(テーブル_Swim013[[#This Row],[性別]],"")</f>
        <v/>
      </c>
      <c r="D10" s="42" t="str">
        <f>IFERROR(VLOOKUP(C10,Sheet6!A:B,2,0),"")</f>
        <v/>
      </c>
      <c r="E10" s="42" t="e">
        <f>テーブル_Swim013[[#This Row],[クラス番号]]</f>
        <v>#VALUE!</v>
      </c>
      <c r="F10" s="42" t="str">
        <f>IFERROR(VLOOKUP(E10,Sheet5!A:B,2,0),"")</f>
        <v/>
      </c>
      <c r="G10" s="42" t="str">
        <f>IFERROR(CONCATENATE(テーブル_Swim013[[#This Row],[距離]],テーブル_Swim013[[#This Row],[種目]]),"")</f>
        <v/>
      </c>
    </row>
    <row r="11" spans="1:7" ht="20.100000000000001" customHeight="1" x14ac:dyDescent="0.15">
      <c r="A11" s="42" t="str">
        <f>IFERROR(テーブル_Swim013[[#This Row],[チーム番号]],"")</f>
        <v/>
      </c>
      <c r="B11" s="42" t="str">
        <f>IFERROR(テーブル_Swim013[[#This Row],[チーム名]],"")</f>
        <v/>
      </c>
      <c r="C11" s="42" t="str">
        <f>IFERROR(テーブル_Swim013[[#This Row],[性別]],"")</f>
        <v/>
      </c>
      <c r="D11" s="42" t="str">
        <f>IFERROR(VLOOKUP(C11,Sheet6!A:B,2,0),"")</f>
        <v/>
      </c>
      <c r="E11" s="42" t="e">
        <f>テーブル_Swim013[[#This Row],[クラス番号]]</f>
        <v>#VALUE!</v>
      </c>
      <c r="F11" s="42" t="str">
        <f>IFERROR(VLOOKUP(E11,Sheet5!A:B,2,0),"")</f>
        <v/>
      </c>
      <c r="G11" s="42" t="str">
        <f>IFERROR(CONCATENATE(テーブル_Swim013[[#This Row],[距離]],テーブル_Swim013[[#This Row],[種目]]),"")</f>
        <v/>
      </c>
    </row>
    <row r="12" spans="1:7" ht="20.100000000000001" customHeight="1" x14ac:dyDescent="0.15">
      <c r="A12" s="42" t="str">
        <f>IFERROR(テーブル_Swim013[[#This Row],[チーム番号]],"")</f>
        <v/>
      </c>
      <c r="B12" s="42" t="str">
        <f>IFERROR(テーブル_Swim013[[#This Row],[チーム名]],"")</f>
        <v/>
      </c>
      <c r="C12" s="42" t="str">
        <f>IFERROR(テーブル_Swim013[[#This Row],[性別]],"")</f>
        <v/>
      </c>
      <c r="D12" s="42" t="str">
        <f>IFERROR(VLOOKUP(C12,Sheet6!A:B,2,0),"")</f>
        <v/>
      </c>
      <c r="E12" s="42" t="e">
        <f>テーブル_Swim013[[#This Row],[クラス番号]]</f>
        <v>#VALUE!</v>
      </c>
      <c r="F12" s="42" t="str">
        <f>IFERROR(VLOOKUP(E12,Sheet5!A:B,2,0),"")</f>
        <v/>
      </c>
      <c r="G12" s="42" t="str">
        <f>IFERROR(CONCATENATE(テーブル_Swim013[[#This Row],[距離]],テーブル_Swim013[[#This Row],[種目]]),"")</f>
        <v/>
      </c>
    </row>
    <row r="13" spans="1:7" ht="20.100000000000001" customHeight="1" x14ac:dyDescent="0.15">
      <c r="A13" s="42" t="str">
        <f>IFERROR(テーブル_Swim013[[#This Row],[チーム番号]],"")</f>
        <v/>
      </c>
      <c r="B13" s="42" t="str">
        <f>IFERROR(テーブル_Swim013[[#This Row],[チーム名]],"")</f>
        <v/>
      </c>
      <c r="C13" s="42" t="str">
        <f>IFERROR(テーブル_Swim013[[#This Row],[性別]],"")</f>
        <v/>
      </c>
      <c r="D13" s="42" t="str">
        <f>IFERROR(VLOOKUP(C13,Sheet6!A:B,2,0),"")</f>
        <v/>
      </c>
      <c r="E13" s="42" t="e">
        <f>テーブル_Swim013[[#This Row],[クラス番号]]</f>
        <v>#VALUE!</v>
      </c>
      <c r="F13" s="42" t="str">
        <f>IFERROR(VLOOKUP(E13,Sheet5!A:B,2,0),"")</f>
        <v/>
      </c>
      <c r="G13" s="42" t="str">
        <f>IFERROR(CONCATENATE(テーブル_Swim013[[#This Row],[距離]],テーブル_Swim013[[#This Row],[種目]]),"")</f>
        <v/>
      </c>
    </row>
    <row r="14" spans="1:7" ht="20.100000000000001" customHeight="1" x14ac:dyDescent="0.15">
      <c r="A14" s="42" t="str">
        <f>IFERROR(テーブル_Swim013[[#This Row],[チーム番号]],"")</f>
        <v/>
      </c>
      <c r="B14" s="42" t="str">
        <f>IFERROR(テーブル_Swim013[[#This Row],[チーム名]],"")</f>
        <v/>
      </c>
      <c r="C14" s="42" t="str">
        <f>IFERROR(テーブル_Swim013[[#This Row],[性別]],"")</f>
        <v/>
      </c>
      <c r="D14" s="42" t="str">
        <f>IFERROR(VLOOKUP(C14,Sheet6!A:B,2,0),"")</f>
        <v/>
      </c>
      <c r="E14" s="42" t="e">
        <f>テーブル_Swim013[[#This Row],[クラス番号]]</f>
        <v>#VALUE!</v>
      </c>
      <c r="F14" s="42" t="str">
        <f>IFERROR(VLOOKUP(E14,Sheet5!A:B,2,0),"")</f>
        <v/>
      </c>
      <c r="G14" s="42" t="str">
        <f>IFERROR(CONCATENATE(テーブル_Swim013[[#This Row],[距離]],テーブル_Swim013[[#This Row],[種目]]),"")</f>
        <v/>
      </c>
    </row>
    <row r="15" spans="1:7" ht="20.100000000000001" customHeight="1" x14ac:dyDescent="0.15">
      <c r="A15" s="42" t="str">
        <f>IFERROR(テーブル_Swim013[[#This Row],[チーム番号]],"")</f>
        <v/>
      </c>
      <c r="B15" s="42" t="str">
        <f>IFERROR(テーブル_Swim013[[#This Row],[チーム名]],"")</f>
        <v/>
      </c>
      <c r="C15" s="42" t="str">
        <f>IFERROR(テーブル_Swim013[[#This Row],[性別]],"")</f>
        <v/>
      </c>
      <c r="D15" s="42" t="str">
        <f>IFERROR(VLOOKUP(C15,Sheet6!A:B,2,0),"")</f>
        <v/>
      </c>
      <c r="E15" s="42" t="e">
        <f>テーブル_Swim013[[#This Row],[クラス番号]]</f>
        <v>#VALUE!</v>
      </c>
      <c r="F15" s="42" t="str">
        <f>IFERROR(VLOOKUP(E15,Sheet5!A:B,2,0),"")</f>
        <v/>
      </c>
      <c r="G15" s="42" t="str">
        <f>IFERROR(CONCATENATE(テーブル_Swim013[[#This Row],[距離]],テーブル_Swim013[[#This Row],[種目]]),"")</f>
        <v/>
      </c>
    </row>
    <row r="16" spans="1:7" ht="20.100000000000001" customHeight="1" x14ac:dyDescent="0.15">
      <c r="A16" s="42" t="str">
        <f>IFERROR(テーブル_Swim013[[#This Row],[チーム番号]],"")</f>
        <v/>
      </c>
      <c r="B16" s="42" t="str">
        <f>IFERROR(テーブル_Swim013[[#This Row],[チーム名]],"")</f>
        <v/>
      </c>
      <c r="C16" s="42" t="str">
        <f>IFERROR(テーブル_Swim013[[#This Row],[性別]],"")</f>
        <v/>
      </c>
      <c r="D16" s="42" t="str">
        <f>IFERROR(VLOOKUP(C16,Sheet6!A:B,2,0),"")</f>
        <v/>
      </c>
      <c r="E16" s="42" t="e">
        <f>テーブル_Swim013[[#This Row],[クラス番号]]</f>
        <v>#VALUE!</v>
      </c>
      <c r="F16" s="42" t="str">
        <f>IFERROR(VLOOKUP(E16,Sheet5!A:B,2,0),"")</f>
        <v/>
      </c>
      <c r="G16" s="42" t="str">
        <f>IFERROR(CONCATENATE(テーブル_Swim013[[#This Row],[距離]],テーブル_Swim013[[#This Row],[種目]]),"")</f>
        <v/>
      </c>
    </row>
    <row r="17" spans="1:7" ht="20.100000000000001" customHeight="1" x14ac:dyDescent="0.15">
      <c r="A17" s="42" t="str">
        <f>IFERROR(テーブル_Swim013[[#This Row],[チーム番号]],"")</f>
        <v/>
      </c>
      <c r="B17" s="42" t="str">
        <f>IFERROR(テーブル_Swim013[[#This Row],[チーム名]],"")</f>
        <v/>
      </c>
      <c r="C17" s="42" t="str">
        <f>IFERROR(テーブル_Swim013[[#This Row],[性別]],"")</f>
        <v/>
      </c>
      <c r="D17" s="42" t="str">
        <f>IFERROR(VLOOKUP(C17,Sheet6!A:B,2,0),"")</f>
        <v/>
      </c>
      <c r="E17" s="42" t="e">
        <f>テーブル_Swim013[[#This Row],[クラス番号]]</f>
        <v>#VALUE!</v>
      </c>
      <c r="F17" s="42" t="str">
        <f>IFERROR(VLOOKUP(E17,Sheet5!A:B,2,0),"")</f>
        <v/>
      </c>
      <c r="G17" s="42" t="str">
        <f>IFERROR(CONCATENATE(テーブル_Swim013[[#This Row],[距離]],テーブル_Swim013[[#This Row],[種目]]),"")</f>
        <v/>
      </c>
    </row>
    <row r="18" spans="1:7" ht="20.100000000000001" customHeight="1" x14ac:dyDescent="0.15">
      <c r="A18" s="42" t="str">
        <f>IFERROR(テーブル_Swim013[[#This Row],[チーム番号]],"")</f>
        <v/>
      </c>
      <c r="B18" s="42" t="str">
        <f>IFERROR(テーブル_Swim013[[#This Row],[チーム名]],"")</f>
        <v/>
      </c>
      <c r="C18" s="42" t="str">
        <f>IFERROR(テーブル_Swim013[[#This Row],[性別]],"")</f>
        <v/>
      </c>
      <c r="D18" s="42" t="str">
        <f>IFERROR(VLOOKUP(C18,Sheet6!A:B,2,0),"")</f>
        <v/>
      </c>
      <c r="E18" s="42" t="e">
        <f>テーブル_Swim013[[#This Row],[クラス番号]]</f>
        <v>#VALUE!</v>
      </c>
      <c r="F18" s="42" t="str">
        <f>IFERROR(VLOOKUP(E18,Sheet5!A:B,2,0),"")</f>
        <v/>
      </c>
      <c r="G18" s="42" t="str">
        <f>IFERROR(CONCATENATE(テーブル_Swim013[[#This Row],[距離]],テーブル_Swim013[[#This Row],[種目]]),"")</f>
        <v/>
      </c>
    </row>
    <row r="19" spans="1:7" ht="20.100000000000001" customHeight="1" x14ac:dyDescent="0.15">
      <c r="A19" s="42" t="str">
        <f>IFERROR(テーブル_Swim013[[#This Row],[チーム番号]],"")</f>
        <v/>
      </c>
      <c r="B19" s="42" t="str">
        <f>IFERROR(テーブル_Swim013[[#This Row],[チーム名]],"")</f>
        <v/>
      </c>
      <c r="C19" s="42" t="str">
        <f>IFERROR(テーブル_Swim013[[#This Row],[性別]],"")</f>
        <v/>
      </c>
      <c r="D19" s="42" t="str">
        <f>IFERROR(VLOOKUP(C19,Sheet6!A:B,2,0),"")</f>
        <v/>
      </c>
      <c r="E19" s="42" t="e">
        <f>テーブル_Swim013[[#This Row],[クラス番号]]</f>
        <v>#VALUE!</v>
      </c>
      <c r="F19" s="42" t="str">
        <f>IFERROR(VLOOKUP(E19,Sheet5!A:B,2,0),"")</f>
        <v/>
      </c>
      <c r="G19" s="42" t="str">
        <f>IFERROR(CONCATENATE(テーブル_Swim013[[#This Row],[距離]],テーブル_Swim013[[#This Row],[種目]]),"")</f>
        <v/>
      </c>
    </row>
    <row r="20" spans="1:7" ht="20.100000000000001" customHeight="1" x14ac:dyDescent="0.15">
      <c r="A20" s="42" t="str">
        <f>IFERROR(テーブル_Swim013[[#This Row],[チーム番号]],"")</f>
        <v/>
      </c>
      <c r="B20" s="42" t="str">
        <f>IFERROR(テーブル_Swim013[[#This Row],[チーム名]],"")</f>
        <v/>
      </c>
      <c r="C20" s="42" t="str">
        <f>IFERROR(テーブル_Swim013[[#This Row],[性別]],"")</f>
        <v/>
      </c>
      <c r="D20" s="42" t="str">
        <f>IFERROR(VLOOKUP(C20,Sheet6!A:B,2,0),"")</f>
        <v/>
      </c>
      <c r="E20" s="42" t="e">
        <f>テーブル_Swim013[[#This Row],[クラス番号]]</f>
        <v>#VALUE!</v>
      </c>
      <c r="F20" s="42" t="str">
        <f>IFERROR(VLOOKUP(E20,Sheet5!A:B,2,0),"")</f>
        <v/>
      </c>
      <c r="G20" s="42" t="str">
        <f>IFERROR(CONCATENATE(テーブル_Swim013[[#This Row],[距離]],テーブル_Swim013[[#This Row],[種目]]),"")</f>
        <v/>
      </c>
    </row>
    <row r="21" spans="1:7" ht="20.100000000000001" customHeight="1" x14ac:dyDescent="0.15">
      <c r="A21" s="42" t="str">
        <f>IFERROR(テーブル_Swim013[[#This Row],[チーム番号]],"")</f>
        <v/>
      </c>
      <c r="B21" s="42" t="str">
        <f>IFERROR(テーブル_Swim013[[#This Row],[チーム名]],"")</f>
        <v/>
      </c>
      <c r="C21" s="42" t="str">
        <f>IFERROR(テーブル_Swim013[[#This Row],[性別]],"")</f>
        <v/>
      </c>
      <c r="D21" s="42" t="str">
        <f>IFERROR(VLOOKUP(C21,Sheet6!A:B,2,0),"")</f>
        <v/>
      </c>
      <c r="E21" s="42" t="e">
        <f>テーブル_Swim013[[#This Row],[クラス番号]]</f>
        <v>#VALUE!</v>
      </c>
      <c r="F21" s="42" t="str">
        <f>IFERROR(VLOOKUP(E21,Sheet5!A:B,2,0),"")</f>
        <v/>
      </c>
      <c r="G21" s="42" t="str">
        <f>IFERROR(CONCATENATE(テーブル_Swim013[[#This Row],[距離]],テーブル_Swim013[[#This Row],[種目]]),"")</f>
        <v/>
      </c>
    </row>
    <row r="22" spans="1:7" ht="20.100000000000001" customHeight="1" x14ac:dyDescent="0.15">
      <c r="A22" s="42" t="str">
        <f>IFERROR(テーブル_Swim013[[#This Row],[チーム番号]],"")</f>
        <v/>
      </c>
      <c r="B22" s="42" t="str">
        <f>IFERROR(テーブル_Swim013[[#This Row],[チーム名]],"")</f>
        <v/>
      </c>
      <c r="C22" s="42" t="str">
        <f>IFERROR(テーブル_Swim013[[#This Row],[性別]],"")</f>
        <v/>
      </c>
      <c r="D22" s="42" t="str">
        <f>IFERROR(VLOOKUP(C22,Sheet6!A:B,2,0),"")</f>
        <v/>
      </c>
      <c r="E22" s="42" t="e">
        <f>テーブル_Swim013[[#This Row],[クラス番号]]</f>
        <v>#VALUE!</v>
      </c>
      <c r="F22" s="42" t="str">
        <f>IFERROR(VLOOKUP(E22,Sheet5!A:B,2,0),"")</f>
        <v/>
      </c>
      <c r="G22" s="42" t="str">
        <f>IFERROR(CONCATENATE(テーブル_Swim013[[#This Row],[距離]],テーブル_Swim013[[#This Row],[種目]]),"")</f>
        <v/>
      </c>
    </row>
    <row r="23" spans="1:7" ht="20.100000000000001" customHeight="1" x14ac:dyDescent="0.15">
      <c r="A23" s="42" t="str">
        <f>IFERROR(テーブル_Swim013[[#This Row],[チーム番号]],"")</f>
        <v/>
      </c>
      <c r="B23" s="42" t="str">
        <f>IFERROR(テーブル_Swim013[[#This Row],[チーム名]],"")</f>
        <v/>
      </c>
      <c r="C23" s="42" t="str">
        <f>IFERROR(テーブル_Swim013[[#This Row],[性別]],"")</f>
        <v/>
      </c>
      <c r="D23" s="42" t="str">
        <f>IFERROR(VLOOKUP(C23,Sheet6!A:B,2,0),"")</f>
        <v/>
      </c>
      <c r="E23" s="42" t="e">
        <f>テーブル_Swim013[[#This Row],[クラス番号]]</f>
        <v>#VALUE!</v>
      </c>
      <c r="F23" s="42" t="str">
        <f>IFERROR(VLOOKUP(E23,Sheet5!A:B,2,0),"")</f>
        <v/>
      </c>
      <c r="G23" s="42" t="str">
        <f>IFERROR(CONCATENATE(テーブル_Swim013[[#This Row],[距離]],テーブル_Swim013[[#This Row],[種目]]),"")</f>
        <v/>
      </c>
    </row>
    <row r="24" spans="1:7" ht="20.100000000000001" customHeight="1" x14ac:dyDescent="0.15">
      <c r="A24" s="42" t="str">
        <f>IFERROR(テーブル_Swim013[[#This Row],[チーム番号]],"")</f>
        <v/>
      </c>
      <c r="B24" s="42" t="str">
        <f>IFERROR(テーブル_Swim013[[#This Row],[チーム名]],"")</f>
        <v/>
      </c>
      <c r="C24" s="42" t="str">
        <f>IFERROR(テーブル_Swim013[[#This Row],[性別]],"")</f>
        <v/>
      </c>
      <c r="D24" s="42" t="str">
        <f>IFERROR(VLOOKUP(C24,Sheet6!A:B,2,0),"")</f>
        <v/>
      </c>
      <c r="E24" s="42" t="e">
        <f>テーブル_Swim013[[#This Row],[クラス番号]]</f>
        <v>#VALUE!</v>
      </c>
      <c r="F24" s="42" t="str">
        <f>IFERROR(VLOOKUP(E24,Sheet5!A:B,2,0),"")</f>
        <v/>
      </c>
      <c r="G24" s="42" t="str">
        <f>IFERROR(CONCATENATE(テーブル_Swim013[[#This Row],[距離]],テーブル_Swim013[[#This Row],[種目]]),"")</f>
        <v/>
      </c>
    </row>
    <row r="25" spans="1:7" ht="20.100000000000001" customHeight="1" x14ac:dyDescent="0.15">
      <c r="A25" s="42" t="str">
        <f>IFERROR(テーブル_Swim013[[#This Row],[チーム番号]],"")</f>
        <v/>
      </c>
      <c r="B25" s="42" t="str">
        <f>IFERROR(テーブル_Swim013[[#This Row],[チーム名]],"")</f>
        <v/>
      </c>
      <c r="C25" s="42" t="str">
        <f>IFERROR(テーブル_Swim013[[#This Row],[性別]],"")</f>
        <v/>
      </c>
      <c r="D25" s="42" t="str">
        <f>IFERROR(VLOOKUP(C25,Sheet6!A:B,2,0),"")</f>
        <v/>
      </c>
      <c r="E25" s="42" t="e">
        <f>テーブル_Swim013[[#This Row],[クラス番号]]</f>
        <v>#VALUE!</v>
      </c>
      <c r="F25" s="42" t="str">
        <f>IFERROR(VLOOKUP(E25,Sheet5!A:B,2,0),"")</f>
        <v/>
      </c>
      <c r="G25" s="42" t="str">
        <f>IFERROR(CONCATENATE(テーブル_Swim013[[#This Row],[距離]],テーブル_Swim013[[#This Row],[種目]]),"")</f>
        <v/>
      </c>
    </row>
    <row r="26" spans="1:7" ht="20.100000000000001" customHeight="1" x14ac:dyDescent="0.15">
      <c r="A26" s="42" t="str">
        <f>IFERROR(テーブル_Swim013[[#This Row],[チーム番号]],"")</f>
        <v/>
      </c>
      <c r="B26" s="42" t="str">
        <f>IFERROR(テーブル_Swim013[[#This Row],[チーム名]],"")</f>
        <v/>
      </c>
      <c r="C26" s="42" t="str">
        <f>IFERROR(テーブル_Swim013[[#This Row],[性別]],"")</f>
        <v/>
      </c>
      <c r="D26" s="42" t="str">
        <f>IFERROR(VLOOKUP(C26,Sheet6!A:B,2,0),"")</f>
        <v/>
      </c>
      <c r="E26" s="42" t="e">
        <f>テーブル_Swim013[[#This Row],[クラス番号]]</f>
        <v>#VALUE!</v>
      </c>
      <c r="F26" s="42" t="str">
        <f>IFERROR(VLOOKUP(E26,Sheet5!A:B,2,0),"")</f>
        <v/>
      </c>
      <c r="G26" s="42" t="str">
        <f>IFERROR(CONCATENATE(テーブル_Swim013[[#This Row],[距離]],テーブル_Swim013[[#This Row],[種目]]),"")</f>
        <v/>
      </c>
    </row>
    <row r="27" spans="1:7" ht="20.100000000000001" customHeight="1" x14ac:dyDescent="0.15">
      <c r="A27" s="42" t="str">
        <f>IFERROR(テーブル_Swim013[[#This Row],[チーム番号]],"")</f>
        <v/>
      </c>
      <c r="B27" s="42" t="str">
        <f>IFERROR(テーブル_Swim013[[#This Row],[チーム名]],"")</f>
        <v/>
      </c>
      <c r="C27" s="42" t="str">
        <f>IFERROR(テーブル_Swim013[[#This Row],[性別]],"")</f>
        <v/>
      </c>
      <c r="D27" s="42" t="str">
        <f>IFERROR(VLOOKUP(C27,Sheet6!A:B,2,0),"")</f>
        <v/>
      </c>
      <c r="E27" s="42" t="e">
        <f>テーブル_Swim013[[#This Row],[クラス番号]]</f>
        <v>#VALUE!</v>
      </c>
      <c r="F27" s="42" t="str">
        <f>IFERROR(VLOOKUP(E27,Sheet5!A:B,2,0),"")</f>
        <v/>
      </c>
      <c r="G27" s="42" t="str">
        <f>IFERROR(CONCATENATE(テーブル_Swim013[[#This Row],[距離]],テーブル_Swim013[[#This Row],[種目]]),"")</f>
        <v/>
      </c>
    </row>
    <row r="28" spans="1:7" ht="20.100000000000001" customHeight="1" x14ac:dyDescent="0.15">
      <c r="A28" s="42" t="str">
        <f>IFERROR(テーブル_Swim013[[#This Row],[チーム番号]],"")</f>
        <v/>
      </c>
      <c r="B28" s="42" t="str">
        <f>IFERROR(テーブル_Swim013[[#This Row],[チーム名]],"")</f>
        <v/>
      </c>
      <c r="C28" s="42" t="str">
        <f>IFERROR(テーブル_Swim013[[#This Row],[性別]],"")</f>
        <v/>
      </c>
      <c r="D28" s="42" t="str">
        <f>IFERROR(VLOOKUP(C28,Sheet6!A:B,2,0),"")</f>
        <v/>
      </c>
      <c r="E28" s="42" t="e">
        <f>テーブル_Swim013[[#This Row],[クラス番号]]</f>
        <v>#VALUE!</v>
      </c>
      <c r="F28" s="42" t="str">
        <f>IFERROR(VLOOKUP(E28,Sheet5!A:B,2,0),"")</f>
        <v/>
      </c>
      <c r="G28" s="42" t="str">
        <f>IFERROR(CONCATENATE(テーブル_Swim013[[#This Row],[距離]],テーブル_Swim013[[#This Row],[種目]]),"")</f>
        <v/>
      </c>
    </row>
    <row r="29" spans="1:7" ht="20.100000000000001" customHeight="1" x14ac:dyDescent="0.15">
      <c r="A29" s="42" t="str">
        <f>IFERROR(テーブル_Swim013[[#This Row],[チーム番号]],"")</f>
        <v/>
      </c>
      <c r="B29" s="42" t="str">
        <f>IFERROR(テーブル_Swim013[[#This Row],[チーム名]],"")</f>
        <v/>
      </c>
      <c r="C29" s="42" t="str">
        <f>IFERROR(テーブル_Swim013[[#This Row],[性別]],"")</f>
        <v/>
      </c>
      <c r="D29" s="42" t="str">
        <f>IFERROR(VLOOKUP(C29,Sheet6!A:B,2,0),"")</f>
        <v/>
      </c>
      <c r="E29" s="42" t="e">
        <f>テーブル_Swim013[[#This Row],[クラス番号]]</f>
        <v>#VALUE!</v>
      </c>
      <c r="F29" s="42" t="str">
        <f>IFERROR(VLOOKUP(E29,Sheet5!A:B,2,0),"")</f>
        <v/>
      </c>
      <c r="G29" s="42" t="str">
        <f>IFERROR(CONCATENATE(テーブル_Swim013[[#This Row],[距離]],テーブル_Swim013[[#This Row],[種目]]),"")</f>
        <v/>
      </c>
    </row>
    <row r="30" spans="1:7" ht="20.100000000000001" customHeight="1" x14ac:dyDescent="0.15">
      <c r="A30" s="42" t="str">
        <f>IFERROR(テーブル_Swim013[[#This Row],[チーム番号]],"")</f>
        <v/>
      </c>
      <c r="B30" s="42" t="str">
        <f>IFERROR(テーブル_Swim013[[#This Row],[チーム名]],"")</f>
        <v/>
      </c>
      <c r="C30" s="42" t="str">
        <f>IFERROR(テーブル_Swim013[[#This Row],[性別]],"")</f>
        <v/>
      </c>
      <c r="D30" s="42" t="str">
        <f>IFERROR(VLOOKUP(C30,Sheet6!A:B,2,0),"")</f>
        <v/>
      </c>
      <c r="E30" s="42" t="e">
        <f>テーブル_Swim013[[#This Row],[クラス番号]]</f>
        <v>#VALUE!</v>
      </c>
      <c r="F30" s="42" t="str">
        <f>IFERROR(VLOOKUP(E30,Sheet5!A:B,2,0),"")</f>
        <v/>
      </c>
      <c r="G30" s="42" t="str">
        <f>IFERROR(CONCATENATE(テーブル_Swim013[[#This Row],[距離]],テーブル_Swim013[[#This Row],[種目]]),"")</f>
        <v/>
      </c>
    </row>
    <row r="31" spans="1:7" ht="20.100000000000001" customHeight="1" x14ac:dyDescent="0.15">
      <c r="A31" s="42" t="str">
        <f>IFERROR(テーブル_Swim013[[#This Row],[チーム番号]],"")</f>
        <v/>
      </c>
      <c r="B31" s="42" t="str">
        <f>IFERROR(テーブル_Swim013[[#This Row],[チーム名]],"")</f>
        <v/>
      </c>
      <c r="C31" s="42" t="str">
        <f>IFERROR(テーブル_Swim013[[#This Row],[性別]],"")</f>
        <v/>
      </c>
      <c r="D31" s="42" t="str">
        <f>IFERROR(VLOOKUP(C31,Sheet6!A:B,2,0),"")</f>
        <v/>
      </c>
      <c r="E31" s="42" t="e">
        <f>テーブル_Swim013[[#This Row],[クラス番号]]</f>
        <v>#VALUE!</v>
      </c>
      <c r="F31" s="42" t="str">
        <f>IFERROR(VLOOKUP(E31,Sheet5!A:B,2,0),"")</f>
        <v/>
      </c>
      <c r="G31" s="42" t="str">
        <f>IFERROR(CONCATENATE(テーブル_Swim013[[#This Row],[距離]],テーブル_Swim013[[#This Row],[種目]]),"")</f>
        <v/>
      </c>
    </row>
    <row r="32" spans="1:7" ht="20.100000000000001" customHeight="1" x14ac:dyDescent="0.15">
      <c r="A32" s="42" t="str">
        <f>IFERROR(テーブル_Swim013[[#This Row],[チーム番号]],"")</f>
        <v/>
      </c>
      <c r="B32" s="42" t="str">
        <f>IFERROR(テーブル_Swim013[[#This Row],[チーム名]],"")</f>
        <v/>
      </c>
      <c r="C32" s="42" t="str">
        <f>IFERROR(テーブル_Swim013[[#This Row],[性別]],"")</f>
        <v/>
      </c>
      <c r="D32" s="42" t="str">
        <f>IFERROR(VLOOKUP(C32,Sheet6!A:B,2,0),"")</f>
        <v/>
      </c>
      <c r="E32" s="42" t="e">
        <f>テーブル_Swim013[[#This Row],[クラス番号]]</f>
        <v>#VALUE!</v>
      </c>
      <c r="F32" s="42" t="str">
        <f>IFERROR(VLOOKUP(E32,Sheet5!A:B,2,0),"")</f>
        <v/>
      </c>
      <c r="G32" s="42" t="str">
        <f>IFERROR(CONCATENATE(テーブル_Swim013[[#This Row],[距離]],テーブル_Swim013[[#This Row],[種目]]),"")</f>
        <v/>
      </c>
    </row>
    <row r="33" spans="1:7" ht="20.100000000000001" customHeight="1" x14ac:dyDescent="0.15">
      <c r="A33" s="42" t="str">
        <f>IFERROR(テーブル_Swim013[[#This Row],[チーム番号]],"")</f>
        <v/>
      </c>
      <c r="B33" s="42" t="str">
        <f>IFERROR(テーブル_Swim013[[#This Row],[チーム名]],"")</f>
        <v/>
      </c>
      <c r="C33" s="42" t="str">
        <f>IFERROR(テーブル_Swim013[[#This Row],[性別]],"")</f>
        <v/>
      </c>
      <c r="D33" s="42" t="str">
        <f>IFERROR(VLOOKUP(C33,Sheet6!A:B,2,0),"")</f>
        <v/>
      </c>
      <c r="E33" s="42" t="e">
        <f>テーブル_Swim013[[#This Row],[クラス番号]]</f>
        <v>#VALUE!</v>
      </c>
      <c r="F33" s="42" t="str">
        <f>IFERROR(VLOOKUP(E33,Sheet5!A:B,2,0),"")</f>
        <v/>
      </c>
      <c r="G33" s="42" t="str">
        <f>IFERROR(CONCATENATE(テーブル_Swim013[[#This Row],[距離]],テーブル_Swim013[[#This Row],[種目]]),"")</f>
        <v/>
      </c>
    </row>
    <row r="34" spans="1:7" ht="20.100000000000001" customHeight="1" x14ac:dyDescent="0.15">
      <c r="A34" s="42" t="str">
        <f>IFERROR(テーブル_Swim013[[#This Row],[チーム番号]],"")</f>
        <v/>
      </c>
      <c r="B34" s="42" t="str">
        <f>IFERROR(テーブル_Swim013[[#This Row],[チーム名]],"")</f>
        <v/>
      </c>
      <c r="C34" s="42" t="str">
        <f>IFERROR(テーブル_Swim013[[#This Row],[性別]],"")</f>
        <v/>
      </c>
      <c r="D34" s="42" t="str">
        <f>IFERROR(VLOOKUP(C34,Sheet6!A:B,2,0),"")</f>
        <v/>
      </c>
      <c r="E34" s="42" t="e">
        <f>テーブル_Swim013[[#This Row],[クラス番号]]</f>
        <v>#VALUE!</v>
      </c>
      <c r="F34" s="42" t="str">
        <f>IFERROR(VLOOKUP(E34,Sheet5!A:B,2,0),"")</f>
        <v/>
      </c>
      <c r="G34" s="42" t="str">
        <f>IFERROR(CONCATENATE(テーブル_Swim013[[#This Row],[距離]],テーブル_Swim013[[#This Row],[種目]]),"")</f>
        <v/>
      </c>
    </row>
    <row r="35" spans="1:7" ht="20.100000000000001" customHeight="1" x14ac:dyDescent="0.15">
      <c r="A35" s="42" t="str">
        <f>IFERROR(テーブル_Swim013[[#This Row],[チーム番号]],"")</f>
        <v/>
      </c>
      <c r="B35" s="42" t="str">
        <f>IFERROR(テーブル_Swim013[[#This Row],[チーム名]],"")</f>
        <v/>
      </c>
      <c r="C35" s="42" t="str">
        <f>IFERROR(テーブル_Swim013[[#This Row],[性別]],"")</f>
        <v/>
      </c>
      <c r="D35" s="42" t="str">
        <f>IFERROR(VLOOKUP(C35,Sheet6!A:B,2,0),"")</f>
        <v/>
      </c>
      <c r="E35" s="42" t="e">
        <f>テーブル_Swim013[[#This Row],[クラス番号]]</f>
        <v>#VALUE!</v>
      </c>
      <c r="F35" s="42" t="str">
        <f>IFERROR(VLOOKUP(E35,Sheet5!A:B,2,0),"")</f>
        <v/>
      </c>
      <c r="G35" s="42" t="str">
        <f>IFERROR(CONCATENATE(テーブル_Swim013[[#This Row],[距離]],テーブル_Swim013[[#This Row],[種目]]),"")</f>
        <v/>
      </c>
    </row>
    <row r="36" spans="1:7" ht="20.100000000000001" customHeight="1" x14ac:dyDescent="0.15">
      <c r="A36" s="42" t="str">
        <f>IFERROR(テーブル_Swim013[[#This Row],[チーム番号]],"")</f>
        <v/>
      </c>
      <c r="B36" s="42" t="str">
        <f>IFERROR(テーブル_Swim013[[#This Row],[チーム名]],"")</f>
        <v/>
      </c>
      <c r="C36" s="42" t="str">
        <f>IFERROR(テーブル_Swim013[[#This Row],[性別]],"")</f>
        <v/>
      </c>
      <c r="D36" s="42" t="str">
        <f>IFERROR(VLOOKUP(C36,Sheet6!A:B,2,0),"")</f>
        <v/>
      </c>
      <c r="E36" s="42" t="e">
        <f>テーブル_Swim013[[#This Row],[クラス番号]]</f>
        <v>#VALUE!</v>
      </c>
      <c r="F36" s="42" t="str">
        <f>IFERROR(VLOOKUP(E36,Sheet5!A:B,2,0),"")</f>
        <v/>
      </c>
      <c r="G36" s="42" t="str">
        <f>IFERROR(CONCATENATE(テーブル_Swim013[[#This Row],[距離]],テーブル_Swim013[[#This Row],[種目]]),"")</f>
        <v/>
      </c>
    </row>
    <row r="37" spans="1:7" ht="20.100000000000001" customHeight="1" x14ac:dyDescent="0.15">
      <c r="A37" s="42" t="str">
        <f>IFERROR(テーブル_Swim013[[#This Row],[チーム番号]],"")</f>
        <v/>
      </c>
      <c r="B37" s="42" t="str">
        <f>IFERROR(テーブル_Swim013[[#This Row],[チーム名]],"")</f>
        <v/>
      </c>
      <c r="C37" s="42" t="str">
        <f>IFERROR(テーブル_Swim013[[#This Row],[性別]],"")</f>
        <v/>
      </c>
      <c r="D37" s="42" t="str">
        <f>IFERROR(VLOOKUP(C37,Sheet6!A:B,2,0),"")</f>
        <v/>
      </c>
      <c r="E37" s="42" t="e">
        <f>テーブル_Swim013[[#This Row],[クラス番号]]</f>
        <v>#VALUE!</v>
      </c>
      <c r="F37" s="42" t="str">
        <f>IFERROR(VLOOKUP(E37,Sheet5!A:B,2,0),"")</f>
        <v/>
      </c>
      <c r="G37" s="42" t="str">
        <f>IFERROR(CONCATENATE(テーブル_Swim013[[#This Row],[距離]],テーブル_Swim013[[#This Row],[種目]]),"")</f>
        <v/>
      </c>
    </row>
    <row r="38" spans="1:7" ht="20.100000000000001" customHeight="1" x14ac:dyDescent="0.15">
      <c r="A38" s="42" t="str">
        <f>IFERROR(テーブル_Swim013[[#This Row],[チーム番号]],"")</f>
        <v/>
      </c>
      <c r="B38" s="42" t="str">
        <f>IFERROR(テーブル_Swim013[[#This Row],[チーム名]],"")</f>
        <v/>
      </c>
      <c r="C38" s="42" t="str">
        <f>IFERROR(テーブル_Swim013[[#This Row],[性別]],"")</f>
        <v/>
      </c>
      <c r="D38" s="42" t="str">
        <f>IFERROR(VLOOKUP(C38,Sheet6!A:B,2,0),"")</f>
        <v/>
      </c>
      <c r="E38" s="42" t="e">
        <f>テーブル_Swim013[[#This Row],[クラス番号]]</f>
        <v>#VALUE!</v>
      </c>
      <c r="F38" s="42" t="str">
        <f>IFERROR(VLOOKUP(E38,Sheet5!A:B,2,0),"")</f>
        <v/>
      </c>
      <c r="G38" s="42" t="str">
        <f>IFERROR(CONCATENATE(テーブル_Swim013[[#This Row],[距離]],テーブル_Swim013[[#This Row],[種目]]),"")</f>
        <v/>
      </c>
    </row>
    <row r="39" spans="1:7" ht="20.100000000000001" customHeight="1" x14ac:dyDescent="0.15">
      <c r="A39" s="42" t="str">
        <f>IFERROR(テーブル_Swim013[[#This Row],[チーム番号]],"")</f>
        <v/>
      </c>
      <c r="B39" s="42" t="str">
        <f>IFERROR(テーブル_Swim013[[#This Row],[チーム名]],"")</f>
        <v/>
      </c>
      <c r="C39" s="42" t="str">
        <f>IFERROR(テーブル_Swim013[[#This Row],[性別]],"")</f>
        <v/>
      </c>
      <c r="D39" s="42" t="str">
        <f>IFERROR(VLOOKUP(C39,Sheet6!A:B,2,0),"")</f>
        <v/>
      </c>
      <c r="E39" s="42" t="e">
        <f>テーブル_Swim013[[#This Row],[クラス番号]]</f>
        <v>#VALUE!</v>
      </c>
      <c r="F39" s="42" t="str">
        <f>IFERROR(VLOOKUP(E39,Sheet5!A:B,2,0),"")</f>
        <v/>
      </c>
      <c r="G39" s="42" t="str">
        <f>IFERROR(CONCATENATE(テーブル_Swim013[[#This Row],[距離]],テーブル_Swim013[[#This Row],[種目]]),"")</f>
        <v/>
      </c>
    </row>
    <row r="40" spans="1:7" ht="20.100000000000001" customHeight="1" x14ac:dyDescent="0.15">
      <c r="A40" s="42" t="str">
        <f>IFERROR(テーブル_Swim013[[#This Row],[チーム番号]],"")</f>
        <v/>
      </c>
      <c r="B40" s="42" t="str">
        <f>IFERROR(テーブル_Swim013[[#This Row],[チーム名]],"")</f>
        <v/>
      </c>
      <c r="C40" s="42" t="str">
        <f>IFERROR(テーブル_Swim013[[#This Row],[性別]],"")</f>
        <v/>
      </c>
      <c r="D40" s="42" t="str">
        <f>IFERROR(VLOOKUP(C40,Sheet6!A:B,2,0),"")</f>
        <v/>
      </c>
      <c r="E40" s="42" t="e">
        <f>テーブル_Swim013[[#This Row],[クラス番号]]</f>
        <v>#VALUE!</v>
      </c>
      <c r="F40" s="42" t="str">
        <f>IFERROR(VLOOKUP(E40,Sheet5!A:B,2,0),"")</f>
        <v/>
      </c>
      <c r="G40" s="42" t="str">
        <f>IFERROR(CONCATENATE(テーブル_Swim013[[#This Row],[距離]],テーブル_Swim013[[#This Row],[種目]]),"")</f>
        <v/>
      </c>
    </row>
    <row r="41" spans="1:7" ht="20.100000000000001" customHeight="1" x14ac:dyDescent="0.15">
      <c r="A41" s="42" t="str">
        <f>IFERROR(テーブル_Swim013[[#This Row],[チーム番号]],"")</f>
        <v/>
      </c>
      <c r="B41" s="42" t="str">
        <f>IFERROR(テーブル_Swim013[[#This Row],[チーム名]],"")</f>
        <v/>
      </c>
      <c r="C41" s="42" t="str">
        <f>IFERROR(テーブル_Swim013[[#This Row],[性別]],"")</f>
        <v/>
      </c>
      <c r="D41" s="42" t="str">
        <f>IFERROR(VLOOKUP(C41,Sheet6!A:B,2,0),"")</f>
        <v/>
      </c>
      <c r="E41" s="42" t="e">
        <f>テーブル_Swim013[[#This Row],[クラス番号]]</f>
        <v>#VALUE!</v>
      </c>
      <c r="F41" s="42" t="str">
        <f>IFERROR(VLOOKUP(E41,Sheet5!A:B,2,0),"")</f>
        <v/>
      </c>
      <c r="G41" s="42" t="str">
        <f>IFERROR(CONCATENATE(テーブル_Swim013[[#This Row],[距離]],テーブル_Swim013[[#This Row],[種目]]),"")</f>
        <v/>
      </c>
    </row>
    <row r="42" spans="1:7" ht="20.100000000000001" customHeight="1" x14ac:dyDescent="0.15">
      <c r="A42" s="42" t="str">
        <f>IFERROR(テーブル_Swim013[[#This Row],[チーム番号]],"")</f>
        <v/>
      </c>
      <c r="B42" s="42" t="str">
        <f>IFERROR(テーブル_Swim013[[#This Row],[チーム名]],"")</f>
        <v/>
      </c>
      <c r="C42" s="42" t="str">
        <f>IFERROR(テーブル_Swim013[[#This Row],[性別]],"")</f>
        <v/>
      </c>
      <c r="D42" s="42" t="str">
        <f>IFERROR(VLOOKUP(C42,Sheet6!A:B,2,0),"")</f>
        <v/>
      </c>
      <c r="E42" s="42" t="e">
        <f>テーブル_Swim013[[#This Row],[クラス番号]]</f>
        <v>#VALUE!</v>
      </c>
      <c r="F42" s="42" t="str">
        <f>IFERROR(VLOOKUP(E42,Sheet5!A:B,2,0),"")</f>
        <v/>
      </c>
      <c r="G42" s="42" t="str">
        <f>IFERROR(CONCATENATE(テーブル_Swim013[[#This Row],[距離]],テーブル_Swim013[[#This Row],[種目]]),"")</f>
        <v/>
      </c>
    </row>
    <row r="43" spans="1:7" ht="20.100000000000001" customHeight="1" x14ac:dyDescent="0.15">
      <c r="A43" s="42" t="str">
        <f>IFERROR(テーブル_Swim013[[#This Row],[チーム番号]],"")</f>
        <v/>
      </c>
      <c r="B43" s="42" t="str">
        <f>IFERROR(テーブル_Swim013[[#This Row],[チーム名]],"")</f>
        <v/>
      </c>
      <c r="C43" s="42" t="str">
        <f>IFERROR(テーブル_Swim013[[#This Row],[性別]],"")</f>
        <v/>
      </c>
      <c r="D43" s="42" t="str">
        <f>IFERROR(VLOOKUP(C43,Sheet6!A:B,2,0),"")</f>
        <v/>
      </c>
      <c r="E43" s="42" t="e">
        <f>テーブル_Swim013[[#This Row],[クラス番号]]</f>
        <v>#VALUE!</v>
      </c>
      <c r="F43" s="42" t="str">
        <f>IFERROR(VLOOKUP(E43,Sheet5!A:B,2,0),"")</f>
        <v/>
      </c>
      <c r="G43" s="42" t="str">
        <f>IFERROR(CONCATENATE(テーブル_Swim013[[#This Row],[距離]],テーブル_Swim013[[#This Row],[種目]]),"")</f>
        <v/>
      </c>
    </row>
    <row r="44" spans="1:7" ht="20.100000000000001" customHeight="1" x14ac:dyDescent="0.15">
      <c r="A44" s="42" t="str">
        <f>IFERROR(テーブル_Swim013[[#This Row],[チーム番号]],"")</f>
        <v/>
      </c>
      <c r="B44" s="42" t="str">
        <f>IFERROR(テーブル_Swim013[[#This Row],[チーム名]],"")</f>
        <v/>
      </c>
      <c r="C44" s="42" t="str">
        <f>IFERROR(テーブル_Swim013[[#This Row],[性別]],"")</f>
        <v/>
      </c>
      <c r="D44" s="42" t="str">
        <f>IFERROR(VLOOKUP(C44,Sheet6!A:B,2,0),"")</f>
        <v/>
      </c>
      <c r="E44" s="42" t="e">
        <f>テーブル_Swim013[[#This Row],[クラス番号]]</f>
        <v>#VALUE!</v>
      </c>
      <c r="F44" s="42" t="str">
        <f>IFERROR(VLOOKUP(E44,Sheet5!A:B,2,0),"")</f>
        <v/>
      </c>
      <c r="G44" s="42" t="str">
        <f>IFERROR(CONCATENATE(テーブル_Swim013[[#This Row],[距離]],テーブル_Swim013[[#This Row],[種目]]),"")</f>
        <v/>
      </c>
    </row>
    <row r="45" spans="1:7" ht="20.100000000000001" customHeight="1" x14ac:dyDescent="0.15">
      <c r="A45" s="42" t="str">
        <f>IFERROR(テーブル_Swim013[[#This Row],[チーム番号]],"")</f>
        <v/>
      </c>
      <c r="B45" s="42" t="str">
        <f>IFERROR(テーブル_Swim013[[#This Row],[チーム名]],"")</f>
        <v/>
      </c>
      <c r="C45" s="42" t="str">
        <f>IFERROR(テーブル_Swim013[[#This Row],[性別]],"")</f>
        <v/>
      </c>
      <c r="D45" s="42" t="str">
        <f>IFERROR(VLOOKUP(C45,Sheet6!A:B,2,0),"")</f>
        <v/>
      </c>
      <c r="E45" s="42" t="e">
        <f>テーブル_Swim013[[#This Row],[クラス番号]]</f>
        <v>#VALUE!</v>
      </c>
      <c r="F45" s="42" t="str">
        <f>IFERROR(VLOOKUP(E45,Sheet5!A:B,2,0),"")</f>
        <v/>
      </c>
      <c r="G45" s="42" t="str">
        <f>IFERROR(CONCATENATE(テーブル_Swim013[[#This Row],[距離]],テーブル_Swim013[[#This Row],[種目]]),"")</f>
        <v/>
      </c>
    </row>
    <row r="46" spans="1:7" ht="20.100000000000001" customHeight="1" x14ac:dyDescent="0.15">
      <c r="A46" s="42" t="str">
        <f>IFERROR(テーブル_Swim013[[#This Row],[チーム番号]],"")</f>
        <v/>
      </c>
      <c r="B46" s="42" t="str">
        <f>IFERROR(テーブル_Swim013[[#This Row],[チーム名]],"")</f>
        <v/>
      </c>
      <c r="C46" s="42" t="str">
        <f>IFERROR(テーブル_Swim013[[#This Row],[性別]],"")</f>
        <v/>
      </c>
      <c r="D46" s="42" t="str">
        <f>IFERROR(VLOOKUP(C46,Sheet6!A:B,2,0),"")</f>
        <v/>
      </c>
      <c r="E46" s="42" t="e">
        <f>テーブル_Swim013[[#This Row],[クラス番号]]</f>
        <v>#VALUE!</v>
      </c>
      <c r="F46" s="42" t="str">
        <f>IFERROR(VLOOKUP(E46,Sheet5!A:B,2,0),"")</f>
        <v/>
      </c>
      <c r="G46" s="42" t="str">
        <f>IFERROR(CONCATENATE(テーブル_Swim013[[#This Row],[距離]],テーブル_Swim013[[#This Row],[種目]]),"")</f>
        <v/>
      </c>
    </row>
    <row r="47" spans="1:7" ht="20.100000000000001" customHeight="1" x14ac:dyDescent="0.15">
      <c r="A47" s="42" t="str">
        <f>IFERROR(テーブル_Swim013[[#This Row],[チーム番号]],"")</f>
        <v/>
      </c>
      <c r="B47" s="42" t="str">
        <f>IFERROR(テーブル_Swim013[[#This Row],[チーム名]],"")</f>
        <v/>
      </c>
      <c r="C47" s="42" t="str">
        <f>IFERROR(テーブル_Swim013[[#This Row],[性別]],"")</f>
        <v/>
      </c>
      <c r="D47" s="42" t="str">
        <f>IFERROR(VLOOKUP(C47,Sheet6!A:B,2,0),"")</f>
        <v/>
      </c>
      <c r="E47" s="42" t="e">
        <f>テーブル_Swim013[[#This Row],[クラス番号]]</f>
        <v>#VALUE!</v>
      </c>
      <c r="F47" s="42" t="str">
        <f>IFERROR(VLOOKUP(E47,Sheet5!A:B,2,0),"")</f>
        <v/>
      </c>
      <c r="G47" s="42" t="str">
        <f>IFERROR(CONCATENATE(テーブル_Swim013[[#This Row],[距離]],テーブル_Swim013[[#This Row],[種目]]),"")</f>
        <v/>
      </c>
    </row>
    <row r="48" spans="1:7" ht="20.100000000000001" customHeight="1" x14ac:dyDescent="0.15">
      <c r="A48" s="42" t="str">
        <f>IFERROR(テーブル_Swim013[[#This Row],[チーム番号]],"")</f>
        <v/>
      </c>
      <c r="B48" s="42" t="str">
        <f>IFERROR(テーブル_Swim013[[#This Row],[チーム名]],"")</f>
        <v/>
      </c>
      <c r="C48" s="42" t="str">
        <f>IFERROR(テーブル_Swim013[[#This Row],[性別]],"")</f>
        <v/>
      </c>
      <c r="D48" s="42" t="str">
        <f>IFERROR(VLOOKUP(C48,Sheet6!A:B,2,0),"")</f>
        <v/>
      </c>
      <c r="E48" s="42" t="e">
        <f>テーブル_Swim013[[#This Row],[クラス番号]]</f>
        <v>#VALUE!</v>
      </c>
      <c r="F48" s="42" t="str">
        <f>IFERROR(VLOOKUP(E48,Sheet5!A:B,2,0),"")</f>
        <v/>
      </c>
      <c r="G48" s="42" t="str">
        <f>IFERROR(CONCATENATE(テーブル_Swim013[[#This Row],[距離]],テーブル_Swim013[[#This Row],[種目]]),"")</f>
        <v/>
      </c>
    </row>
    <row r="49" spans="1:7" ht="20.100000000000001" customHeight="1" x14ac:dyDescent="0.15">
      <c r="A49" s="42" t="str">
        <f>IFERROR(テーブル_Swim013[[#This Row],[チーム番号]],"")</f>
        <v/>
      </c>
      <c r="B49" s="42" t="str">
        <f>IFERROR(テーブル_Swim013[[#This Row],[チーム名]],"")</f>
        <v/>
      </c>
      <c r="C49" s="42" t="str">
        <f>IFERROR(テーブル_Swim013[[#This Row],[性別]],"")</f>
        <v/>
      </c>
      <c r="D49" s="42" t="str">
        <f>IFERROR(VLOOKUP(C49,Sheet6!A:B,2,0),"")</f>
        <v/>
      </c>
      <c r="E49" s="42" t="e">
        <f>テーブル_Swim013[[#This Row],[クラス番号]]</f>
        <v>#VALUE!</v>
      </c>
      <c r="F49" s="42" t="str">
        <f>IFERROR(VLOOKUP(E49,Sheet5!A:B,2,0),"")</f>
        <v/>
      </c>
      <c r="G49" s="42" t="str">
        <f>IFERROR(CONCATENATE(テーブル_Swim013[[#This Row],[距離]],テーブル_Swim013[[#This Row],[種目]]),"")</f>
        <v/>
      </c>
    </row>
    <row r="50" spans="1:7" ht="20.100000000000001" customHeight="1" x14ac:dyDescent="0.15">
      <c r="A50" s="42" t="str">
        <f>IFERROR(テーブル_Swim013[[#This Row],[チーム番号]],"")</f>
        <v/>
      </c>
      <c r="B50" s="42" t="str">
        <f>IFERROR(テーブル_Swim013[[#This Row],[チーム名]],"")</f>
        <v/>
      </c>
      <c r="C50" s="42" t="str">
        <f>IFERROR(テーブル_Swim013[[#This Row],[性別]],"")</f>
        <v/>
      </c>
      <c r="D50" s="42" t="str">
        <f>IFERROR(VLOOKUP(C50,Sheet6!A:B,2,0),"")</f>
        <v/>
      </c>
      <c r="E50" s="42" t="e">
        <f>テーブル_Swim013[[#This Row],[クラス番号]]</f>
        <v>#VALUE!</v>
      </c>
      <c r="F50" s="42" t="str">
        <f>IFERROR(VLOOKUP(E50,Sheet5!A:B,2,0),"")</f>
        <v/>
      </c>
      <c r="G50" s="42" t="str">
        <f>IFERROR(CONCATENATE(テーブル_Swim013[[#This Row],[距離]],テーブル_Swim013[[#This Row],[種目]]),"")</f>
        <v/>
      </c>
    </row>
    <row r="51" spans="1:7" ht="20.100000000000001" customHeight="1" x14ac:dyDescent="0.15">
      <c r="A51" s="42" t="str">
        <f>IFERROR(テーブル_Swim013[[#This Row],[チーム番号]],"")</f>
        <v/>
      </c>
      <c r="B51" s="42" t="str">
        <f>IFERROR(テーブル_Swim013[[#This Row],[チーム名]],"")</f>
        <v/>
      </c>
      <c r="C51" s="42" t="str">
        <f>IFERROR(テーブル_Swim013[[#This Row],[性別]],"")</f>
        <v/>
      </c>
      <c r="D51" s="42" t="str">
        <f>IFERROR(VLOOKUP(C51,Sheet6!A:B,2,0),"")</f>
        <v/>
      </c>
      <c r="E51" s="42" t="e">
        <f>テーブル_Swim013[[#This Row],[クラス番号]]</f>
        <v>#VALUE!</v>
      </c>
      <c r="F51" s="42" t="str">
        <f>IFERROR(VLOOKUP(E51,Sheet5!A:B,2,0),"")</f>
        <v/>
      </c>
      <c r="G51" s="42" t="str">
        <f>IFERROR(CONCATENATE(テーブル_Swim013[[#This Row],[距離]],テーブル_Swim013[[#This Row],[種目]]),"")</f>
        <v/>
      </c>
    </row>
    <row r="52" spans="1:7" ht="20.100000000000001" customHeight="1" x14ac:dyDescent="0.15">
      <c r="A52" s="42" t="str">
        <f>IFERROR(テーブル_Swim013[[#This Row],[チーム番号]],"")</f>
        <v/>
      </c>
      <c r="B52" s="42" t="str">
        <f>IFERROR(テーブル_Swim013[[#This Row],[チーム名]],"")</f>
        <v/>
      </c>
      <c r="C52" s="42" t="str">
        <f>IFERROR(テーブル_Swim013[[#This Row],[性別]],"")</f>
        <v/>
      </c>
      <c r="D52" s="42" t="str">
        <f>IFERROR(VLOOKUP(C52,Sheet6!A:B,2,0),"")</f>
        <v/>
      </c>
      <c r="E52" s="42" t="e">
        <f>テーブル_Swim013[[#This Row],[クラス番号]]</f>
        <v>#VALUE!</v>
      </c>
      <c r="F52" s="42" t="str">
        <f>IFERROR(VLOOKUP(E52,Sheet5!A:B,2,0),"")</f>
        <v/>
      </c>
      <c r="G52" s="42" t="str">
        <f>IFERROR(CONCATENATE(テーブル_Swim013[[#This Row],[距離]],テーブル_Swim013[[#This Row],[種目]]),"")</f>
        <v/>
      </c>
    </row>
    <row r="53" spans="1:7" ht="20.100000000000001" customHeight="1" x14ac:dyDescent="0.15">
      <c r="A53" s="42" t="str">
        <f>IFERROR(テーブル_Swim013[[#This Row],[チーム番号]],"")</f>
        <v/>
      </c>
      <c r="B53" s="42" t="str">
        <f>IFERROR(テーブル_Swim013[[#This Row],[チーム名]],"")</f>
        <v/>
      </c>
      <c r="C53" s="42" t="str">
        <f>IFERROR(テーブル_Swim013[[#This Row],[性別]],"")</f>
        <v/>
      </c>
      <c r="D53" s="42" t="str">
        <f>IFERROR(VLOOKUP(C53,Sheet6!A:B,2,0),"")</f>
        <v/>
      </c>
      <c r="E53" s="42" t="e">
        <f>テーブル_Swim013[[#This Row],[クラス番号]]</f>
        <v>#VALUE!</v>
      </c>
      <c r="F53" s="42" t="str">
        <f>IFERROR(VLOOKUP(E53,Sheet5!A:B,2,0),"")</f>
        <v/>
      </c>
      <c r="G53" s="42" t="str">
        <f>IFERROR(CONCATENATE(テーブル_Swim013[[#This Row],[距離]],テーブル_Swim013[[#This Row],[種目]]),"")</f>
        <v/>
      </c>
    </row>
    <row r="54" spans="1:7" ht="20.100000000000001" customHeight="1" x14ac:dyDescent="0.15">
      <c r="A54" s="42" t="str">
        <f>IFERROR(テーブル_Swim013[[#This Row],[チーム番号]],"")</f>
        <v/>
      </c>
      <c r="B54" s="42" t="str">
        <f>IFERROR(テーブル_Swim013[[#This Row],[チーム名]],"")</f>
        <v/>
      </c>
      <c r="C54" s="42" t="str">
        <f>IFERROR(テーブル_Swim013[[#This Row],[性別]],"")</f>
        <v/>
      </c>
      <c r="D54" s="42" t="str">
        <f>IFERROR(VLOOKUP(C54,Sheet6!A:B,2,0),"")</f>
        <v/>
      </c>
      <c r="E54" s="42" t="e">
        <f>テーブル_Swim013[[#This Row],[クラス番号]]</f>
        <v>#VALUE!</v>
      </c>
      <c r="F54" s="42" t="str">
        <f>IFERROR(VLOOKUP(E54,Sheet5!A:B,2,0),"")</f>
        <v/>
      </c>
      <c r="G54" s="42" t="str">
        <f>IFERROR(CONCATENATE(テーブル_Swim013[[#This Row],[距離]],テーブル_Swim013[[#This Row],[種目]]),"")</f>
        <v/>
      </c>
    </row>
    <row r="55" spans="1:7" ht="20.100000000000001" customHeight="1" x14ac:dyDescent="0.15">
      <c r="A55" s="42" t="str">
        <f>IFERROR(テーブル_Swim013[[#This Row],[チーム番号]],"")</f>
        <v/>
      </c>
      <c r="B55" s="42" t="str">
        <f>IFERROR(テーブル_Swim013[[#This Row],[チーム名]],"")</f>
        <v/>
      </c>
      <c r="C55" s="42" t="str">
        <f>IFERROR(テーブル_Swim013[[#This Row],[性別]],"")</f>
        <v/>
      </c>
      <c r="D55" s="42" t="str">
        <f>IFERROR(VLOOKUP(C55,Sheet6!A:B,2,0),"")</f>
        <v/>
      </c>
      <c r="E55" s="42" t="e">
        <f>テーブル_Swim013[[#This Row],[クラス番号]]</f>
        <v>#VALUE!</v>
      </c>
      <c r="F55" s="42" t="str">
        <f>IFERROR(VLOOKUP(E55,Sheet5!A:B,2,0),"")</f>
        <v/>
      </c>
      <c r="G55" s="42" t="str">
        <f>IFERROR(CONCATENATE(テーブル_Swim013[[#This Row],[距離]],テーブル_Swim013[[#This Row],[種目]]),"")</f>
        <v/>
      </c>
    </row>
    <row r="56" spans="1:7" ht="20.100000000000001" customHeight="1" x14ac:dyDescent="0.15">
      <c r="A56" s="42" t="str">
        <f>IFERROR(テーブル_Swim013[[#This Row],[チーム番号]],"")</f>
        <v/>
      </c>
      <c r="B56" s="42" t="str">
        <f>IFERROR(テーブル_Swim013[[#This Row],[チーム名]],"")</f>
        <v/>
      </c>
      <c r="C56" s="42" t="str">
        <f>IFERROR(テーブル_Swim013[[#This Row],[性別]],"")</f>
        <v/>
      </c>
      <c r="D56" s="42" t="str">
        <f>IFERROR(VLOOKUP(C56,Sheet6!A:B,2,0),"")</f>
        <v/>
      </c>
      <c r="E56" s="42" t="e">
        <f>テーブル_Swim013[[#This Row],[クラス番号]]</f>
        <v>#VALUE!</v>
      </c>
      <c r="F56" s="42" t="str">
        <f>IFERROR(VLOOKUP(E56,Sheet5!A:B,2,0),"")</f>
        <v/>
      </c>
      <c r="G56" s="42" t="str">
        <f>IFERROR(CONCATENATE(テーブル_Swim013[[#This Row],[距離]],テーブル_Swim013[[#This Row],[種目]]),"")</f>
        <v/>
      </c>
    </row>
    <row r="57" spans="1:7" ht="20.100000000000001" customHeight="1" x14ac:dyDescent="0.15">
      <c r="A57" s="42" t="str">
        <f>IFERROR(テーブル_Swim013[[#This Row],[チーム番号]],"")</f>
        <v/>
      </c>
      <c r="B57" s="42" t="str">
        <f>IFERROR(テーブル_Swim013[[#This Row],[チーム名]],"")</f>
        <v/>
      </c>
      <c r="C57" s="42" t="str">
        <f>IFERROR(テーブル_Swim013[[#This Row],[性別]],"")</f>
        <v/>
      </c>
      <c r="D57" s="42" t="str">
        <f>IFERROR(VLOOKUP(C57,Sheet6!A:B,2,0),"")</f>
        <v/>
      </c>
      <c r="E57" s="42" t="e">
        <f>テーブル_Swim013[[#This Row],[クラス番号]]</f>
        <v>#VALUE!</v>
      </c>
      <c r="F57" s="42" t="str">
        <f>IFERROR(VLOOKUP(E57,Sheet5!A:B,2,0),"")</f>
        <v/>
      </c>
      <c r="G57" s="42" t="str">
        <f>IFERROR(CONCATENATE(テーブル_Swim013[[#This Row],[距離]],テーブル_Swim013[[#This Row],[種目]]),"")</f>
        <v/>
      </c>
    </row>
    <row r="58" spans="1:7" ht="20.100000000000001" customHeight="1" x14ac:dyDescent="0.15">
      <c r="A58" s="42" t="str">
        <f>IFERROR(テーブル_Swim013[[#This Row],[チーム番号]],"")</f>
        <v/>
      </c>
      <c r="B58" s="42" t="str">
        <f>IFERROR(テーブル_Swim013[[#This Row],[チーム名]],"")</f>
        <v/>
      </c>
      <c r="C58" s="42" t="str">
        <f>IFERROR(テーブル_Swim013[[#This Row],[性別]],"")</f>
        <v/>
      </c>
      <c r="D58" s="42" t="str">
        <f>IFERROR(VLOOKUP(C58,Sheet6!A:B,2,0),"")</f>
        <v/>
      </c>
      <c r="E58" s="42" t="e">
        <f>テーブル_Swim013[[#This Row],[クラス番号]]</f>
        <v>#VALUE!</v>
      </c>
      <c r="F58" s="42" t="str">
        <f>IFERROR(VLOOKUP(E58,Sheet5!A:B,2,0),"")</f>
        <v/>
      </c>
      <c r="G58" s="42" t="str">
        <f>IFERROR(CONCATENATE(テーブル_Swim013[[#This Row],[距離]],テーブル_Swim013[[#This Row],[種目]]),"")</f>
        <v/>
      </c>
    </row>
    <row r="59" spans="1:7" ht="20.100000000000001" customHeight="1" x14ac:dyDescent="0.15">
      <c r="A59" s="42" t="str">
        <f>IFERROR(テーブル_Swim013[[#This Row],[チーム番号]],"")</f>
        <v/>
      </c>
      <c r="B59" s="42" t="str">
        <f>IFERROR(テーブル_Swim013[[#This Row],[チーム名]],"")</f>
        <v/>
      </c>
      <c r="C59" s="42" t="str">
        <f>IFERROR(テーブル_Swim013[[#This Row],[性別]],"")</f>
        <v/>
      </c>
      <c r="D59" s="42" t="str">
        <f>IFERROR(VLOOKUP(C59,Sheet6!A:B,2,0),"")</f>
        <v/>
      </c>
      <c r="E59" s="42" t="e">
        <f>テーブル_Swim013[[#This Row],[クラス番号]]</f>
        <v>#VALUE!</v>
      </c>
      <c r="F59" s="42" t="str">
        <f>IFERROR(VLOOKUP(E59,Sheet5!A:B,2,0),"")</f>
        <v/>
      </c>
      <c r="G59" s="42" t="str">
        <f>IFERROR(CONCATENATE(テーブル_Swim013[[#This Row],[距離]],テーブル_Swim013[[#This Row],[種目]]),"")</f>
        <v/>
      </c>
    </row>
    <row r="60" spans="1:7" ht="20.100000000000001" customHeight="1" x14ac:dyDescent="0.15">
      <c r="A60" s="42" t="str">
        <f>IFERROR(テーブル_Swim013[[#This Row],[チーム番号]],"")</f>
        <v/>
      </c>
      <c r="B60" s="42" t="str">
        <f>IFERROR(テーブル_Swim013[[#This Row],[チーム名]],"")</f>
        <v/>
      </c>
      <c r="C60" s="42" t="str">
        <f>IFERROR(テーブル_Swim013[[#This Row],[性別]],"")</f>
        <v/>
      </c>
      <c r="D60" s="42" t="str">
        <f>IFERROR(VLOOKUP(C60,Sheet6!A:B,2,0),"")</f>
        <v/>
      </c>
      <c r="E60" s="42" t="e">
        <f>テーブル_Swim013[[#This Row],[クラス番号]]</f>
        <v>#VALUE!</v>
      </c>
      <c r="F60" s="42" t="str">
        <f>IFERROR(VLOOKUP(E60,Sheet5!A:B,2,0),"")</f>
        <v/>
      </c>
      <c r="G60" s="42" t="str">
        <f>IFERROR(CONCATENATE(テーブル_Swim013[[#This Row],[距離]],テーブル_Swim013[[#This Row],[種目]]),"")</f>
        <v/>
      </c>
    </row>
    <row r="61" spans="1:7" ht="20.100000000000001" customHeight="1" x14ac:dyDescent="0.15">
      <c r="A61" s="42" t="str">
        <f>IFERROR(テーブル_Swim013[[#This Row],[チーム番号]],"")</f>
        <v/>
      </c>
      <c r="B61" s="42" t="str">
        <f>IFERROR(テーブル_Swim013[[#This Row],[チーム名]],"")</f>
        <v/>
      </c>
      <c r="C61" s="42" t="str">
        <f>IFERROR(テーブル_Swim013[[#This Row],[性別]],"")</f>
        <v/>
      </c>
      <c r="D61" s="42" t="str">
        <f>IFERROR(VLOOKUP(C61,Sheet6!A:B,2,0),"")</f>
        <v/>
      </c>
      <c r="E61" s="42" t="e">
        <f>テーブル_Swim013[[#This Row],[クラス番号]]</f>
        <v>#VALUE!</v>
      </c>
      <c r="F61" s="42" t="str">
        <f>IFERROR(VLOOKUP(E61,Sheet5!A:B,2,0),"")</f>
        <v/>
      </c>
      <c r="G61" s="42" t="str">
        <f>IFERROR(CONCATENATE(テーブル_Swim013[[#This Row],[距離]],テーブル_Swim013[[#This Row],[種目]]),"")</f>
        <v/>
      </c>
    </row>
    <row r="62" spans="1:7" ht="20.100000000000001" customHeight="1" x14ac:dyDescent="0.15">
      <c r="A62" s="42" t="str">
        <f>IFERROR(テーブル_Swim013[[#This Row],[チーム番号]],"")</f>
        <v/>
      </c>
      <c r="B62" s="42" t="str">
        <f>IFERROR(テーブル_Swim013[[#This Row],[チーム名]],"")</f>
        <v/>
      </c>
      <c r="C62" s="42" t="str">
        <f>IFERROR(テーブル_Swim013[[#This Row],[性別]],"")</f>
        <v/>
      </c>
      <c r="D62" s="42" t="str">
        <f>IFERROR(VLOOKUP(C62,Sheet6!A:B,2,0),"")</f>
        <v/>
      </c>
      <c r="E62" s="42" t="e">
        <f>テーブル_Swim013[[#This Row],[クラス番号]]</f>
        <v>#VALUE!</v>
      </c>
      <c r="F62" s="42" t="str">
        <f>IFERROR(VLOOKUP(E62,Sheet5!A:B,2,0),"")</f>
        <v/>
      </c>
      <c r="G62" s="42" t="str">
        <f>IFERROR(CONCATENATE(テーブル_Swim013[[#This Row],[距離]],テーブル_Swim013[[#This Row],[種目]]),"")</f>
        <v/>
      </c>
    </row>
    <row r="63" spans="1:7" ht="20.100000000000001" customHeight="1" x14ac:dyDescent="0.15">
      <c r="A63" s="42" t="str">
        <f>IFERROR(テーブル_Swim013[[#This Row],[チーム番号]],"")</f>
        <v/>
      </c>
      <c r="B63" s="42" t="str">
        <f>IFERROR(テーブル_Swim013[[#This Row],[チーム名]],"")</f>
        <v/>
      </c>
      <c r="C63" s="42" t="str">
        <f>IFERROR(テーブル_Swim013[[#This Row],[性別]],"")</f>
        <v/>
      </c>
      <c r="D63" s="42" t="str">
        <f>IFERROR(VLOOKUP(C63,Sheet6!A:B,2,0),"")</f>
        <v/>
      </c>
      <c r="E63" s="42" t="e">
        <f>テーブル_Swim013[[#This Row],[クラス番号]]</f>
        <v>#VALUE!</v>
      </c>
      <c r="F63" s="42" t="str">
        <f>IFERROR(VLOOKUP(E63,Sheet5!A:B,2,0),"")</f>
        <v/>
      </c>
      <c r="G63" s="42" t="str">
        <f>IFERROR(CONCATENATE(テーブル_Swim013[[#This Row],[距離]],テーブル_Swim013[[#This Row],[種目]]),"")</f>
        <v/>
      </c>
    </row>
    <row r="64" spans="1:7" ht="20.100000000000001" customHeight="1" x14ac:dyDescent="0.15">
      <c r="A64" s="42" t="str">
        <f>IFERROR(テーブル_Swim013[[#This Row],[チーム番号]],"")</f>
        <v/>
      </c>
      <c r="B64" s="42" t="str">
        <f>IFERROR(テーブル_Swim013[[#This Row],[チーム名]],"")</f>
        <v/>
      </c>
      <c r="C64" s="42" t="str">
        <f>IFERROR(テーブル_Swim013[[#This Row],[性別]],"")</f>
        <v/>
      </c>
      <c r="D64" s="42" t="str">
        <f>IFERROR(VLOOKUP(C64,Sheet6!A:B,2,0),"")</f>
        <v/>
      </c>
      <c r="E64" s="42" t="e">
        <f>テーブル_Swim013[[#This Row],[クラス番号]]</f>
        <v>#VALUE!</v>
      </c>
      <c r="F64" s="42" t="str">
        <f>IFERROR(VLOOKUP(E64,Sheet5!A:B,2,0),"")</f>
        <v/>
      </c>
      <c r="G64" s="42" t="str">
        <f>IFERROR(CONCATENATE(テーブル_Swim013[[#This Row],[距離]],テーブル_Swim013[[#This Row],[種目]]),"")</f>
        <v/>
      </c>
    </row>
    <row r="65" spans="1:7" ht="20.100000000000001" customHeight="1" x14ac:dyDescent="0.15">
      <c r="A65" s="42" t="str">
        <f>IFERROR(テーブル_Swim013[[#This Row],[チーム番号]],"")</f>
        <v/>
      </c>
      <c r="B65" s="42" t="str">
        <f>IFERROR(テーブル_Swim013[[#This Row],[チーム名]],"")</f>
        <v/>
      </c>
      <c r="C65" s="42" t="str">
        <f>IFERROR(テーブル_Swim013[[#This Row],[性別]],"")</f>
        <v/>
      </c>
      <c r="D65" s="42" t="str">
        <f>IFERROR(VLOOKUP(C65,Sheet6!A:B,2,0),"")</f>
        <v/>
      </c>
      <c r="E65" s="42" t="e">
        <f>テーブル_Swim013[[#This Row],[クラス番号]]</f>
        <v>#VALUE!</v>
      </c>
      <c r="F65" s="42" t="str">
        <f>IFERROR(VLOOKUP(E65,Sheet5!A:B,2,0),"")</f>
        <v/>
      </c>
      <c r="G65" s="42" t="str">
        <f>IFERROR(CONCATENATE(テーブル_Swim013[[#This Row],[距離]],テーブル_Swim013[[#This Row],[種目]]),"")</f>
        <v/>
      </c>
    </row>
    <row r="66" spans="1:7" ht="20.100000000000001" customHeight="1" x14ac:dyDescent="0.15">
      <c r="A66" s="42" t="str">
        <f>IFERROR(テーブル_Swim013[[#This Row],[チーム番号]],"")</f>
        <v/>
      </c>
      <c r="B66" s="42" t="str">
        <f>IFERROR(テーブル_Swim013[[#This Row],[チーム名]],"")</f>
        <v/>
      </c>
      <c r="C66" s="42" t="str">
        <f>IFERROR(テーブル_Swim013[[#This Row],[性別]],"")</f>
        <v/>
      </c>
      <c r="D66" s="42" t="str">
        <f>IFERROR(VLOOKUP(C66,Sheet6!A:B,2,0),"")</f>
        <v/>
      </c>
      <c r="E66" s="42" t="e">
        <f>テーブル_Swim013[[#This Row],[クラス番号]]</f>
        <v>#VALUE!</v>
      </c>
      <c r="F66" s="42" t="str">
        <f>IFERROR(VLOOKUP(E66,Sheet5!A:B,2,0),"")</f>
        <v/>
      </c>
      <c r="G66" s="42" t="str">
        <f>IFERROR(CONCATENATE(テーブル_Swim013[[#This Row],[距離]],テーブル_Swim013[[#This Row],[種目]]),"")</f>
        <v/>
      </c>
    </row>
    <row r="67" spans="1:7" ht="20.100000000000001" customHeight="1" x14ac:dyDescent="0.15">
      <c r="A67" s="42" t="str">
        <f>IFERROR(テーブル_Swim013[[#This Row],[チーム番号]],"")</f>
        <v/>
      </c>
      <c r="B67" s="42" t="str">
        <f>IFERROR(テーブル_Swim013[[#This Row],[チーム名]],"")</f>
        <v/>
      </c>
      <c r="C67" s="42" t="str">
        <f>IFERROR(テーブル_Swim013[[#This Row],[性別]],"")</f>
        <v/>
      </c>
      <c r="D67" s="42" t="str">
        <f>IFERROR(VLOOKUP(C67,Sheet6!A:B,2,0),"")</f>
        <v/>
      </c>
      <c r="E67" s="42" t="e">
        <f>テーブル_Swim013[[#This Row],[クラス番号]]</f>
        <v>#VALUE!</v>
      </c>
      <c r="F67" s="42" t="str">
        <f>IFERROR(VLOOKUP(E67,Sheet5!A:B,2,0),"")</f>
        <v/>
      </c>
      <c r="G67" s="42" t="str">
        <f>IFERROR(CONCATENATE(テーブル_Swim013[[#This Row],[距離]],テーブル_Swim013[[#This Row],[種目]]),"")</f>
        <v/>
      </c>
    </row>
    <row r="68" spans="1:7" ht="20.100000000000001" customHeight="1" x14ac:dyDescent="0.15">
      <c r="A68" s="42" t="str">
        <f>IFERROR(テーブル_Swim013[[#This Row],[チーム番号]],"")</f>
        <v/>
      </c>
      <c r="B68" s="42" t="str">
        <f>IFERROR(テーブル_Swim013[[#This Row],[チーム名]],"")</f>
        <v/>
      </c>
      <c r="C68" s="42" t="str">
        <f>IFERROR(テーブル_Swim013[[#This Row],[性別]],"")</f>
        <v/>
      </c>
      <c r="D68" s="42" t="str">
        <f>IFERROR(VLOOKUP(C68,Sheet6!A:B,2,0),"")</f>
        <v/>
      </c>
      <c r="E68" s="42" t="e">
        <f>テーブル_Swim013[[#This Row],[クラス番号]]</f>
        <v>#VALUE!</v>
      </c>
      <c r="F68" s="42" t="str">
        <f>IFERROR(VLOOKUP(E68,Sheet5!A:B,2,0),"")</f>
        <v/>
      </c>
      <c r="G68" s="42" t="str">
        <f>IFERROR(CONCATENATE(テーブル_Swim013[[#This Row],[距離]],テーブル_Swim013[[#This Row],[種目]]),"")</f>
        <v/>
      </c>
    </row>
    <row r="69" spans="1:7" ht="20.100000000000001" customHeight="1" x14ac:dyDescent="0.15">
      <c r="A69" s="42" t="str">
        <f>IFERROR(テーブル_Swim013[[#This Row],[チーム番号]],"")</f>
        <v/>
      </c>
      <c r="B69" s="42" t="str">
        <f>IFERROR(テーブル_Swim013[[#This Row],[チーム名]],"")</f>
        <v/>
      </c>
      <c r="C69" s="42" t="str">
        <f>IFERROR(テーブル_Swim013[[#This Row],[性別]],"")</f>
        <v/>
      </c>
      <c r="D69" s="42" t="str">
        <f>IFERROR(VLOOKUP(C69,Sheet6!A:B,2,0),"")</f>
        <v/>
      </c>
      <c r="E69" s="42" t="e">
        <f>テーブル_Swim013[[#This Row],[クラス番号]]</f>
        <v>#VALUE!</v>
      </c>
      <c r="F69" s="42" t="str">
        <f>IFERROR(VLOOKUP(E69,Sheet5!A:B,2,0),"")</f>
        <v/>
      </c>
      <c r="G69" s="42" t="str">
        <f>IFERROR(CONCATENATE(テーブル_Swim013[[#This Row],[距離]],テーブル_Swim013[[#This Row],[種目]]),"")</f>
        <v/>
      </c>
    </row>
    <row r="70" spans="1:7" ht="20.100000000000001" customHeight="1" x14ac:dyDescent="0.15">
      <c r="A70" s="42" t="str">
        <f>IFERROR(テーブル_Swim013[[#This Row],[チーム番号]],"")</f>
        <v/>
      </c>
      <c r="B70" s="42" t="str">
        <f>IFERROR(テーブル_Swim013[[#This Row],[チーム名]],"")</f>
        <v/>
      </c>
      <c r="C70" s="42" t="str">
        <f>IFERROR(テーブル_Swim013[[#This Row],[性別]],"")</f>
        <v/>
      </c>
      <c r="D70" s="42" t="str">
        <f>IFERROR(VLOOKUP(C70,Sheet6!A:B,2,0),"")</f>
        <v/>
      </c>
      <c r="E70" s="42" t="e">
        <f>テーブル_Swim013[[#This Row],[クラス番号]]</f>
        <v>#VALUE!</v>
      </c>
      <c r="F70" s="42" t="str">
        <f>IFERROR(VLOOKUP(E70,Sheet5!A:B,2,0),"")</f>
        <v/>
      </c>
      <c r="G70" s="42" t="str">
        <f>IFERROR(CONCATENATE(テーブル_Swim013[[#This Row],[距離]],テーブル_Swim013[[#This Row],[種目]]),"")</f>
        <v/>
      </c>
    </row>
    <row r="71" spans="1:7" ht="20.100000000000001" customHeight="1" x14ac:dyDescent="0.15">
      <c r="A71" s="42" t="str">
        <f>IFERROR(テーブル_Swim013[[#This Row],[チーム番号]],"")</f>
        <v/>
      </c>
      <c r="B71" s="42" t="str">
        <f>IFERROR(テーブル_Swim013[[#This Row],[チーム名]],"")</f>
        <v/>
      </c>
      <c r="C71" s="42" t="str">
        <f>IFERROR(テーブル_Swim013[[#This Row],[性別]],"")</f>
        <v/>
      </c>
      <c r="D71" s="42" t="str">
        <f>IFERROR(VLOOKUP(C71,Sheet6!A:B,2,0),"")</f>
        <v/>
      </c>
      <c r="E71" s="42" t="e">
        <f>テーブル_Swim013[[#This Row],[クラス番号]]</f>
        <v>#VALUE!</v>
      </c>
      <c r="F71" s="42" t="str">
        <f>IFERROR(VLOOKUP(E71,Sheet5!A:B,2,0),"")</f>
        <v/>
      </c>
      <c r="G71" s="42" t="str">
        <f>IFERROR(CONCATENATE(テーブル_Swim013[[#This Row],[距離]],テーブル_Swim013[[#This Row],[種目]]),"")</f>
        <v/>
      </c>
    </row>
    <row r="72" spans="1:7" ht="20.100000000000001" customHeight="1" x14ac:dyDescent="0.15">
      <c r="A72" s="42" t="str">
        <f>IFERROR(テーブル_Swim013[[#This Row],[チーム番号]],"")</f>
        <v/>
      </c>
      <c r="B72" s="42" t="str">
        <f>IFERROR(テーブル_Swim013[[#This Row],[チーム名]],"")</f>
        <v/>
      </c>
      <c r="C72" s="42" t="str">
        <f>IFERROR(テーブル_Swim013[[#This Row],[性別]],"")</f>
        <v/>
      </c>
      <c r="D72" s="42" t="str">
        <f>IFERROR(VLOOKUP(C72,Sheet6!A:B,2,0),"")</f>
        <v/>
      </c>
      <c r="E72" s="42" t="e">
        <f>テーブル_Swim013[[#This Row],[クラス番号]]</f>
        <v>#VALUE!</v>
      </c>
      <c r="F72" s="42" t="str">
        <f>IFERROR(VLOOKUP(E72,Sheet5!A:B,2,0),"")</f>
        <v/>
      </c>
      <c r="G72" s="42" t="str">
        <f>IFERROR(CONCATENATE(テーブル_Swim013[[#This Row],[距離]],テーブル_Swim013[[#This Row],[種目]]),"")</f>
        <v/>
      </c>
    </row>
    <row r="73" spans="1:7" ht="20.100000000000001" customHeight="1" x14ac:dyDescent="0.15">
      <c r="A73" s="42" t="str">
        <f>IFERROR(テーブル_Swim013[[#This Row],[チーム番号]],"")</f>
        <v/>
      </c>
      <c r="B73" s="42" t="str">
        <f>IFERROR(テーブル_Swim013[[#This Row],[チーム名]],"")</f>
        <v/>
      </c>
      <c r="C73" s="42" t="str">
        <f>IFERROR(テーブル_Swim013[[#This Row],[性別]],"")</f>
        <v/>
      </c>
      <c r="D73" s="42" t="str">
        <f>IFERROR(VLOOKUP(C73,Sheet6!A:B,2,0),"")</f>
        <v/>
      </c>
      <c r="E73" s="42" t="e">
        <f>テーブル_Swim013[[#This Row],[クラス番号]]</f>
        <v>#VALUE!</v>
      </c>
      <c r="F73" s="42" t="str">
        <f>IFERROR(VLOOKUP(E73,Sheet5!A:B,2,0),"")</f>
        <v/>
      </c>
      <c r="G73" s="42" t="str">
        <f>IFERROR(CONCATENATE(テーブル_Swim013[[#This Row],[距離]],テーブル_Swim013[[#This Row],[種目]]),"")</f>
        <v/>
      </c>
    </row>
    <row r="74" spans="1:7" ht="20.100000000000001" customHeight="1" x14ac:dyDescent="0.15">
      <c r="A74" s="42" t="str">
        <f>IFERROR(テーブル_Swim013[[#This Row],[チーム番号]],"")</f>
        <v/>
      </c>
      <c r="B74" s="42" t="str">
        <f>IFERROR(テーブル_Swim013[[#This Row],[チーム名]],"")</f>
        <v/>
      </c>
      <c r="C74" s="42" t="str">
        <f>IFERROR(テーブル_Swim013[[#This Row],[性別]],"")</f>
        <v/>
      </c>
      <c r="D74" s="42" t="str">
        <f>IFERROR(VLOOKUP(C74,Sheet6!A:B,2,0),"")</f>
        <v/>
      </c>
      <c r="E74" s="42" t="e">
        <f>テーブル_Swim013[[#This Row],[クラス番号]]</f>
        <v>#VALUE!</v>
      </c>
      <c r="F74" s="42" t="str">
        <f>IFERROR(VLOOKUP(E74,Sheet5!A:B,2,0),"")</f>
        <v/>
      </c>
      <c r="G74" s="42" t="str">
        <f>IFERROR(CONCATENATE(テーブル_Swim013[[#This Row],[距離]],テーブル_Swim013[[#This Row],[種目]]),"")</f>
        <v/>
      </c>
    </row>
    <row r="75" spans="1:7" ht="20.100000000000001" customHeight="1" x14ac:dyDescent="0.15">
      <c r="A75" s="42" t="str">
        <f>IFERROR(テーブル_Swim013[[#This Row],[チーム番号]],"")</f>
        <v/>
      </c>
      <c r="B75" s="42" t="str">
        <f>IFERROR(テーブル_Swim013[[#This Row],[チーム名]],"")</f>
        <v/>
      </c>
      <c r="C75" s="42" t="str">
        <f>IFERROR(テーブル_Swim013[[#This Row],[性別]],"")</f>
        <v/>
      </c>
      <c r="D75" s="42" t="str">
        <f>IFERROR(VLOOKUP(C75,Sheet6!A:B,2,0),"")</f>
        <v/>
      </c>
      <c r="E75" s="42" t="e">
        <f>テーブル_Swim013[[#This Row],[クラス番号]]</f>
        <v>#VALUE!</v>
      </c>
      <c r="F75" s="42" t="str">
        <f>IFERROR(VLOOKUP(E75,Sheet5!A:B,2,0),"")</f>
        <v/>
      </c>
      <c r="G75" s="42" t="str">
        <f>IFERROR(CONCATENATE(テーブル_Swim013[[#This Row],[距離]],テーブル_Swim013[[#This Row],[種目]]),"")</f>
        <v/>
      </c>
    </row>
    <row r="76" spans="1:7" ht="20.100000000000001" customHeight="1" x14ac:dyDescent="0.15">
      <c r="A76" s="42" t="str">
        <f>IFERROR(テーブル_Swim013[[#This Row],[チーム番号]],"")</f>
        <v/>
      </c>
      <c r="B76" s="42" t="str">
        <f>IFERROR(テーブル_Swim013[[#This Row],[チーム名]],"")</f>
        <v/>
      </c>
      <c r="C76" s="42" t="str">
        <f>IFERROR(テーブル_Swim013[[#This Row],[性別]],"")</f>
        <v/>
      </c>
      <c r="D76" s="42" t="str">
        <f>IFERROR(VLOOKUP(C76,Sheet6!A:B,2,0),"")</f>
        <v/>
      </c>
      <c r="E76" s="42" t="e">
        <f>テーブル_Swim013[[#This Row],[クラス番号]]</f>
        <v>#VALUE!</v>
      </c>
      <c r="F76" s="42" t="str">
        <f>IFERROR(VLOOKUP(E76,Sheet5!A:B,2,0),"")</f>
        <v/>
      </c>
      <c r="G76" s="42" t="str">
        <f>IFERROR(CONCATENATE(テーブル_Swim013[[#This Row],[距離]],テーブル_Swim013[[#This Row],[種目]]),"")</f>
        <v/>
      </c>
    </row>
    <row r="77" spans="1:7" ht="20.100000000000001" customHeight="1" x14ac:dyDescent="0.15">
      <c r="A77" s="42" t="str">
        <f>IFERROR(テーブル_Swim013[[#This Row],[チーム番号]],"")</f>
        <v/>
      </c>
      <c r="B77" s="42" t="str">
        <f>IFERROR(テーブル_Swim013[[#This Row],[チーム名]],"")</f>
        <v/>
      </c>
      <c r="C77" s="42" t="str">
        <f>IFERROR(テーブル_Swim013[[#This Row],[性別]],"")</f>
        <v/>
      </c>
      <c r="D77" s="42" t="str">
        <f>IFERROR(VLOOKUP(C77,Sheet6!A:B,2,0),"")</f>
        <v/>
      </c>
      <c r="E77" s="42" t="e">
        <f>テーブル_Swim013[[#This Row],[クラス番号]]</f>
        <v>#VALUE!</v>
      </c>
      <c r="F77" s="42" t="str">
        <f>IFERROR(VLOOKUP(E77,Sheet5!A:B,2,0),"")</f>
        <v/>
      </c>
      <c r="G77" s="42" t="str">
        <f>IFERROR(CONCATENATE(テーブル_Swim013[[#This Row],[距離]],テーブル_Swim013[[#This Row],[種目]]),"")</f>
        <v/>
      </c>
    </row>
    <row r="78" spans="1:7" ht="20.100000000000001" customHeight="1" x14ac:dyDescent="0.15">
      <c r="A78" s="42" t="str">
        <f>IFERROR(テーブル_Swim013[[#This Row],[チーム番号]],"")</f>
        <v/>
      </c>
      <c r="B78" s="42" t="str">
        <f>IFERROR(テーブル_Swim013[[#This Row],[チーム名]],"")</f>
        <v/>
      </c>
      <c r="C78" s="42" t="str">
        <f>IFERROR(テーブル_Swim013[[#This Row],[性別]],"")</f>
        <v/>
      </c>
      <c r="D78" s="42" t="str">
        <f>IFERROR(VLOOKUP(C78,Sheet6!A:B,2,0),"")</f>
        <v/>
      </c>
      <c r="E78" s="42" t="e">
        <f>テーブル_Swim013[[#This Row],[クラス番号]]</f>
        <v>#VALUE!</v>
      </c>
      <c r="F78" s="42" t="str">
        <f>IFERROR(VLOOKUP(E78,Sheet5!A:B,2,0),"")</f>
        <v/>
      </c>
      <c r="G78" s="42" t="str">
        <f>IFERROR(CONCATENATE(テーブル_Swim013[[#This Row],[距離]],テーブル_Swim013[[#This Row],[種目]]),"")</f>
        <v/>
      </c>
    </row>
    <row r="79" spans="1:7" ht="20.100000000000001" customHeight="1" x14ac:dyDescent="0.15">
      <c r="A79" s="42" t="str">
        <f>IFERROR(テーブル_Swim013[[#This Row],[チーム番号]],"")</f>
        <v/>
      </c>
      <c r="B79" s="42" t="str">
        <f>IFERROR(テーブル_Swim013[[#This Row],[チーム名]],"")</f>
        <v/>
      </c>
      <c r="C79" s="42" t="str">
        <f>IFERROR(テーブル_Swim013[[#This Row],[性別]],"")</f>
        <v/>
      </c>
      <c r="D79" s="42" t="str">
        <f>IFERROR(VLOOKUP(C79,Sheet6!A:B,2,0),"")</f>
        <v/>
      </c>
      <c r="E79" s="42" t="e">
        <f>テーブル_Swim013[[#This Row],[クラス番号]]</f>
        <v>#VALUE!</v>
      </c>
      <c r="F79" s="42" t="str">
        <f>IFERROR(VLOOKUP(E79,Sheet5!A:B,2,0),"")</f>
        <v/>
      </c>
      <c r="G79" s="42" t="str">
        <f>IFERROR(CONCATENATE(テーブル_Swim013[[#This Row],[距離]],テーブル_Swim013[[#This Row],[種目]]),"")</f>
        <v/>
      </c>
    </row>
    <row r="80" spans="1:7" ht="20.100000000000001" customHeight="1" x14ac:dyDescent="0.15">
      <c r="A80" s="42" t="str">
        <f>IFERROR(テーブル_Swim013[[#This Row],[チーム番号]],"")</f>
        <v/>
      </c>
      <c r="B80" s="42" t="str">
        <f>IFERROR(テーブル_Swim013[[#This Row],[チーム名]],"")</f>
        <v/>
      </c>
      <c r="C80" s="42" t="str">
        <f>IFERROR(テーブル_Swim013[[#This Row],[性別]],"")</f>
        <v/>
      </c>
      <c r="D80" s="42" t="str">
        <f>IFERROR(VLOOKUP(C80,Sheet6!A:B,2,0),"")</f>
        <v/>
      </c>
      <c r="E80" s="42" t="e">
        <f>テーブル_Swim013[[#This Row],[クラス番号]]</f>
        <v>#VALUE!</v>
      </c>
      <c r="F80" s="42" t="str">
        <f>IFERROR(VLOOKUP(E80,Sheet5!A:B,2,0),"")</f>
        <v/>
      </c>
      <c r="G80" s="42" t="str">
        <f>IFERROR(CONCATENATE(テーブル_Swim013[[#This Row],[距離]],テーブル_Swim013[[#This Row],[種目]]),"")</f>
        <v/>
      </c>
    </row>
    <row r="81" spans="1:7" ht="20.100000000000001" customHeight="1" x14ac:dyDescent="0.15">
      <c r="A81" s="42" t="str">
        <f>IFERROR(テーブル_Swim013[[#This Row],[チーム番号]],"")</f>
        <v/>
      </c>
      <c r="B81" s="42" t="str">
        <f>IFERROR(テーブル_Swim013[[#This Row],[チーム名]],"")</f>
        <v/>
      </c>
      <c r="C81" s="42" t="str">
        <f>IFERROR(テーブル_Swim013[[#This Row],[性別]],"")</f>
        <v/>
      </c>
      <c r="D81" s="42" t="str">
        <f>IFERROR(VLOOKUP(C81,Sheet6!A:B,2,0),"")</f>
        <v/>
      </c>
      <c r="E81" s="42" t="e">
        <f>テーブル_Swim013[[#This Row],[クラス番号]]</f>
        <v>#VALUE!</v>
      </c>
      <c r="F81" s="42" t="str">
        <f>IFERROR(VLOOKUP(E81,Sheet5!A:B,2,0),"")</f>
        <v/>
      </c>
      <c r="G81" s="42" t="str">
        <f>IFERROR(CONCATENATE(テーブル_Swim013[[#This Row],[距離]],テーブル_Swim013[[#This Row],[種目]]),"")</f>
        <v/>
      </c>
    </row>
    <row r="82" spans="1:7" ht="20.100000000000001" customHeight="1" x14ac:dyDescent="0.15">
      <c r="A82" s="42" t="str">
        <f>IFERROR(テーブル_Swim013[[#This Row],[チーム番号]],"")</f>
        <v/>
      </c>
      <c r="B82" s="42" t="str">
        <f>IFERROR(テーブル_Swim013[[#This Row],[チーム名]],"")</f>
        <v/>
      </c>
      <c r="C82" s="42" t="str">
        <f>IFERROR(テーブル_Swim013[[#This Row],[性別]],"")</f>
        <v/>
      </c>
      <c r="D82" s="42" t="str">
        <f>IFERROR(VLOOKUP(C82,Sheet6!A:B,2,0),"")</f>
        <v/>
      </c>
      <c r="E82" s="42" t="e">
        <f>テーブル_Swim013[[#This Row],[クラス番号]]</f>
        <v>#VALUE!</v>
      </c>
      <c r="F82" s="42" t="str">
        <f>IFERROR(VLOOKUP(E82,Sheet5!A:B,2,0),"")</f>
        <v/>
      </c>
      <c r="G82" s="42" t="str">
        <f>IFERROR(CONCATENATE(テーブル_Swim013[[#This Row],[距離]],テーブル_Swim013[[#This Row],[種目]]),"")</f>
        <v/>
      </c>
    </row>
    <row r="83" spans="1:7" ht="20.100000000000001" customHeight="1" x14ac:dyDescent="0.15">
      <c r="A83" s="42" t="str">
        <f>IFERROR(テーブル_Swim013[[#This Row],[チーム番号]],"")</f>
        <v/>
      </c>
      <c r="B83" s="42" t="str">
        <f>IFERROR(テーブル_Swim013[[#This Row],[チーム名]],"")</f>
        <v/>
      </c>
      <c r="C83" s="42" t="str">
        <f>IFERROR(テーブル_Swim013[[#This Row],[性別]],"")</f>
        <v/>
      </c>
      <c r="D83" s="42" t="str">
        <f>IFERROR(VLOOKUP(C83,Sheet6!A:B,2,0),"")</f>
        <v/>
      </c>
      <c r="E83" s="42" t="e">
        <f>テーブル_Swim013[[#This Row],[クラス番号]]</f>
        <v>#VALUE!</v>
      </c>
      <c r="F83" s="42" t="str">
        <f>IFERROR(VLOOKUP(E83,Sheet5!A:B,2,0),"")</f>
        <v/>
      </c>
      <c r="G83" s="42" t="str">
        <f>IFERROR(CONCATENATE(テーブル_Swim013[[#This Row],[距離]],テーブル_Swim013[[#This Row],[種目]]),"")</f>
        <v/>
      </c>
    </row>
    <row r="84" spans="1:7" ht="20.100000000000001" customHeight="1" x14ac:dyDescent="0.15">
      <c r="A84" s="42" t="str">
        <f>IFERROR(テーブル_Swim013[[#This Row],[チーム番号]],"")</f>
        <v/>
      </c>
      <c r="B84" s="42" t="str">
        <f>IFERROR(テーブル_Swim013[[#This Row],[チーム名]],"")</f>
        <v/>
      </c>
      <c r="C84" s="42" t="str">
        <f>IFERROR(テーブル_Swim013[[#This Row],[性別]],"")</f>
        <v/>
      </c>
      <c r="D84" s="42" t="str">
        <f>IFERROR(VLOOKUP(C84,Sheet6!A:B,2,0),"")</f>
        <v/>
      </c>
      <c r="E84" s="42" t="e">
        <f>テーブル_Swim013[[#This Row],[クラス番号]]</f>
        <v>#VALUE!</v>
      </c>
      <c r="F84" s="42" t="str">
        <f>IFERROR(VLOOKUP(E84,Sheet5!A:B,2,0),"")</f>
        <v/>
      </c>
      <c r="G84" s="42" t="str">
        <f>IFERROR(CONCATENATE(テーブル_Swim013[[#This Row],[距離]],テーブル_Swim013[[#This Row],[種目]]),"")</f>
        <v/>
      </c>
    </row>
    <row r="85" spans="1:7" ht="20.100000000000001" customHeight="1" x14ac:dyDescent="0.15">
      <c r="A85" s="42" t="str">
        <f>IFERROR(テーブル_Swim013[[#This Row],[チーム番号]],"")</f>
        <v/>
      </c>
      <c r="B85" s="42" t="str">
        <f>IFERROR(テーブル_Swim013[[#This Row],[チーム名]],"")</f>
        <v/>
      </c>
      <c r="C85" s="42" t="str">
        <f>IFERROR(テーブル_Swim013[[#This Row],[性別]],"")</f>
        <v/>
      </c>
      <c r="D85" s="42" t="str">
        <f>IFERROR(VLOOKUP(C85,Sheet6!A:B,2,0),"")</f>
        <v/>
      </c>
      <c r="E85" s="42" t="e">
        <f>テーブル_Swim013[[#This Row],[クラス番号]]</f>
        <v>#VALUE!</v>
      </c>
      <c r="F85" s="42" t="str">
        <f>IFERROR(VLOOKUP(E85,Sheet5!A:B,2,0),"")</f>
        <v/>
      </c>
      <c r="G85" s="42" t="str">
        <f>IFERROR(CONCATENATE(テーブル_Swim013[[#This Row],[距離]],テーブル_Swim013[[#This Row],[種目]]),"")</f>
        <v/>
      </c>
    </row>
    <row r="86" spans="1:7" ht="20.100000000000001" customHeight="1" x14ac:dyDescent="0.15">
      <c r="A86" s="42" t="str">
        <f>IFERROR(テーブル_Swim013[[#This Row],[チーム番号]],"")</f>
        <v/>
      </c>
      <c r="B86" s="42" t="str">
        <f>IFERROR(テーブル_Swim013[[#This Row],[チーム名]],"")</f>
        <v/>
      </c>
      <c r="C86" s="42" t="str">
        <f>IFERROR(テーブル_Swim013[[#This Row],[性別]],"")</f>
        <v/>
      </c>
      <c r="D86" s="42" t="str">
        <f>IFERROR(VLOOKUP(C86,Sheet6!A:B,2,0),"")</f>
        <v/>
      </c>
      <c r="E86" s="42" t="e">
        <f>テーブル_Swim013[[#This Row],[クラス番号]]</f>
        <v>#VALUE!</v>
      </c>
      <c r="F86" s="42" t="str">
        <f>IFERROR(VLOOKUP(E86,Sheet5!A:B,2,0),"")</f>
        <v/>
      </c>
      <c r="G86" s="42" t="str">
        <f>IFERROR(CONCATENATE(テーブル_Swim013[[#This Row],[距離]],テーブル_Swim013[[#This Row],[種目]]),"")</f>
        <v/>
      </c>
    </row>
    <row r="87" spans="1:7" ht="20.100000000000001" customHeight="1" x14ac:dyDescent="0.15">
      <c r="A87" s="42" t="str">
        <f>IFERROR(テーブル_Swim013[[#This Row],[チーム番号]],"")</f>
        <v/>
      </c>
      <c r="B87" s="42" t="str">
        <f>IFERROR(テーブル_Swim013[[#This Row],[チーム名]],"")</f>
        <v/>
      </c>
      <c r="C87" s="42" t="str">
        <f>IFERROR(テーブル_Swim013[[#This Row],[性別]],"")</f>
        <v/>
      </c>
      <c r="D87" s="42" t="str">
        <f>IFERROR(VLOOKUP(C87,Sheet6!A:B,2,0),"")</f>
        <v/>
      </c>
      <c r="E87" s="42" t="e">
        <f>テーブル_Swim013[[#This Row],[クラス番号]]</f>
        <v>#VALUE!</v>
      </c>
      <c r="F87" s="42" t="str">
        <f>IFERROR(VLOOKUP(E87,Sheet5!A:B,2,0),"")</f>
        <v/>
      </c>
      <c r="G87" s="42" t="str">
        <f>IFERROR(CONCATENATE(テーブル_Swim013[[#This Row],[距離]],テーブル_Swim013[[#This Row],[種目]]),"")</f>
        <v/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zoomScaleNormal="100" zoomScaleSheetLayoutView="91" workbookViewId="0">
      <selection activeCell="L7" sqref="L7:M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206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207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204</v>
      </c>
      <c r="K6" s="21" t="s">
        <v>205</v>
      </c>
      <c r="L6" s="74" t="s">
        <v>166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23" t="s">
        <v>205</v>
      </c>
      <c r="AF6" s="74" t="s">
        <v>208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IFERROR(LOOKUP(棄権届!B7,Sheet6!E:E,Sheet6!M:M),"")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IFERROR(LOOKUP(棄権届!B9,Sheet6!E:E,Sheet6!M:M),"")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IFERROR(LOOKUP(棄権届!B11,Sheet6!E:E,Sheet6!M:M),"")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IFERROR(LOOKUP(棄権届!B13,Sheet6!E:E,Sheet6!M:M),"")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IFERROR(LOOKUP(棄権届!B15,Sheet6!E:E,Sheet6!M:M),"")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IFERROR(LOOKUP(棄権届!B17,Sheet6!E:E,Sheet6!M:M),"")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IFERROR(LOOKUP(棄権届!B19,Sheet6!E:E,Sheet6!M:M),"")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IFERROR(LOOKUP(棄権届!B21,Sheet6!E:E,Sheet6!M:M),"")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IFERROR(LOOKUP(棄権届!B23,Sheet6!E:E,Sheet6!M:M),"")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IFERROR(LOOKUP(棄権届!B25,Sheet6!E:E,Sheet6!M:M),"")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IFERROR(LOOKUP(棄権届!B27,Sheet6!E:E,Sheet6!M:M),"")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IFERROR(LOOKUP(棄権届!B29,Sheet6!E:E,Sheet6!M:M),"")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86"/>
      <c r="I32" s="87"/>
      <c r="J32" s="87"/>
      <c r="K32" s="87"/>
      <c r="L32" s="87"/>
      <c r="M32" s="8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86"/>
      <c r="AC32" s="87"/>
      <c r="AD32" s="87"/>
      <c r="AE32" s="87"/>
      <c r="AF32" s="87"/>
      <c r="AG32" s="8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88"/>
      <c r="I33" s="89"/>
      <c r="J33" s="89"/>
      <c r="K33" s="89"/>
      <c r="L33" s="89"/>
      <c r="M33" s="8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88"/>
      <c r="AC33" s="89"/>
      <c r="AD33" s="89"/>
      <c r="AE33" s="89"/>
      <c r="AF33" s="89"/>
      <c r="AG33" s="8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216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216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206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207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205</v>
      </c>
      <c r="L6" s="74" t="s">
        <v>166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205</v>
      </c>
      <c r="AF6" s="74" t="s">
        <v>208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(2)'!B7,Sheet6!E:E,Sheet6!M:M),"")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(2)'!B9,Sheet6!E:E,Sheet6!M:M),"")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(2)'!B11,Sheet6!E:E,Sheet6!M:M),"")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(2)'!B13,Sheet6!E:E,Sheet6!M:M),"")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(2)'!B15,Sheet6!E:E,Sheet6!M:M),"")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(2)'!B17,Sheet6!E:E,Sheet6!M:M),"")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(2)'!B19,Sheet6!E:E,Sheet6!M:M),"")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(2)'!B21,Sheet6!E:E,Sheet6!M:M),"")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(2)'!B23,Sheet6!E:E,Sheet6!M:M),"")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(2)'!B25,Sheet6!E:E,Sheet6!M:M),"")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(2)'!B27,Sheet6!E:E,Sheet6!M:M),"")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(2)'!B29,Sheet6!E:E,Sheet6!M:M),"")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216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216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206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207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205</v>
      </c>
      <c r="L6" s="74" t="s">
        <v>166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205</v>
      </c>
      <c r="AF6" s="74" t="s">
        <v>208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(3)'!B7,Sheet6!E:E,Sheet6!M:M),"")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(3)'!B9,Sheet6!E:E,Sheet6!M:M),"")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(3)'!B11,Sheet6!E:E,Sheet6!M:M),"")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(3)'!B13,Sheet6!E:E,Sheet6!M:M),"")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(3)'!B15,Sheet6!E:E,Sheet6!M:M),"")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(3)'!B17,Sheet6!E:E,Sheet6!M:M),"")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(3)'!B19,Sheet6!E:E,Sheet6!M:M),"")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(3)'!B21,Sheet6!E:E,Sheet6!M:M),"")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(3)'!B23,Sheet6!E:E,Sheet6!M:M),"")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(3)'!B25,Sheet6!E:E,Sheet6!M:M),"")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(3)'!B27,Sheet6!E:E,Sheet6!M:M),"")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(3)'!B29,Sheet6!E:E,Sheet6!M:M),"")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216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216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206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207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205</v>
      </c>
      <c r="L6" s="74" t="s">
        <v>166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205</v>
      </c>
      <c r="AF6" s="74" t="s">
        <v>208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(4)'!B7,Sheet6!E:E,Sheet6!M:M),"")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(4)'!B9,Sheet6!E:E,Sheet6!M:M),"")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(4)'!B11,Sheet6!E:E,Sheet6!M:M),"")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(4)'!B13,Sheet6!E:E,Sheet6!M:M),"")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(4)'!B15,Sheet6!E:E,Sheet6!M:M),"")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(4)'!B17,Sheet6!E:E,Sheet6!M:M),"")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(4)'!B19,Sheet6!E:E,Sheet6!M:M),"")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(4)'!B21,Sheet6!E:E,Sheet6!M:M),"")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(4)'!B23,Sheet6!E:E,Sheet6!M:M),"")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(4)'!B25,Sheet6!E:E,Sheet6!M:M),"")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(4)'!B27,Sheet6!E:E,Sheet6!M:M),"")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(4)'!B29,Sheet6!E:E,Sheet6!M:M),"")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216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216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1"/>
  <sheetViews>
    <sheetView workbookViewId="0"/>
  </sheetViews>
  <sheetFormatPr defaultRowHeight="13.5" x14ac:dyDescent="0.15"/>
  <cols>
    <col min="1" max="1" width="13.5" bestFit="1" customWidth="1"/>
    <col min="2" max="2" width="11.37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0.375" bestFit="1" customWidth="1"/>
    <col min="12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206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207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205</v>
      </c>
      <c r="L6" s="74" t="s">
        <v>166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205</v>
      </c>
      <c r="AF6" s="74" t="s">
        <v>208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(5)'!B7,Sheet6!E:E,Sheet6!M:M),"")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>
        <f>IFERROR(VLOOKUP(AF7,'チ-ム番号'!A:B,2,0),"")</f>
        <v>0</v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(5)'!B9,Sheet6!E:E,Sheet6!M:M),"")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>
        <f>IFERROR(VLOOKUP(AF9,'チ-ム番号'!A:B,2,0),"")</f>
        <v>0</v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(5)'!B11,Sheet6!E:E,Sheet6!M:M),"")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>
        <f>IFERROR(VLOOKUP(AF11,'チ-ム番号'!A:B,2,0),"")</f>
        <v>0</v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(5)'!B13,Sheet6!E:E,Sheet6!M:M),"")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>
        <f>IFERROR(VLOOKUP(AF13,'チ-ム番号'!A:B,2,0),"")</f>
        <v>0</v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(5)'!B15,Sheet6!E:E,Sheet6!M:M),"")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>
        <f>IFERROR(VLOOKUP(AF15,'チ-ム番号'!A:B,2,0),"")</f>
        <v>0</v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(5)'!B17,Sheet6!E:E,Sheet6!M:M),"")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>
        <f>IFERROR(VLOOKUP(AF17,'チ-ム番号'!A:B,2,0),"")</f>
        <v>0</v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(5)'!B19,Sheet6!E:E,Sheet6!M:M),"")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>
        <f>IFERROR(VLOOKUP(AF19,'チ-ム番号'!A:B,2,0),"")</f>
        <v>0</v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(5)'!B21,Sheet6!E:E,Sheet6!M:M),"")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>
        <f>IFERROR(VLOOKUP(AF21,'チ-ム番号'!A:B,2,0),"")</f>
        <v>0</v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(5)'!B23,Sheet6!E:E,Sheet6!M:M),"")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>
        <f>IFERROR(VLOOKUP(AF23,'チ-ム番号'!A:B,2,0),"")</f>
        <v>0</v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(5)'!B25,Sheet6!E:E,Sheet6!M:M),"")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>
        <f>IFERROR(VLOOKUP(AF25,'チ-ム番号'!A:B,2,0),"")</f>
        <v>0</v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(5)'!B27,Sheet6!E:E,Sheet6!M:M),"")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>
        <f>IFERROR(VLOOKUP(AF27,'チ-ム番号'!A:B,2,0),"")</f>
        <v>0</v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(5)'!B29,Sheet6!E:E,Sheet6!M:M),"")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>
        <f>IFERROR(VLOOKUP(AF29,'チ-ム番号'!A:B,2,0),"")</f>
        <v>0</v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>
        <f>AI7</f>
        <v>0</v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216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216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67" t="s">
        <v>124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8"/>
      <c r="S1" s="104" t="s">
        <v>124</v>
      </c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</row>
    <row r="2" spans="1:35" x14ac:dyDescent="0.15">
      <c r="R2" s="6"/>
    </row>
    <row r="3" spans="1:35" x14ac:dyDescent="0.15">
      <c r="R3" s="6"/>
    </row>
    <row r="4" spans="1:35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7"/>
      <c r="S4" s="69" t="s">
        <v>115</v>
      </c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</row>
    <row r="5" spans="1:35" ht="14.25" thickBot="1" x14ac:dyDescent="0.2">
      <c r="R5" s="6"/>
    </row>
    <row r="6" spans="1:35" x14ac:dyDescent="0.15">
      <c r="B6" s="70" t="s">
        <v>116</v>
      </c>
      <c r="C6" s="71"/>
      <c r="D6" s="74" t="s">
        <v>117</v>
      </c>
      <c r="E6" s="71"/>
      <c r="F6" s="72" t="s">
        <v>118</v>
      </c>
      <c r="G6" s="73"/>
      <c r="H6" s="73"/>
      <c r="I6" s="73"/>
      <c r="J6" s="73"/>
      <c r="K6" s="73"/>
      <c r="L6" s="23" t="s">
        <v>0</v>
      </c>
      <c r="M6" s="74" t="s">
        <v>119</v>
      </c>
      <c r="N6" s="71"/>
      <c r="O6" s="72" t="s">
        <v>120</v>
      </c>
      <c r="P6" s="73"/>
      <c r="Q6" s="95"/>
      <c r="R6" s="6"/>
      <c r="T6" s="70" t="s">
        <v>116</v>
      </c>
      <c r="U6" s="71"/>
      <c r="V6" s="74" t="s">
        <v>117</v>
      </c>
      <c r="W6" s="71"/>
      <c r="X6" s="72" t="s">
        <v>118</v>
      </c>
      <c r="Y6" s="73"/>
      <c r="Z6" s="73"/>
      <c r="AA6" s="73"/>
      <c r="AB6" s="73"/>
      <c r="AC6" s="73"/>
      <c r="AD6" s="23" t="s">
        <v>0</v>
      </c>
      <c r="AE6" s="74" t="s">
        <v>119</v>
      </c>
      <c r="AF6" s="71"/>
      <c r="AG6" s="72" t="s">
        <v>120</v>
      </c>
      <c r="AH6" s="73"/>
      <c r="AI6" s="95"/>
    </row>
    <row r="7" spans="1:35" ht="15.95" customHeight="1" x14ac:dyDescent="0.15">
      <c r="B7" s="100"/>
      <c r="C7" s="101"/>
      <c r="D7" s="108"/>
      <c r="E7" s="101"/>
      <c r="F7" s="119" t="s">
        <v>112</v>
      </c>
      <c r="G7" s="120"/>
      <c r="H7" s="120"/>
      <c r="I7" s="121" t="s">
        <v>121</v>
      </c>
      <c r="J7" s="123"/>
      <c r="K7" s="124"/>
      <c r="L7" s="106"/>
      <c r="M7" s="108"/>
      <c r="N7" s="101"/>
      <c r="O7" s="61" t="str">
        <f>IFERROR(VLOOKUP(L7,選手番号!C:F,4,0),"")</f>
        <v/>
      </c>
      <c r="P7" s="62"/>
      <c r="Q7" s="63"/>
      <c r="R7" s="6"/>
      <c r="T7" s="100"/>
      <c r="U7" s="101"/>
      <c r="V7" s="108"/>
      <c r="W7" s="101"/>
      <c r="X7" s="119" t="s">
        <v>112</v>
      </c>
      <c r="Y7" s="120"/>
      <c r="Z7" s="120"/>
      <c r="AA7" s="121" t="s">
        <v>121</v>
      </c>
      <c r="AB7" s="123"/>
      <c r="AC7" s="124"/>
      <c r="AD7" s="106"/>
      <c r="AE7" s="108"/>
      <c r="AF7" s="101"/>
      <c r="AG7" s="108"/>
      <c r="AH7" s="110"/>
      <c r="AI7" s="111"/>
    </row>
    <row r="8" spans="1:35" ht="15.95" customHeight="1" x14ac:dyDescent="0.15">
      <c r="B8" s="102"/>
      <c r="C8" s="103"/>
      <c r="D8" s="109"/>
      <c r="E8" s="103"/>
      <c r="F8" s="115" t="s">
        <v>113</v>
      </c>
      <c r="G8" s="116"/>
      <c r="H8" s="116"/>
      <c r="I8" s="122"/>
      <c r="J8" s="125"/>
      <c r="K8" s="126"/>
      <c r="L8" s="107"/>
      <c r="M8" s="109"/>
      <c r="N8" s="103"/>
      <c r="O8" s="64"/>
      <c r="P8" s="65"/>
      <c r="Q8" s="66"/>
      <c r="R8" s="6"/>
      <c r="T8" s="102"/>
      <c r="U8" s="103"/>
      <c r="V8" s="109"/>
      <c r="W8" s="103"/>
      <c r="X8" s="115" t="s">
        <v>113</v>
      </c>
      <c r="Y8" s="116"/>
      <c r="Z8" s="116"/>
      <c r="AA8" s="122"/>
      <c r="AB8" s="125"/>
      <c r="AC8" s="126"/>
      <c r="AD8" s="107"/>
      <c r="AE8" s="109"/>
      <c r="AF8" s="103"/>
      <c r="AG8" s="112"/>
      <c r="AH8" s="113"/>
      <c r="AI8" s="114"/>
    </row>
    <row r="9" spans="1:35" ht="15.95" customHeight="1" x14ac:dyDescent="0.15">
      <c r="B9" s="100"/>
      <c r="C9" s="101"/>
      <c r="D9" s="108"/>
      <c r="E9" s="101"/>
      <c r="F9" s="119" t="s">
        <v>112</v>
      </c>
      <c r="G9" s="120"/>
      <c r="H9" s="120"/>
      <c r="I9" s="121" t="s">
        <v>121</v>
      </c>
      <c r="J9" s="123"/>
      <c r="K9" s="124"/>
      <c r="L9" s="106"/>
      <c r="M9" s="108"/>
      <c r="N9" s="101"/>
      <c r="O9" s="61" t="str">
        <f>IFERROR(VLOOKUP(L9,選手番号!C:F,4,0),"")</f>
        <v/>
      </c>
      <c r="P9" s="62"/>
      <c r="Q9" s="63"/>
      <c r="R9" s="6"/>
      <c r="T9" s="100"/>
      <c r="U9" s="101"/>
      <c r="V9" s="108"/>
      <c r="W9" s="101"/>
      <c r="X9" s="119" t="s">
        <v>112</v>
      </c>
      <c r="Y9" s="120"/>
      <c r="Z9" s="120"/>
      <c r="AA9" s="121" t="s">
        <v>121</v>
      </c>
      <c r="AB9" s="123"/>
      <c r="AC9" s="124"/>
      <c r="AD9" s="106"/>
      <c r="AE9" s="108"/>
      <c r="AF9" s="101"/>
      <c r="AG9" s="108"/>
      <c r="AH9" s="110"/>
      <c r="AI9" s="111"/>
    </row>
    <row r="10" spans="1:35" ht="15.95" customHeight="1" x14ac:dyDescent="0.15">
      <c r="B10" s="117"/>
      <c r="C10" s="118"/>
      <c r="D10" s="112"/>
      <c r="E10" s="118"/>
      <c r="F10" s="115" t="s">
        <v>113</v>
      </c>
      <c r="G10" s="116"/>
      <c r="H10" s="116"/>
      <c r="I10" s="122"/>
      <c r="J10" s="125"/>
      <c r="K10" s="126"/>
      <c r="L10" s="107"/>
      <c r="M10" s="112"/>
      <c r="N10" s="118"/>
      <c r="O10" s="64"/>
      <c r="P10" s="65"/>
      <c r="Q10" s="66"/>
      <c r="R10" s="6"/>
      <c r="T10" s="117"/>
      <c r="U10" s="118"/>
      <c r="V10" s="112"/>
      <c r="W10" s="118"/>
      <c r="X10" s="115" t="s">
        <v>113</v>
      </c>
      <c r="Y10" s="116"/>
      <c r="Z10" s="116"/>
      <c r="AA10" s="122"/>
      <c r="AB10" s="125"/>
      <c r="AC10" s="126"/>
      <c r="AD10" s="107"/>
      <c r="AE10" s="112"/>
      <c r="AF10" s="118"/>
      <c r="AG10" s="112"/>
      <c r="AH10" s="113"/>
      <c r="AI10" s="114"/>
    </row>
    <row r="11" spans="1:35" ht="15.95" customHeight="1" x14ac:dyDescent="0.15">
      <c r="B11" s="100"/>
      <c r="C11" s="101"/>
      <c r="D11" s="108"/>
      <c r="E11" s="101"/>
      <c r="F11" s="119" t="s">
        <v>112</v>
      </c>
      <c r="G11" s="120"/>
      <c r="H11" s="120"/>
      <c r="I11" s="121" t="s">
        <v>121</v>
      </c>
      <c r="J11" s="123"/>
      <c r="K11" s="124"/>
      <c r="L11" s="106"/>
      <c r="M11" s="108"/>
      <c r="N11" s="101"/>
      <c r="O11" s="61" t="str">
        <f>IFERROR(VLOOKUP(L11,選手番号!C:F,4,0),"")</f>
        <v/>
      </c>
      <c r="P11" s="62"/>
      <c r="Q11" s="63"/>
      <c r="R11" s="6"/>
      <c r="T11" s="100"/>
      <c r="U11" s="101"/>
      <c r="V11" s="108"/>
      <c r="W11" s="101"/>
      <c r="X11" s="119" t="s">
        <v>112</v>
      </c>
      <c r="Y11" s="120"/>
      <c r="Z11" s="120"/>
      <c r="AA11" s="121" t="s">
        <v>121</v>
      </c>
      <c r="AB11" s="123"/>
      <c r="AC11" s="124"/>
      <c r="AD11" s="106"/>
      <c r="AE11" s="108"/>
      <c r="AF11" s="101"/>
      <c r="AG11" s="108"/>
      <c r="AH11" s="110"/>
      <c r="AI11" s="111"/>
    </row>
    <row r="12" spans="1:35" ht="15.95" customHeight="1" x14ac:dyDescent="0.15">
      <c r="B12" s="117"/>
      <c r="C12" s="118"/>
      <c r="D12" s="112"/>
      <c r="E12" s="118"/>
      <c r="F12" s="115" t="s">
        <v>113</v>
      </c>
      <c r="G12" s="116"/>
      <c r="H12" s="116"/>
      <c r="I12" s="122"/>
      <c r="J12" s="125"/>
      <c r="K12" s="126"/>
      <c r="L12" s="107"/>
      <c r="M12" s="112"/>
      <c r="N12" s="118"/>
      <c r="O12" s="64"/>
      <c r="P12" s="65"/>
      <c r="Q12" s="66"/>
      <c r="R12" s="6"/>
      <c r="T12" s="117"/>
      <c r="U12" s="118"/>
      <c r="V12" s="112"/>
      <c r="W12" s="118"/>
      <c r="X12" s="115" t="s">
        <v>113</v>
      </c>
      <c r="Y12" s="116"/>
      <c r="Z12" s="116"/>
      <c r="AA12" s="122"/>
      <c r="AB12" s="125"/>
      <c r="AC12" s="126"/>
      <c r="AD12" s="107"/>
      <c r="AE12" s="112"/>
      <c r="AF12" s="118"/>
      <c r="AG12" s="112"/>
      <c r="AH12" s="113"/>
      <c r="AI12" s="114"/>
    </row>
    <row r="13" spans="1:35" ht="15.95" customHeight="1" x14ac:dyDescent="0.15">
      <c r="B13" s="100"/>
      <c r="C13" s="101"/>
      <c r="D13" s="108"/>
      <c r="E13" s="101"/>
      <c r="F13" s="119" t="s">
        <v>112</v>
      </c>
      <c r="G13" s="120"/>
      <c r="H13" s="120"/>
      <c r="I13" s="121" t="s">
        <v>121</v>
      </c>
      <c r="J13" s="123"/>
      <c r="K13" s="124"/>
      <c r="L13" s="106"/>
      <c r="M13" s="108"/>
      <c r="N13" s="101"/>
      <c r="O13" s="61" t="str">
        <f>IFERROR(VLOOKUP(L13,選手番号!C:F,4,0),"")</f>
        <v/>
      </c>
      <c r="P13" s="62"/>
      <c r="Q13" s="63"/>
      <c r="R13" s="6"/>
      <c r="T13" s="100"/>
      <c r="U13" s="101"/>
      <c r="V13" s="108"/>
      <c r="W13" s="101"/>
      <c r="X13" s="119" t="s">
        <v>112</v>
      </c>
      <c r="Y13" s="120"/>
      <c r="Z13" s="120"/>
      <c r="AA13" s="121" t="s">
        <v>121</v>
      </c>
      <c r="AB13" s="123"/>
      <c r="AC13" s="124"/>
      <c r="AD13" s="106"/>
      <c r="AE13" s="108"/>
      <c r="AF13" s="101"/>
      <c r="AG13" s="108"/>
      <c r="AH13" s="110"/>
      <c r="AI13" s="111"/>
    </row>
    <row r="14" spans="1:35" ht="15.95" customHeight="1" x14ac:dyDescent="0.15">
      <c r="B14" s="117"/>
      <c r="C14" s="118"/>
      <c r="D14" s="112"/>
      <c r="E14" s="118"/>
      <c r="F14" s="115" t="s">
        <v>113</v>
      </c>
      <c r="G14" s="116"/>
      <c r="H14" s="116"/>
      <c r="I14" s="122"/>
      <c r="J14" s="125"/>
      <c r="K14" s="126"/>
      <c r="L14" s="107"/>
      <c r="M14" s="112"/>
      <c r="N14" s="118"/>
      <c r="O14" s="64"/>
      <c r="P14" s="65"/>
      <c r="Q14" s="66"/>
      <c r="R14" s="6"/>
      <c r="T14" s="117"/>
      <c r="U14" s="118"/>
      <c r="V14" s="112"/>
      <c r="W14" s="118"/>
      <c r="X14" s="115" t="s">
        <v>113</v>
      </c>
      <c r="Y14" s="116"/>
      <c r="Z14" s="116"/>
      <c r="AA14" s="122"/>
      <c r="AB14" s="125"/>
      <c r="AC14" s="126"/>
      <c r="AD14" s="107"/>
      <c r="AE14" s="112"/>
      <c r="AF14" s="118"/>
      <c r="AG14" s="112"/>
      <c r="AH14" s="113"/>
      <c r="AI14" s="114"/>
    </row>
    <row r="15" spans="1:35" ht="15.95" customHeight="1" x14ac:dyDescent="0.15">
      <c r="B15" s="100"/>
      <c r="C15" s="101"/>
      <c r="D15" s="108"/>
      <c r="E15" s="101"/>
      <c r="F15" s="119" t="s">
        <v>112</v>
      </c>
      <c r="G15" s="120"/>
      <c r="H15" s="110"/>
      <c r="I15" s="121" t="s">
        <v>121</v>
      </c>
      <c r="J15" s="110"/>
      <c r="K15" s="101"/>
      <c r="L15" s="106"/>
      <c r="M15" s="108"/>
      <c r="N15" s="101"/>
      <c r="O15" s="61" t="str">
        <f>IFERROR(VLOOKUP(L15,選手番号!C:F,4,0),"")</f>
        <v/>
      </c>
      <c r="P15" s="62"/>
      <c r="Q15" s="63"/>
      <c r="R15" s="6"/>
      <c r="T15" s="100"/>
      <c r="U15" s="101"/>
      <c r="V15" s="108"/>
      <c r="W15" s="101"/>
      <c r="X15" s="119" t="s">
        <v>112</v>
      </c>
      <c r="Y15" s="120"/>
      <c r="Z15" s="110"/>
      <c r="AA15" s="121" t="s">
        <v>121</v>
      </c>
      <c r="AB15" s="110"/>
      <c r="AC15" s="101"/>
      <c r="AD15" s="106"/>
      <c r="AE15" s="108"/>
      <c r="AF15" s="101"/>
      <c r="AG15" s="108"/>
      <c r="AH15" s="110"/>
      <c r="AI15" s="111"/>
    </row>
    <row r="16" spans="1:35" ht="15.95" customHeight="1" x14ac:dyDescent="0.15">
      <c r="B16" s="117"/>
      <c r="C16" s="118"/>
      <c r="D16" s="112"/>
      <c r="E16" s="118"/>
      <c r="F16" s="115" t="s">
        <v>113</v>
      </c>
      <c r="G16" s="116"/>
      <c r="H16" s="113"/>
      <c r="I16" s="122"/>
      <c r="J16" s="113"/>
      <c r="K16" s="118"/>
      <c r="L16" s="107"/>
      <c r="M16" s="112"/>
      <c r="N16" s="118"/>
      <c r="O16" s="64"/>
      <c r="P16" s="65"/>
      <c r="Q16" s="66"/>
      <c r="R16" s="6"/>
      <c r="T16" s="117"/>
      <c r="U16" s="118"/>
      <c r="V16" s="112"/>
      <c r="W16" s="118"/>
      <c r="X16" s="115" t="s">
        <v>113</v>
      </c>
      <c r="Y16" s="116"/>
      <c r="Z16" s="113"/>
      <c r="AA16" s="122"/>
      <c r="AB16" s="113"/>
      <c r="AC16" s="118"/>
      <c r="AD16" s="107"/>
      <c r="AE16" s="112"/>
      <c r="AF16" s="118"/>
      <c r="AG16" s="112"/>
      <c r="AH16" s="113"/>
      <c r="AI16" s="114"/>
    </row>
    <row r="17" spans="2:35" ht="15.95" customHeight="1" x14ac:dyDescent="0.15">
      <c r="B17" s="100"/>
      <c r="C17" s="101"/>
      <c r="D17" s="108"/>
      <c r="E17" s="101"/>
      <c r="F17" s="119" t="s">
        <v>112</v>
      </c>
      <c r="G17" s="120"/>
      <c r="H17" s="120"/>
      <c r="I17" s="121" t="s">
        <v>121</v>
      </c>
      <c r="J17" s="123"/>
      <c r="K17" s="124"/>
      <c r="L17" s="106"/>
      <c r="M17" s="108"/>
      <c r="N17" s="101"/>
      <c r="O17" s="61" t="str">
        <f>IFERROR(VLOOKUP(L17,選手番号!C:F,4,0),"")</f>
        <v/>
      </c>
      <c r="P17" s="62"/>
      <c r="Q17" s="63"/>
      <c r="R17" s="6"/>
      <c r="T17" s="100"/>
      <c r="U17" s="101"/>
      <c r="V17" s="108"/>
      <c r="W17" s="101"/>
      <c r="X17" s="119" t="s">
        <v>112</v>
      </c>
      <c r="Y17" s="120"/>
      <c r="Z17" s="120"/>
      <c r="AA17" s="121" t="s">
        <v>121</v>
      </c>
      <c r="AB17" s="123"/>
      <c r="AC17" s="124"/>
      <c r="AD17" s="106"/>
      <c r="AE17" s="108"/>
      <c r="AF17" s="101"/>
      <c r="AG17" s="108"/>
      <c r="AH17" s="110"/>
      <c r="AI17" s="111"/>
    </row>
    <row r="18" spans="2:35" ht="15.95" customHeight="1" x14ac:dyDescent="0.15">
      <c r="B18" s="117"/>
      <c r="C18" s="118"/>
      <c r="D18" s="112"/>
      <c r="E18" s="118"/>
      <c r="F18" s="115" t="s">
        <v>113</v>
      </c>
      <c r="G18" s="116"/>
      <c r="H18" s="116"/>
      <c r="I18" s="122"/>
      <c r="J18" s="125"/>
      <c r="K18" s="126"/>
      <c r="L18" s="107"/>
      <c r="M18" s="112"/>
      <c r="N18" s="118"/>
      <c r="O18" s="64"/>
      <c r="P18" s="65"/>
      <c r="Q18" s="66"/>
      <c r="R18" s="6"/>
      <c r="T18" s="117"/>
      <c r="U18" s="118"/>
      <c r="V18" s="112"/>
      <c r="W18" s="118"/>
      <c r="X18" s="115" t="s">
        <v>113</v>
      </c>
      <c r="Y18" s="116"/>
      <c r="Z18" s="116"/>
      <c r="AA18" s="122"/>
      <c r="AB18" s="125"/>
      <c r="AC18" s="126"/>
      <c r="AD18" s="107"/>
      <c r="AE18" s="112"/>
      <c r="AF18" s="118"/>
      <c r="AG18" s="112"/>
      <c r="AH18" s="113"/>
      <c r="AI18" s="114"/>
    </row>
    <row r="19" spans="2:35" ht="15.95" customHeight="1" x14ac:dyDescent="0.15">
      <c r="B19" s="100"/>
      <c r="C19" s="101"/>
      <c r="D19" s="108"/>
      <c r="E19" s="101"/>
      <c r="F19" s="119" t="s">
        <v>112</v>
      </c>
      <c r="G19" s="120"/>
      <c r="H19" s="120"/>
      <c r="I19" s="121" t="s">
        <v>121</v>
      </c>
      <c r="J19" s="123"/>
      <c r="K19" s="124"/>
      <c r="L19" s="106"/>
      <c r="M19" s="108"/>
      <c r="N19" s="101"/>
      <c r="O19" s="61" t="str">
        <f>IFERROR(VLOOKUP(L19,選手番号!C:F,4,0),"")</f>
        <v/>
      </c>
      <c r="P19" s="62"/>
      <c r="Q19" s="63"/>
      <c r="R19" s="6"/>
      <c r="T19" s="100"/>
      <c r="U19" s="101"/>
      <c r="V19" s="108"/>
      <c r="W19" s="101"/>
      <c r="X19" s="119" t="s">
        <v>112</v>
      </c>
      <c r="Y19" s="120"/>
      <c r="Z19" s="120"/>
      <c r="AA19" s="121" t="s">
        <v>121</v>
      </c>
      <c r="AB19" s="123"/>
      <c r="AC19" s="124"/>
      <c r="AD19" s="106"/>
      <c r="AE19" s="108"/>
      <c r="AF19" s="101"/>
      <c r="AG19" s="108"/>
      <c r="AH19" s="110"/>
      <c r="AI19" s="111"/>
    </row>
    <row r="20" spans="2:35" ht="15.95" customHeight="1" x14ac:dyDescent="0.15">
      <c r="B20" s="117"/>
      <c r="C20" s="118"/>
      <c r="D20" s="112"/>
      <c r="E20" s="118"/>
      <c r="F20" s="115" t="s">
        <v>113</v>
      </c>
      <c r="G20" s="116"/>
      <c r="H20" s="116"/>
      <c r="I20" s="122"/>
      <c r="J20" s="125"/>
      <c r="K20" s="126"/>
      <c r="L20" s="107"/>
      <c r="M20" s="112"/>
      <c r="N20" s="118"/>
      <c r="O20" s="64"/>
      <c r="P20" s="65"/>
      <c r="Q20" s="66"/>
      <c r="R20" s="6"/>
      <c r="T20" s="117"/>
      <c r="U20" s="118"/>
      <c r="V20" s="112"/>
      <c r="W20" s="118"/>
      <c r="X20" s="115" t="s">
        <v>113</v>
      </c>
      <c r="Y20" s="116"/>
      <c r="Z20" s="116"/>
      <c r="AA20" s="122"/>
      <c r="AB20" s="125"/>
      <c r="AC20" s="126"/>
      <c r="AD20" s="107"/>
      <c r="AE20" s="112"/>
      <c r="AF20" s="118"/>
      <c r="AG20" s="112"/>
      <c r="AH20" s="113"/>
      <c r="AI20" s="114"/>
    </row>
    <row r="21" spans="2:35" ht="15.95" customHeight="1" x14ac:dyDescent="0.15">
      <c r="B21" s="100"/>
      <c r="C21" s="101"/>
      <c r="D21" s="108"/>
      <c r="E21" s="101"/>
      <c r="F21" s="119" t="s">
        <v>112</v>
      </c>
      <c r="G21" s="120"/>
      <c r="H21" s="120"/>
      <c r="I21" s="121" t="s">
        <v>121</v>
      </c>
      <c r="J21" s="123"/>
      <c r="K21" s="124"/>
      <c r="L21" s="106"/>
      <c r="M21" s="108"/>
      <c r="N21" s="101"/>
      <c r="O21" s="61" t="str">
        <f>IFERROR(VLOOKUP(L21,選手番号!C:F,4,0),"")</f>
        <v/>
      </c>
      <c r="P21" s="62"/>
      <c r="Q21" s="63"/>
      <c r="R21" s="6"/>
      <c r="T21" s="100"/>
      <c r="U21" s="101"/>
      <c r="V21" s="108"/>
      <c r="W21" s="101"/>
      <c r="X21" s="119" t="s">
        <v>112</v>
      </c>
      <c r="Y21" s="120"/>
      <c r="Z21" s="120"/>
      <c r="AA21" s="121" t="s">
        <v>121</v>
      </c>
      <c r="AB21" s="123"/>
      <c r="AC21" s="124"/>
      <c r="AD21" s="106"/>
      <c r="AE21" s="108"/>
      <c r="AF21" s="101"/>
      <c r="AG21" s="108"/>
      <c r="AH21" s="110"/>
      <c r="AI21" s="111"/>
    </row>
    <row r="22" spans="2:35" ht="15.95" customHeight="1" x14ac:dyDescent="0.15">
      <c r="B22" s="117"/>
      <c r="C22" s="118"/>
      <c r="D22" s="112"/>
      <c r="E22" s="118"/>
      <c r="F22" s="115" t="s">
        <v>113</v>
      </c>
      <c r="G22" s="116"/>
      <c r="H22" s="116"/>
      <c r="I22" s="122"/>
      <c r="J22" s="125"/>
      <c r="K22" s="126"/>
      <c r="L22" s="107"/>
      <c r="M22" s="112"/>
      <c r="N22" s="118"/>
      <c r="O22" s="64"/>
      <c r="P22" s="65"/>
      <c r="Q22" s="66"/>
      <c r="R22" s="6"/>
      <c r="T22" s="117"/>
      <c r="U22" s="118"/>
      <c r="V22" s="112"/>
      <c r="W22" s="118"/>
      <c r="X22" s="115" t="s">
        <v>113</v>
      </c>
      <c r="Y22" s="116"/>
      <c r="Z22" s="116"/>
      <c r="AA22" s="122"/>
      <c r="AB22" s="125"/>
      <c r="AC22" s="126"/>
      <c r="AD22" s="107"/>
      <c r="AE22" s="112"/>
      <c r="AF22" s="118"/>
      <c r="AG22" s="112"/>
      <c r="AH22" s="113"/>
      <c r="AI22" s="114"/>
    </row>
    <row r="23" spans="2:35" ht="15.95" customHeight="1" x14ac:dyDescent="0.15">
      <c r="B23" s="100"/>
      <c r="C23" s="101"/>
      <c r="D23" s="108"/>
      <c r="E23" s="101"/>
      <c r="F23" s="119" t="s">
        <v>112</v>
      </c>
      <c r="G23" s="120"/>
      <c r="H23" s="120"/>
      <c r="I23" s="121" t="s">
        <v>121</v>
      </c>
      <c r="J23" s="123"/>
      <c r="K23" s="124"/>
      <c r="L23" s="106"/>
      <c r="M23" s="108"/>
      <c r="N23" s="101"/>
      <c r="O23" s="61" t="str">
        <f>IFERROR(VLOOKUP(L23,選手番号!C:F,4,0),"")</f>
        <v/>
      </c>
      <c r="P23" s="62"/>
      <c r="Q23" s="63"/>
      <c r="R23" s="6"/>
      <c r="T23" s="100"/>
      <c r="U23" s="101"/>
      <c r="V23" s="108"/>
      <c r="W23" s="101"/>
      <c r="X23" s="119" t="s">
        <v>112</v>
      </c>
      <c r="Y23" s="120"/>
      <c r="Z23" s="120"/>
      <c r="AA23" s="121" t="s">
        <v>121</v>
      </c>
      <c r="AB23" s="123"/>
      <c r="AC23" s="124"/>
      <c r="AD23" s="106"/>
      <c r="AE23" s="108"/>
      <c r="AF23" s="101"/>
      <c r="AG23" s="108"/>
      <c r="AH23" s="110"/>
      <c r="AI23" s="111"/>
    </row>
    <row r="24" spans="2:35" ht="15.95" customHeight="1" x14ac:dyDescent="0.15">
      <c r="B24" s="117"/>
      <c r="C24" s="118"/>
      <c r="D24" s="112"/>
      <c r="E24" s="118"/>
      <c r="F24" s="115" t="s">
        <v>113</v>
      </c>
      <c r="G24" s="116"/>
      <c r="H24" s="116"/>
      <c r="I24" s="122"/>
      <c r="J24" s="125"/>
      <c r="K24" s="126"/>
      <c r="L24" s="107"/>
      <c r="M24" s="112"/>
      <c r="N24" s="118"/>
      <c r="O24" s="64"/>
      <c r="P24" s="65"/>
      <c r="Q24" s="66"/>
      <c r="R24" s="6"/>
      <c r="T24" s="117"/>
      <c r="U24" s="118"/>
      <c r="V24" s="112"/>
      <c r="W24" s="118"/>
      <c r="X24" s="115" t="s">
        <v>113</v>
      </c>
      <c r="Y24" s="116"/>
      <c r="Z24" s="116"/>
      <c r="AA24" s="122"/>
      <c r="AB24" s="125"/>
      <c r="AC24" s="126"/>
      <c r="AD24" s="107"/>
      <c r="AE24" s="112"/>
      <c r="AF24" s="118"/>
      <c r="AG24" s="112"/>
      <c r="AH24" s="113"/>
      <c r="AI24" s="114"/>
    </row>
    <row r="25" spans="2:35" ht="15.95" customHeight="1" x14ac:dyDescent="0.15">
      <c r="B25" s="100"/>
      <c r="C25" s="101"/>
      <c r="D25" s="108"/>
      <c r="E25" s="101"/>
      <c r="F25" s="119" t="s">
        <v>112</v>
      </c>
      <c r="G25" s="120"/>
      <c r="H25" s="120"/>
      <c r="I25" s="121" t="s">
        <v>121</v>
      </c>
      <c r="J25" s="123"/>
      <c r="K25" s="124"/>
      <c r="L25" s="106"/>
      <c r="M25" s="108"/>
      <c r="N25" s="101"/>
      <c r="O25" s="61" t="str">
        <f>IFERROR(VLOOKUP(L25,選手番号!C:F,4,0),"")</f>
        <v/>
      </c>
      <c r="P25" s="62"/>
      <c r="Q25" s="63"/>
      <c r="R25" s="6"/>
      <c r="T25" s="100"/>
      <c r="U25" s="101"/>
      <c r="V25" s="108"/>
      <c r="W25" s="101"/>
      <c r="X25" s="119" t="s">
        <v>112</v>
      </c>
      <c r="Y25" s="120"/>
      <c r="Z25" s="120"/>
      <c r="AA25" s="121" t="s">
        <v>121</v>
      </c>
      <c r="AB25" s="123"/>
      <c r="AC25" s="124"/>
      <c r="AD25" s="106"/>
      <c r="AE25" s="108"/>
      <c r="AF25" s="101"/>
      <c r="AG25" s="108"/>
      <c r="AH25" s="110"/>
      <c r="AI25" s="111"/>
    </row>
    <row r="26" spans="2:35" ht="15.95" customHeight="1" x14ac:dyDescent="0.15">
      <c r="B26" s="117"/>
      <c r="C26" s="118"/>
      <c r="D26" s="112"/>
      <c r="E26" s="118"/>
      <c r="F26" s="115" t="s">
        <v>113</v>
      </c>
      <c r="G26" s="116"/>
      <c r="H26" s="116"/>
      <c r="I26" s="122"/>
      <c r="J26" s="125"/>
      <c r="K26" s="126"/>
      <c r="L26" s="107"/>
      <c r="M26" s="112"/>
      <c r="N26" s="118"/>
      <c r="O26" s="64"/>
      <c r="P26" s="65"/>
      <c r="Q26" s="66"/>
      <c r="R26" s="6"/>
      <c r="T26" s="117"/>
      <c r="U26" s="118"/>
      <c r="V26" s="112"/>
      <c r="W26" s="118"/>
      <c r="X26" s="115" t="s">
        <v>113</v>
      </c>
      <c r="Y26" s="116"/>
      <c r="Z26" s="116"/>
      <c r="AA26" s="122"/>
      <c r="AB26" s="125"/>
      <c r="AC26" s="126"/>
      <c r="AD26" s="107"/>
      <c r="AE26" s="112"/>
      <c r="AF26" s="118"/>
      <c r="AG26" s="112"/>
      <c r="AH26" s="113"/>
      <c r="AI26" s="114"/>
    </row>
    <row r="27" spans="2:35" ht="15.95" customHeight="1" x14ac:dyDescent="0.15">
      <c r="B27" s="100"/>
      <c r="C27" s="101"/>
      <c r="D27" s="108"/>
      <c r="E27" s="101"/>
      <c r="F27" s="119" t="s">
        <v>112</v>
      </c>
      <c r="G27" s="120"/>
      <c r="H27" s="120"/>
      <c r="I27" s="121" t="s">
        <v>121</v>
      </c>
      <c r="J27" s="123"/>
      <c r="K27" s="124"/>
      <c r="L27" s="106"/>
      <c r="M27" s="108"/>
      <c r="N27" s="101"/>
      <c r="O27" s="61" t="str">
        <f>IFERROR(VLOOKUP(L27,選手番号!C:F,4,0),"")</f>
        <v/>
      </c>
      <c r="P27" s="62"/>
      <c r="Q27" s="63"/>
      <c r="R27" s="6"/>
      <c r="T27" s="100"/>
      <c r="U27" s="101"/>
      <c r="V27" s="108"/>
      <c r="W27" s="101"/>
      <c r="X27" s="119" t="s">
        <v>112</v>
      </c>
      <c r="Y27" s="120"/>
      <c r="Z27" s="120"/>
      <c r="AA27" s="121" t="s">
        <v>121</v>
      </c>
      <c r="AB27" s="123"/>
      <c r="AC27" s="124"/>
      <c r="AD27" s="106"/>
      <c r="AE27" s="108"/>
      <c r="AF27" s="101"/>
      <c r="AG27" s="108"/>
      <c r="AH27" s="110"/>
      <c r="AI27" s="111"/>
    </row>
    <row r="28" spans="2:35" ht="15.95" customHeight="1" x14ac:dyDescent="0.15">
      <c r="B28" s="117"/>
      <c r="C28" s="118"/>
      <c r="D28" s="112"/>
      <c r="E28" s="118"/>
      <c r="F28" s="115" t="s">
        <v>113</v>
      </c>
      <c r="G28" s="116"/>
      <c r="H28" s="116"/>
      <c r="I28" s="122"/>
      <c r="J28" s="125"/>
      <c r="K28" s="126"/>
      <c r="L28" s="107"/>
      <c r="M28" s="112"/>
      <c r="N28" s="118"/>
      <c r="O28" s="64"/>
      <c r="P28" s="65"/>
      <c r="Q28" s="66"/>
      <c r="R28" s="6"/>
      <c r="T28" s="117"/>
      <c r="U28" s="118"/>
      <c r="V28" s="112"/>
      <c r="W28" s="118"/>
      <c r="X28" s="115" t="s">
        <v>113</v>
      </c>
      <c r="Y28" s="116"/>
      <c r="Z28" s="116"/>
      <c r="AA28" s="122"/>
      <c r="AB28" s="125"/>
      <c r="AC28" s="126"/>
      <c r="AD28" s="107"/>
      <c r="AE28" s="112"/>
      <c r="AF28" s="118"/>
      <c r="AG28" s="112"/>
      <c r="AH28" s="113"/>
      <c r="AI28" s="114"/>
    </row>
    <row r="29" spans="2:35" ht="15.95" customHeight="1" x14ac:dyDescent="0.15">
      <c r="B29" s="100"/>
      <c r="C29" s="101"/>
      <c r="D29" s="108"/>
      <c r="E29" s="101"/>
      <c r="F29" s="119" t="s">
        <v>112</v>
      </c>
      <c r="G29" s="120"/>
      <c r="H29" s="120"/>
      <c r="I29" s="121" t="s">
        <v>121</v>
      </c>
      <c r="J29" s="123"/>
      <c r="K29" s="124"/>
      <c r="L29" s="106"/>
      <c r="M29" s="108"/>
      <c r="N29" s="101"/>
      <c r="O29" s="61" t="str">
        <f>IFERROR(VLOOKUP(L29,選手番号!C:F,4,0),"")</f>
        <v/>
      </c>
      <c r="P29" s="62"/>
      <c r="Q29" s="63"/>
      <c r="R29" s="6"/>
      <c r="T29" s="100"/>
      <c r="U29" s="101"/>
      <c r="V29" s="108"/>
      <c r="W29" s="101"/>
      <c r="X29" s="119" t="s">
        <v>112</v>
      </c>
      <c r="Y29" s="120"/>
      <c r="Z29" s="120"/>
      <c r="AA29" s="121" t="s">
        <v>121</v>
      </c>
      <c r="AB29" s="123"/>
      <c r="AC29" s="124"/>
      <c r="AD29" s="106"/>
      <c r="AE29" s="108"/>
      <c r="AF29" s="101"/>
      <c r="AG29" s="108"/>
      <c r="AH29" s="110"/>
      <c r="AI29" s="111"/>
    </row>
    <row r="30" spans="2:35" ht="15.95" customHeight="1" thickBot="1" x14ac:dyDescent="0.2">
      <c r="B30" s="127"/>
      <c r="C30" s="128"/>
      <c r="D30" s="129"/>
      <c r="E30" s="128"/>
      <c r="F30" s="141" t="s">
        <v>113</v>
      </c>
      <c r="G30" s="130"/>
      <c r="H30" s="130"/>
      <c r="I30" s="131"/>
      <c r="J30" s="138"/>
      <c r="K30" s="139"/>
      <c r="L30" s="132"/>
      <c r="M30" s="129"/>
      <c r="N30" s="128"/>
      <c r="O30" s="92"/>
      <c r="P30" s="93"/>
      <c r="Q30" s="94"/>
      <c r="R30" s="6"/>
      <c r="T30" s="127"/>
      <c r="U30" s="128"/>
      <c r="V30" s="129"/>
      <c r="W30" s="128"/>
      <c r="X30" s="141" t="s">
        <v>113</v>
      </c>
      <c r="Y30" s="130"/>
      <c r="Z30" s="130"/>
      <c r="AA30" s="131"/>
      <c r="AB30" s="138"/>
      <c r="AC30" s="139"/>
      <c r="AD30" s="132"/>
      <c r="AE30" s="129"/>
      <c r="AF30" s="128"/>
      <c r="AG30" s="129"/>
      <c r="AH30" s="135"/>
      <c r="AI30" s="140"/>
    </row>
    <row r="31" spans="2:35" ht="14.25" thickBot="1" x14ac:dyDescent="0.2">
      <c r="R31" s="6"/>
    </row>
    <row r="32" spans="2:35" x14ac:dyDescent="0.15">
      <c r="B32" s="80" t="s">
        <v>1</v>
      </c>
      <c r="C32" s="81"/>
      <c r="D32" s="81"/>
      <c r="E32" s="81"/>
      <c r="F32" s="81"/>
      <c r="G32" s="81"/>
      <c r="H32" s="133"/>
      <c r="I32" s="134"/>
      <c r="J32" s="134"/>
      <c r="K32" s="134"/>
      <c r="L32" s="134"/>
      <c r="M32" s="76" t="s">
        <v>2</v>
      </c>
      <c r="N32" s="136" t="s">
        <v>122</v>
      </c>
      <c r="O32" s="136"/>
      <c r="P32" s="134"/>
      <c r="Q32" s="90" t="s">
        <v>123</v>
      </c>
      <c r="R32" s="8"/>
      <c r="T32" s="80" t="s">
        <v>1</v>
      </c>
      <c r="U32" s="81"/>
      <c r="V32" s="81"/>
      <c r="W32" s="81"/>
      <c r="X32" s="81"/>
      <c r="Y32" s="81"/>
      <c r="Z32" s="133"/>
      <c r="AA32" s="134"/>
      <c r="AB32" s="134"/>
      <c r="AC32" s="134"/>
      <c r="AD32" s="134"/>
      <c r="AE32" s="76" t="s">
        <v>2</v>
      </c>
      <c r="AF32" s="136" t="s">
        <v>122</v>
      </c>
      <c r="AG32" s="136"/>
      <c r="AH32" s="134"/>
      <c r="AI32" s="90" t="s">
        <v>123</v>
      </c>
    </row>
    <row r="33" spans="1:35" ht="14.25" thickBot="1" x14ac:dyDescent="0.2">
      <c r="B33" s="83"/>
      <c r="C33" s="84"/>
      <c r="D33" s="84"/>
      <c r="E33" s="84"/>
      <c r="F33" s="84"/>
      <c r="G33" s="84"/>
      <c r="H33" s="129"/>
      <c r="I33" s="135"/>
      <c r="J33" s="135"/>
      <c r="K33" s="135"/>
      <c r="L33" s="135"/>
      <c r="M33" s="77"/>
      <c r="N33" s="137"/>
      <c r="O33" s="137"/>
      <c r="P33" s="135"/>
      <c r="Q33" s="91"/>
      <c r="R33" s="8"/>
      <c r="T33" s="83"/>
      <c r="U33" s="84"/>
      <c r="V33" s="84"/>
      <c r="W33" s="84"/>
      <c r="X33" s="84"/>
      <c r="Y33" s="84"/>
      <c r="Z33" s="129"/>
      <c r="AA33" s="135"/>
      <c r="AB33" s="135"/>
      <c r="AC33" s="135"/>
      <c r="AD33" s="135"/>
      <c r="AE33" s="77"/>
      <c r="AF33" s="137"/>
      <c r="AG33" s="137"/>
      <c r="AH33" s="135"/>
      <c r="AI33" s="91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75" t="s">
        <v>216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6"/>
      <c r="S36" s="75" t="s">
        <v>216</v>
      </c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362"/>
  <sheetViews>
    <sheetView workbookViewId="0"/>
  </sheetViews>
  <sheetFormatPr defaultColWidth="8.625" defaultRowHeight="13.5" x14ac:dyDescent="0.15"/>
  <cols>
    <col min="1" max="1" width="11.75" bestFit="1" customWidth="1"/>
    <col min="2" max="2" width="7.75" customWidth="1"/>
    <col min="3" max="3" width="13" bestFit="1" customWidth="1"/>
    <col min="4" max="4" width="13.625" bestFit="1" customWidth="1"/>
    <col min="5" max="7" width="9.125" bestFit="1" customWidth="1"/>
    <col min="8" max="8" width="13.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1</v>
      </c>
      <c r="B2">
        <v>1</v>
      </c>
      <c r="C2" t="s">
        <v>322</v>
      </c>
      <c r="D2" t="s">
        <v>323</v>
      </c>
      <c r="E2">
        <v>21</v>
      </c>
      <c r="F2">
        <v>0</v>
      </c>
      <c r="G2">
        <v>0</v>
      </c>
      <c r="H2" t="s">
        <v>324</v>
      </c>
      <c r="I2" t="s">
        <v>24</v>
      </c>
      <c r="J2" t="s">
        <v>24</v>
      </c>
      <c r="K2" t="s">
        <v>325</v>
      </c>
      <c r="L2" t="s">
        <v>24</v>
      </c>
      <c r="M2" t="s">
        <v>24</v>
      </c>
      <c r="N2">
        <v>4</v>
      </c>
      <c r="O2" t="s">
        <v>326</v>
      </c>
      <c r="P2">
        <v>2</v>
      </c>
      <c r="Q2" t="s">
        <v>327</v>
      </c>
      <c r="R2">
        <v>38</v>
      </c>
      <c r="S2" t="s">
        <v>328</v>
      </c>
      <c r="U2">
        <v>38</v>
      </c>
      <c r="V2" t="s">
        <v>329</v>
      </c>
      <c r="W2" t="s">
        <v>330</v>
      </c>
    </row>
    <row r="3" spans="1:23" x14ac:dyDescent="0.15">
      <c r="A3">
        <v>2</v>
      </c>
      <c r="B3">
        <v>1</v>
      </c>
      <c r="C3" t="s">
        <v>331</v>
      </c>
      <c r="D3" t="s">
        <v>332</v>
      </c>
      <c r="E3">
        <v>21</v>
      </c>
      <c r="F3">
        <v>0</v>
      </c>
      <c r="G3">
        <v>0</v>
      </c>
      <c r="H3" t="s">
        <v>324</v>
      </c>
      <c r="I3" t="s">
        <v>24</v>
      </c>
      <c r="J3" t="s">
        <v>24</v>
      </c>
      <c r="K3" t="s">
        <v>325</v>
      </c>
      <c r="L3" t="s">
        <v>24</v>
      </c>
      <c r="M3" t="s">
        <v>24</v>
      </c>
      <c r="N3">
        <v>4</v>
      </c>
      <c r="O3" t="s">
        <v>172</v>
      </c>
      <c r="P3">
        <v>2</v>
      </c>
      <c r="Q3" t="s">
        <v>267</v>
      </c>
      <c r="R3">
        <v>38</v>
      </c>
      <c r="S3" t="s">
        <v>333</v>
      </c>
      <c r="U3">
        <v>38</v>
      </c>
      <c r="V3" t="s">
        <v>334</v>
      </c>
      <c r="W3" t="s">
        <v>330</v>
      </c>
    </row>
    <row r="4" spans="1:23" x14ac:dyDescent="0.15">
      <c r="A4">
        <v>3</v>
      </c>
      <c r="B4">
        <v>1</v>
      </c>
      <c r="C4" t="s">
        <v>335</v>
      </c>
      <c r="D4" t="s">
        <v>336</v>
      </c>
      <c r="E4">
        <v>21</v>
      </c>
      <c r="F4">
        <v>0</v>
      </c>
      <c r="G4">
        <v>0</v>
      </c>
      <c r="H4" t="s">
        <v>324</v>
      </c>
      <c r="I4" t="s">
        <v>24</v>
      </c>
      <c r="J4" t="s">
        <v>24</v>
      </c>
      <c r="K4" t="s">
        <v>325</v>
      </c>
      <c r="L4" t="s">
        <v>24</v>
      </c>
      <c r="M4" t="s">
        <v>24</v>
      </c>
      <c r="N4">
        <v>4</v>
      </c>
      <c r="O4" t="s">
        <v>172</v>
      </c>
      <c r="P4">
        <v>2</v>
      </c>
      <c r="Q4" t="s">
        <v>337</v>
      </c>
      <c r="R4">
        <v>38</v>
      </c>
      <c r="S4" t="s">
        <v>338</v>
      </c>
      <c r="U4">
        <v>38</v>
      </c>
      <c r="V4" t="s">
        <v>339</v>
      </c>
      <c r="W4" t="s">
        <v>330</v>
      </c>
    </row>
    <row r="5" spans="1:23" x14ac:dyDescent="0.15">
      <c r="A5">
        <v>4</v>
      </c>
      <c r="B5">
        <v>1</v>
      </c>
      <c r="C5" t="s">
        <v>340</v>
      </c>
      <c r="D5" t="s">
        <v>341</v>
      </c>
      <c r="E5">
        <v>21</v>
      </c>
      <c r="F5">
        <v>0</v>
      </c>
      <c r="G5">
        <v>0</v>
      </c>
      <c r="H5" t="s">
        <v>324</v>
      </c>
      <c r="I5" t="s">
        <v>24</v>
      </c>
      <c r="J5" t="s">
        <v>24</v>
      </c>
      <c r="K5" t="s">
        <v>325</v>
      </c>
      <c r="L5" t="s">
        <v>24</v>
      </c>
      <c r="M5" t="s">
        <v>24</v>
      </c>
      <c r="N5">
        <v>4</v>
      </c>
      <c r="O5" t="s">
        <v>171</v>
      </c>
      <c r="P5">
        <v>2</v>
      </c>
      <c r="Q5" t="s">
        <v>342</v>
      </c>
      <c r="R5">
        <v>38</v>
      </c>
      <c r="S5" t="s">
        <v>343</v>
      </c>
      <c r="U5">
        <v>38</v>
      </c>
      <c r="V5" t="s">
        <v>344</v>
      </c>
      <c r="W5" t="s">
        <v>330</v>
      </c>
    </row>
    <row r="6" spans="1:23" x14ac:dyDescent="0.15">
      <c r="A6">
        <v>5</v>
      </c>
      <c r="B6">
        <v>1</v>
      </c>
      <c r="C6" t="s">
        <v>345</v>
      </c>
      <c r="D6" t="s">
        <v>346</v>
      </c>
      <c r="E6">
        <v>21</v>
      </c>
      <c r="F6">
        <v>0</v>
      </c>
      <c r="G6">
        <v>0</v>
      </c>
      <c r="H6" t="s">
        <v>324</v>
      </c>
      <c r="I6" t="s">
        <v>24</v>
      </c>
      <c r="J6" t="s">
        <v>24</v>
      </c>
      <c r="K6" t="s">
        <v>325</v>
      </c>
      <c r="L6" t="s">
        <v>24</v>
      </c>
      <c r="M6" t="s">
        <v>24</v>
      </c>
      <c r="N6">
        <v>4</v>
      </c>
      <c r="O6" t="s">
        <v>171</v>
      </c>
      <c r="P6">
        <v>2</v>
      </c>
      <c r="Q6" t="s">
        <v>347</v>
      </c>
      <c r="R6">
        <v>38</v>
      </c>
      <c r="S6" t="s">
        <v>348</v>
      </c>
      <c r="U6">
        <v>38</v>
      </c>
      <c r="V6" t="s">
        <v>349</v>
      </c>
      <c r="W6" t="s">
        <v>330</v>
      </c>
    </row>
    <row r="7" spans="1:23" x14ac:dyDescent="0.15">
      <c r="A7">
        <v>6</v>
      </c>
      <c r="B7">
        <v>1</v>
      </c>
      <c r="C7" t="s">
        <v>350</v>
      </c>
      <c r="D7" t="s">
        <v>351</v>
      </c>
      <c r="E7">
        <v>21</v>
      </c>
      <c r="F7">
        <v>0</v>
      </c>
      <c r="G7">
        <v>0</v>
      </c>
      <c r="H7" t="s">
        <v>324</v>
      </c>
      <c r="I7" t="s">
        <v>24</v>
      </c>
      <c r="J7" t="s">
        <v>24</v>
      </c>
      <c r="K7" t="s">
        <v>325</v>
      </c>
      <c r="L7" t="s">
        <v>24</v>
      </c>
      <c r="M7" t="s">
        <v>24</v>
      </c>
      <c r="N7">
        <v>4</v>
      </c>
      <c r="O7" t="s">
        <v>171</v>
      </c>
      <c r="P7">
        <v>2</v>
      </c>
      <c r="Q7" t="s">
        <v>352</v>
      </c>
      <c r="R7">
        <v>38</v>
      </c>
      <c r="S7" t="s">
        <v>353</v>
      </c>
      <c r="U7">
        <v>38</v>
      </c>
      <c r="V7" t="s">
        <v>354</v>
      </c>
      <c r="W7" t="s">
        <v>330</v>
      </c>
    </row>
    <row r="8" spans="1:23" x14ac:dyDescent="0.15">
      <c r="A8">
        <v>7</v>
      </c>
      <c r="B8">
        <v>1</v>
      </c>
      <c r="C8" t="s">
        <v>355</v>
      </c>
      <c r="D8" t="s">
        <v>356</v>
      </c>
      <c r="E8">
        <v>21</v>
      </c>
      <c r="F8">
        <v>0</v>
      </c>
      <c r="G8">
        <v>0</v>
      </c>
      <c r="H8" t="s">
        <v>324</v>
      </c>
      <c r="I8" t="s">
        <v>24</v>
      </c>
      <c r="J8" t="s">
        <v>24</v>
      </c>
      <c r="K8" t="s">
        <v>325</v>
      </c>
      <c r="L8" t="s">
        <v>24</v>
      </c>
      <c r="M8" t="s">
        <v>24</v>
      </c>
      <c r="N8">
        <v>4</v>
      </c>
      <c r="O8" t="s">
        <v>171</v>
      </c>
      <c r="P8">
        <v>1</v>
      </c>
      <c r="Q8" t="s">
        <v>266</v>
      </c>
      <c r="R8">
        <v>38</v>
      </c>
      <c r="S8" t="s">
        <v>357</v>
      </c>
      <c r="U8">
        <v>38</v>
      </c>
      <c r="V8" t="s">
        <v>358</v>
      </c>
      <c r="W8" t="s">
        <v>330</v>
      </c>
    </row>
    <row r="9" spans="1:23" x14ac:dyDescent="0.15">
      <c r="A9">
        <v>8</v>
      </c>
      <c r="B9">
        <v>1</v>
      </c>
      <c r="C9" t="s">
        <v>359</v>
      </c>
      <c r="D9" t="s">
        <v>360</v>
      </c>
      <c r="E9">
        <v>21</v>
      </c>
      <c r="F9">
        <v>0</v>
      </c>
      <c r="G9">
        <v>0</v>
      </c>
      <c r="H9" t="s">
        <v>324</v>
      </c>
      <c r="I9" t="s">
        <v>24</v>
      </c>
      <c r="J9" t="s">
        <v>24</v>
      </c>
      <c r="K9" t="s">
        <v>325</v>
      </c>
      <c r="L9" t="s">
        <v>24</v>
      </c>
      <c r="M9" t="s">
        <v>24</v>
      </c>
      <c r="N9">
        <v>4</v>
      </c>
      <c r="O9" t="s">
        <v>171</v>
      </c>
      <c r="P9">
        <v>1</v>
      </c>
      <c r="Q9" t="s">
        <v>361</v>
      </c>
      <c r="R9">
        <v>38</v>
      </c>
      <c r="S9" t="s">
        <v>362</v>
      </c>
      <c r="U9">
        <v>38</v>
      </c>
      <c r="V9" t="s">
        <v>363</v>
      </c>
      <c r="W9" t="s">
        <v>330</v>
      </c>
    </row>
    <row r="10" spans="1:23" x14ac:dyDescent="0.15">
      <c r="A10">
        <v>9</v>
      </c>
      <c r="B10">
        <v>1</v>
      </c>
      <c r="C10" t="s">
        <v>364</v>
      </c>
      <c r="D10" t="s">
        <v>365</v>
      </c>
      <c r="E10">
        <v>21</v>
      </c>
      <c r="F10">
        <v>0</v>
      </c>
      <c r="G10">
        <v>0</v>
      </c>
      <c r="H10" t="s">
        <v>324</v>
      </c>
      <c r="I10" t="s">
        <v>24</v>
      </c>
      <c r="J10" t="s">
        <v>24</v>
      </c>
      <c r="K10" t="s">
        <v>325</v>
      </c>
      <c r="L10" t="s">
        <v>24</v>
      </c>
      <c r="M10" t="s">
        <v>24</v>
      </c>
      <c r="N10">
        <v>4</v>
      </c>
      <c r="O10" t="s">
        <v>173</v>
      </c>
      <c r="P10">
        <v>6</v>
      </c>
      <c r="Q10" t="s">
        <v>265</v>
      </c>
      <c r="R10">
        <v>38</v>
      </c>
      <c r="S10" t="s">
        <v>366</v>
      </c>
      <c r="U10">
        <v>38</v>
      </c>
      <c r="V10" t="s">
        <v>367</v>
      </c>
      <c r="W10" t="s">
        <v>330</v>
      </c>
    </row>
    <row r="11" spans="1:23" x14ac:dyDescent="0.15">
      <c r="A11">
        <v>10</v>
      </c>
      <c r="B11">
        <v>1</v>
      </c>
      <c r="C11" t="s">
        <v>368</v>
      </c>
      <c r="D11" t="s">
        <v>369</v>
      </c>
      <c r="E11">
        <v>21</v>
      </c>
      <c r="F11">
        <v>0</v>
      </c>
      <c r="G11">
        <v>0</v>
      </c>
      <c r="H11" t="s">
        <v>324</v>
      </c>
      <c r="I11" t="s">
        <v>24</v>
      </c>
      <c r="J11" t="s">
        <v>24</v>
      </c>
      <c r="K11" t="s">
        <v>325</v>
      </c>
      <c r="L11" t="s">
        <v>24</v>
      </c>
      <c r="M11" t="s">
        <v>24</v>
      </c>
      <c r="N11">
        <v>4</v>
      </c>
      <c r="O11" t="s">
        <v>173</v>
      </c>
      <c r="P11">
        <v>5</v>
      </c>
      <c r="Q11" t="s">
        <v>370</v>
      </c>
      <c r="R11">
        <v>38</v>
      </c>
      <c r="S11" t="s">
        <v>371</v>
      </c>
      <c r="U11">
        <v>38</v>
      </c>
      <c r="V11" t="s">
        <v>372</v>
      </c>
      <c r="W11" t="s">
        <v>330</v>
      </c>
    </row>
    <row r="12" spans="1:23" x14ac:dyDescent="0.15">
      <c r="A12">
        <v>11</v>
      </c>
      <c r="B12">
        <v>1</v>
      </c>
      <c r="C12" t="s">
        <v>373</v>
      </c>
      <c r="D12" t="s">
        <v>374</v>
      </c>
      <c r="E12">
        <v>21</v>
      </c>
      <c r="F12">
        <v>0</v>
      </c>
      <c r="G12">
        <v>0</v>
      </c>
      <c r="H12" t="s">
        <v>324</v>
      </c>
      <c r="I12" t="s">
        <v>24</v>
      </c>
      <c r="J12" t="s">
        <v>24</v>
      </c>
      <c r="K12" t="s">
        <v>325</v>
      </c>
      <c r="L12" t="s">
        <v>24</v>
      </c>
      <c r="M12" t="s">
        <v>24</v>
      </c>
      <c r="N12">
        <v>4</v>
      </c>
      <c r="O12" t="s">
        <v>173</v>
      </c>
      <c r="P12">
        <v>3</v>
      </c>
      <c r="Q12" t="s">
        <v>263</v>
      </c>
      <c r="R12">
        <v>38</v>
      </c>
      <c r="S12" t="s">
        <v>375</v>
      </c>
      <c r="U12">
        <v>38</v>
      </c>
      <c r="V12" t="s">
        <v>376</v>
      </c>
      <c r="W12" t="s">
        <v>330</v>
      </c>
    </row>
    <row r="13" spans="1:23" x14ac:dyDescent="0.15">
      <c r="A13">
        <v>12</v>
      </c>
      <c r="B13">
        <v>1</v>
      </c>
      <c r="C13" t="s">
        <v>377</v>
      </c>
      <c r="D13" t="s">
        <v>378</v>
      </c>
      <c r="E13">
        <v>21</v>
      </c>
      <c r="F13">
        <v>0</v>
      </c>
      <c r="G13">
        <v>0</v>
      </c>
      <c r="H13" t="s">
        <v>324</v>
      </c>
      <c r="I13" t="s">
        <v>24</v>
      </c>
      <c r="J13" t="s">
        <v>24</v>
      </c>
      <c r="K13" t="s">
        <v>325</v>
      </c>
      <c r="L13" t="s">
        <v>24</v>
      </c>
      <c r="M13" t="s">
        <v>24</v>
      </c>
      <c r="N13">
        <v>4</v>
      </c>
      <c r="O13" t="s">
        <v>173</v>
      </c>
      <c r="P13">
        <v>3</v>
      </c>
      <c r="Q13" t="s">
        <v>262</v>
      </c>
      <c r="R13">
        <v>38</v>
      </c>
      <c r="S13" t="s">
        <v>379</v>
      </c>
      <c r="U13">
        <v>38</v>
      </c>
      <c r="V13" t="s">
        <v>380</v>
      </c>
      <c r="W13" t="s">
        <v>330</v>
      </c>
    </row>
    <row r="14" spans="1:23" x14ac:dyDescent="0.15">
      <c r="A14">
        <v>13</v>
      </c>
      <c r="B14">
        <v>2</v>
      </c>
      <c r="C14" t="s">
        <v>381</v>
      </c>
      <c r="D14" t="s">
        <v>382</v>
      </c>
      <c r="E14">
        <v>21</v>
      </c>
      <c r="F14">
        <v>0</v>
      </c>
      <c r="G14">
        <v>0</v>
      </c>
      <c r="H14" t="s">
        <v>324</v>
      </c>
      <c r="I14" t="s">
        <v>24</v>
      </c>
      <c r="J14" t="s">
        <v>24</v>
      </c>
      <c r="K14" t="s">
        <v>325</v>
      </c>
      <c r="L14" t="s">
        <v>24</v>
      </c>
      <c r="M14" t="s">
        <v>24</v>
      </c>
      <c r="N14">
        <v>4</v>
      </c>
      <c r="O14" t="s">
        <v>172</v>
      </c>
      <c r="P14">
        <v>3</v>
      </c>
      <c r="Q14" t="s">
        <v>383</v>
      </c>
      <c r="R14">
        <v>38</v>
      </c>
      <c r="S14" t="s">
        <v>384</v>
      </c>
      <c r="U14">
        <v>38</v>
      </c>
      <c r="V14" t="s">
        <v>385</v>
      </c>
      <c r="W14" t="s">
        <v>330</v>
      </c>
    </row>
    <row r="15" spans="1:23" x14ac:dyDescent="0.15">
      <c r="A15">
        <v>14</v>
      </c>
      <c r="B15">
        <v>2</v>
      </c>
      <c r="C15" t="s">
        <v>386</v>
      </c>
      <c r="D15" t="s">
        <v>387</v>
      </c>
      <c r="E15">
        <v>21</v>
      </c>
      <c r="F15">
        <v>0</v>
      </c>
      <c r="G15">
        <v>0</v>
      </c>
      <c r="H15" t="s">
        <v>324</v>
      </c>
      <c r="I15" t="s">
        <v>24</v>
      </c>
      <c r="J15" t="s">
        <v>24</v>
      </c>
      <c r="K15" t="s">
        <v>325</v>
      </c>
      <c r="L15" t="s">
        <v>24</v>
      </c>
      <c r="M15" t="s">
        <v>24</v>
      </c>
      <c r="N15">
        <v>4</v>
      </c>
      <c r="O15" t="s">
        <v>172</v>
      </c>
      <c r="P15">
        <v>3</v>
      </c>
      <c r="Q15" t="s">
        <v>388</v>
      </c>
      <c r="R15">
        <v>38</v>
      </c>
      <c r="S15" t="s">
        <v>389</v>
      </c>
      <c r="U15">
        <v>38</v>
      </c>
      <c r="V15" t="s">
        <v>390</v>
      </c>
      <c r="W15" t="s">
        <v>330</v>
      </c>
    </row>
    <row r="16" spans="1:23" x14ac:dyDescent="0.15">
      <c r="A16">
        <v>15</v>
      </c>
      <c r="B16">
        <v>2</v>
      </c>
      <c r="C16" t="s">
        <v>391</v>
      </c>
      <c r="D16" t="s">
        <v>392</v>
      </c>
      <c r="E16">
        <v>21</v>
      </c>
      <c r="F16">
        <v>0</v>
      </c>
      <c r="G16">
        <v>0</v>
      </c>
      <c r="H16" t="s">
        <v>324</v>
      </c>
      <c r="I16" t="s">
        <v>24</v>
      </c>
      <c r="J16" t="s">
        <v>24</v>
      </c>
      <c r="K16" t="s">
        <v>325</v>
      </c>
      <c r="L16" t="s">
        <v>24</v>
      </c>
      <c r="M16" t="s">
        <v>24</v>
      </c>
      <c r="N16">
        <v>4</v>
      </c>
      <c r="O16" t="s">
        <v>172</v>
      </c>
      <c r="P16">
        <v>3</v>
      </c>
      <c r="Q16" t="s">
        <v>393</v>
      </c>
      <c r="R16">
        <v>38</v>
      </c>
      <c r="S16" t="s">
        <v>394</v>
      </c>
      <c r="U16">
        <v>38</v>
      </c>
      <c r="V16" t="s">
        <v>395</v>
      </c>
      <c r="W16" t="s">
        <v>330</v>
      </c>
    </row>
    <row r="17" spans="1:23" x14ac:dyDescent="0.15">
      <c r="A17">
        <v>16</v>
      </c>
      <c r="B17">
        <v>2</v>
      </c>
      <c r="C17" t="s">
        <v>396</v>
      </c>
      <c r="D17" t="s">
        <v>397</v>
      </c>
      <c r="E17">
        <v>21</v>
      </c>
      <c r="F17">
        <v>0</v>
      </c>
      <c r="G17">
        <v>0</v>
      </c>
      <c r="H17" t="s">
        <v>324</v>
      </c>
      <c r="I17" t="s">
        <v>24</v>
      </c>
      <c r="J17" t="s">
        <v>24</v>
      </c>
      <c r="K17" t="s">
        <v>325</v>
      </c>
      <c r="L17" t="s">
        <v>24</v>
      </c>
      <c r="M17" t="s">
        <v>24</v>
      </c>
      <c r="N17">
        <v>4</v>
      </c>
      <c r="O17" t="s">
        <v>172</v>
      </c>
      <c r="P17">
        <v>3</v>
      </c>
      <c r="Q17" t="s">
        <v>398</v>
      </c>
      <c r="R17">
        <v>38</v>
      </c>
      <c r="S17" t="s">
        <v>399</v>
      </c>
      <c r="U17">
        <v>38</v>
      </c>
      <c r="V17" t="s">
        <v>400</v>
      </c>
      <c r="W17" t="s">
        <v>330</v>
      </c>
    </row>
    <row r="18" spans="1:23" x14ac:dyDescent="0.15">
      <c r="A18">
        <v>17</v>
      </c>
      <c r="B18">
        <v>2</v>
      </c>
      <c r="C18" t="s">
        <v>401</v>
      </c>
      <c r="D18" t="s">
        <v>402</v>
      </c>
      <c r="E18">
        <v>21</v>
      </c>
      <c r="F18">
        <v>0</v>
      </c>
      <c r="G18">
        <v>0</v>
      </c>
      <c r="H18" t="s">
        <v>324</v>
      </c>
      <c r="I18" t="s">
        <v>24</v>
      </c>
      <c r="J18" t="s">
        <v>24</v>
      </c>
      <c r="K18" t="s">
        <v>325</v>
      </c>
      <c r="L18" t="s">
        <v>24</v>
      </c>
      <c r="M18" t="s">
        <v>24</v>
      </c>
      <c r="N18">
        <v>4</v>
      </c>
      <c r="O18" t="s">
        <v>172</v>
      </c>
      <c r="P18">
        <v>2</v>
      </c>
      <c r="Q18" t="s">
        <v>175</v>
      </c>
      <c r="R18">
        <v>38</v>
      </c>
      <c r="S18" t="s">
        <v>403</v>
      </c>
      <c r="U18">
        <v>38</v>
      </c>
      <c r="V18" t="s">
        <v>404</v>
      </c>
      <c r="W18" t="s">
        <v>330</v>
      </c>
    </row>
    <row r="19" spans="1:23" x14ac:dyDescent="0.15">
      <c r="A19">
        <v>18</v>
      </c>
      <c r="B19">
        <v>2</v>
      </c>
      <c r="C19" t="s">
        <v>405</v>
      </c>
      <c r="D19" t="s">
        <v>406</v>
      </c>
      <c r="E19">
        <v>21</v>
      </c>
      <c r="F19">
        <v>0</v>
      </c>
      <c r="G19">
        <v>0</v>
      </c>
      <c r="H19" t="s">
        <v>324</v>
      </c>
      <c r="I19" t="s">
        <v>24</v>
      </c>
      <c r="J19" t="s">
        <v>24</v>
      </c>
      <c r="K19" t="s">
        <v>325</v>
      </c>
      <c r="L19" t="s">
        <v>24</v>
      </c>
      <c r="M19" t="s">
        <v>24</v>
      </c>
      <c r="N19">
        <v>4</v>
      </c>
      <c r="O19" t="s">
        <v>172</v>
      </c>
      <c r="P19">
        <v>2</v>
      </c>
      <c r="Q19" t="s">
        <v>407</v>
      </c>
      <c r="R19">
        <v>38</v>
      </c>
      <c r="S19" t="s">
        <v>408</v>
      </c>
      <c r="U19">
        <v>38</v>
      </c>
      <c r="V19" t="s">
        <v>409</v>
      </c>
      <c r="W19" t="s">
        <v>330</v>
      </c>
    </row>
    <row r="20" spans="1:23" x14ac:dyDescent="0.15">
      <c r="A20">
        <v>19</v>
      </c>
      <c r="B20">
        <v>2</v>
      </c>
      <c r="C20" t="s">
        <v>410</v>
      </c>
      <c r="D20" t="s">
        <v>411</v>
      </c>
      <c r="E20">
        <v>21</v>
      </c>
      <c r="F20">
        <v>0</v>
      </c>
      <c r="G20">
        <v>0</v>
      </c>
      <c r="H20" t="s">
        <v>324</v>
      </c>
      <c r="I20" t="s">
        <v>24</v>
      </c>
      <c r="J20" t="s">
        <v>24</v>
      </c>
      <c r="K20" t="s">
        <v>325</v>
      </c>
      <c r="L20" t="s">
        <v>24</v>
      </c>
      <c r="M20" t="s">
        <v>24</v>
      </c>
      <c r="N20">
        <v>4</v>
      </c>
      <c r="O20" t="s">
        <v>172</v>
      </c>
      <c r="P20">
        <v>2</v>
      </c>
      <c r="Q20" t="s">
        <v>412</v>
      </c>
      <c r="R20">
        <v>38</v>
      </c>
      <c r="S20" t="s">
        <v>413</v>
      </c>
      <c r="U20">
        <v>38</v>
      </c>
      <c r="V20" t="s">
        <v>414</v>
      </c>
      <c r="W20" t="s">
        <v>330</v>
      </c>
    </row>
    <row r="21" spans="1:23" x14ac:dyDescent="0.15">
      <c r="A21">
        <v>20</v>
      </c>
      <c r="B21">
        <v>2</v>
      </c>
      <c r="C21" t="s">
        <v>415</v>
      </c>
      <c r="D21" t="s">
        <v>416</v>
      </c>
      <c r="E21">
        <v>21</v>
      </c>
      <c r="F21">
        <v>0</v>
      </c>
      <c r="G21">
        <v>0</v>
      </c>
      <c r="H21" t="s">
        <v>324</v>
      </c>
      <c r="I21" t="s">
        <v>24</v>
      </c>
      <c r="J21" t="s">
        <v>24</v>
      </c>
      <c r="K21" t="s">
        <v>325</v>
      </c>
      <c r="L21" t="s">
        <v>24</v>
      </c>
      <c r="M21" t="s">
        <v>24</v>
      </c>
      <c r="N21">
        <v>4</v>
      </c>
      <c r="O21" t="s">
        <v>171</v>
      </c>
      <c r="P21">
        <v>3</v>
      </c>
      <c r="Q21" t="s">
        <v>417</v>
      </c>
      <c r="R21">
        <v>38</v>
      </c>
      <c r="S21" t="s">
        <v>418</v>
      </c>
      <c r="U21">
        <v>38</v>
      </c>
      <c r="V21" t="s">
        <v>419</v>
      </c>
      <c r="W21" t="s">
        <v>330</v>
      </c>
    </row>
    <row r="22" spans="1:23" x14ac:dyDescent="0.15">
      <c r="A22">
        <v>21</v>
      </c>
      <c r="B22">
        <v>2</v>
      </c>
      <c r="C22" t="s">
        <v>420</v>
      </c>
      <c r="D22" t="s">
        <v>421</v>
      </c>
      <c r="E22">
        <v>21</v>
      </c>
      <c r="F22">
        <v>0</v>
      </c>
      <c r="G22">
        <v>0</v>
      </c>
      <c r="H22" t="s">
        <v>324</v>
      </c>
      <c r="I22" t="s">
        <v>24</v>
      </c>
      <c r="J22" t="s">
        <v>24</v>
      </c>
      <c r="K22" t="s">
        <v>325</v>
      </c>
      <c r="L22" t="s">
        <v>24</v>
      </c>
      <c r="M22" t="s">
        <v>24</v>
      </c>
      <c r="N22">
        <v>4</v>
      </c>
      <c r="O22" t="s">
        <v>171</v>
      </c>
      <c r="P22">
        <v>3</v>
      </c>
      <c r="Q22" t="s">
        <v>277</v>
      </c>
      <c r="R22">
        <v>38</v>
      </c>
      <c r="S22" t="s">
        <v>422</v>
      </c>
      <c r="U22">
        <v>38</v>
      </c>
      <c r="V22" t="s">
        <v>423</v>
      </c>
      <c r="W22" t="s">
        <v>330</v>
      </c>
    </row>
    <row r="23" spans="1:23" x14ac:dyDescent="0.15">
      <c r="A23">
        <v>22</v>
      </c>
      <c r="B23">
        <v>2</v>
      </c>
      <c r="C23" t="s">
        <v>424</v>
      </c>
      <c r="D23" t="s">
        <v>425</v>
      </c>
      <c r="E23">
        <v>21</v>
      </c>
      <c r="F23">
        <v>0</v>
      </c>
      <c r="G23">
        <v>0</v>
      </c>
      <c r="H23" t="s">
        <v>324</v>
      </c>
      <c r="I23" t="s">
        <v>24</v>
      </c>
      <c r="J23" t="s">
        <v>24</v>
      </c>
      <c r="K23" t="s">
        <v>325</v>
      </c>
      <c r="L23" t="s">
        <v>24</v>
      </c>
      <c r="M23" t="s">
        <v>24</v>
      </c>
      <c r="N23">
        <v>4</v>
      </c>
      <c r="O23" t="s">
        <v>171</v>
      </c>
      <c r="P23">
        <v>3</v>
      </c>
      <c r="Q23" t="s">
        <v>426</v>
      </c>
      <c r="R23">
        <v>38</v>
      </c>
      <c r="S23" t="s">
        <v>427</v>
      </c>
      <c r="U23">
        <v>38</v>
      </c>
      <c r="V23" t="s">
        <v>428</v>
      </c>
      <c r="W23" t="s">
        <v>330</v>
      </c>
    </row>
    <row r="24" spans="1:23" x14ac:dyDescent="0.15">
      <c r="A24">
        <v>23</v>
      </c>
      <c r="B24">
        <v>2</v>
      </c>
      <c r="C24" t="s">
        <v>429</v>
      </c>
      <c r="D24" t="s">
        <v>430</v>
      </c>
      <c r="E24">
        <v>21</v>
      </c>
      <c r="F24">
        <v>0</v>
      </c>
      <c r="G24">
        <v>0</v>
      </c>
      <c r="H24" t="s">
        <v>324</v>
      </c>
      <c r="I24" t="s">
        <v>24</v>
      </c>
      <c r="J24" t="s">
        <v>24</v>
      </c>
      <c r="K24" t="s">
        <v>325</v>
      </c>
      <c r="L24" t="s">
        <v>24</v>
      </c>
      <c r="M24" t="s">
        <v>24</v>
      </c>
      <c r="N24">
        <v>4</v>
      </c>
      <c r="O24" t="s">
        <v>171</v>
      </c>
      <c r="P24">
        <v>3</v>
      </c>
      <c r="Q24" t="s">
        <v>176</v>
      </c>
      <c r="R24">
        <v>38</v>
      </c>
      <c r="S24" t="s">
        <v>431</v>
      </c>
      <c r="U24">
        <v>38</v>
      </c>
      <c r="V24" t="s">
        <v>432</v>
      </c>
      <c r="W24" t="s">
        <v>330</v>
      </c>
    </row>
    <row r="25" spans="1:23" x14ac:dyDescent="0.15">
      <c r="A25">
        <v>24</v>
      </c>
      <c r="B25">
        <v>2</v>
      </c>
      <c r="C25" t="s">
        <v>433</v>
      </c>
      <c r="D25" t="s">
        <v>434</v>
      </c>
      <c r="E25">
        <v>21</v>
      </c>
      <c r="F25">
        <v>0</v>
      </c>
      <c r="G25">
        <v>0</v>
      </c>
      <c r="H25" t="s">
        <v>324</v>
      </c>
      <c r="I25" t="s">
        <v>24</v>
      </c>
      <c r="J25" t="s">
        <v>24</v>
      </c>
      <c r="K25" t="s">
        <v>325</v>
      </c>
      <c r="L25" t="s">
        <v>24</v>
      </c>
      <c r="M25" t="s">
        <v>24</v>
      </c>
      <c r="N25">
        <v>4</v>
      </c>
      <c r="O25" t="s">
        <v>171</v>
      </c>
      <c r="P25">
        <v>2</v>
      </c>
      <c r="Q25" t="s">
        <v>213</v>
      </c>
      <c r="R25">
        <v>38</v>
      </c>
      <c r="S25" t="s">
        <v>435</v>
      </c>
      <c r="U25">
        <v>38</v>
      </c>
      <c r="V25" t="s">
        <v>436</v>
      </c>
      <c r="W25" t="s">
        <v>330</v>
      </c>
    </row>
    <row r="26" spans="1:23" x14ac:dyDescent="0.15">
      <c r="A26">
        <v>25</v>
      </c>
      <c r="B26">
        <v>2</v>
      </c>
      <c r="C26" t="s">
        <v>437</v>
      </c>
      <c r="D26" t="s">
        <v>438</v>
      </c>
      <c r="E26">
        <v>21</v>
      </c>
      <c r="F26">
        <v>0</v>
      </c>
      <c r="G26">
        <v>0</v>
      </c>
      <c r="H26" t="s">
        <v>324</v>
      </c>
      <c r="I26" t="s">
        <v>24</v>
      </c>
      <c r="J26" t="s">
        <v>24</v>
      </c>
      <c r="K26" t="s">
        <v>325</v>
      </c>
      <c r="L26" t="s">
        <v>24</v>
      </c>
      <c r="M26" t="s">
        <v>24</v>
      </c>
      <c r="N26">
        <v>4</v>
      </c>
      <c r="O26" t="s">
        <v>171</v>
      </c>
      <c r="P26">
        <v>1</v>
      </c>
      <c r="Q26" t="s">
        <v>276</v>
      </c>
      <c r="R26">
        <v>38</v>
      </c>
      <c r="S26" t="s">
        <v>439</v>
      </c>
      <c r="U26">
        <v>38</v>
      </c>
      <c r="V26" t="s">
        <v>440</v>
      </c>
      <c r="W26" t="s">
        <v>330</v>
      </c>
    </row>
    <row r="27" spans="1:23" x14ac:dyDescent="0.15">
      <c r="A27">
        <v>26</v>
      </c>
      <c r="B27">
        <v>2</v>
      </c>
      <c r="C27" t="s">
        <v>441</v>
      </c>
      <c r="D27" t="s">
        <v>442</v>
      </c>
      <c r="E27">
        <v>21</v>
      </c>
      <c r="F27">
        <v>0</v>
      </c>
      <c r="G27">
        <v>0</v>
      </c>
      <c r="H27" t="s">
        <v>324</v>
      </c>
      <c r="I27" t="s">
        <v>24</v>
      </c>
      <c r="J27" t="s">
        <v>24</v>
      </c>
      <c r="K27" t="s">
        <v>325</v>
      </c>
      <c r="L27" t="s">
        <v>24</v>
      </c>
      <c r="M27" t="s">
        <v>24</v>
      </c>
      <c r="N27">
        <v>4</v>
      </c>
      <c r="O27" t="s">
        <v>171</v>
      </c>
      <c r="P27">
        <v>1</v>
      </c>
      <c r="Q27" t="s">
        <v>443</v>
      </c>
      <c r="R27">
        <v>38</v>
      </c>
      <c r="S27" t="s">
        <v>444</v>
      </c>
      <c r="U27">
        <v>38</v>
      </c>
      <c r="V27" t="s">
        <v>445</v>
      </c>
      <c r="W27" t="s">
        <v>330</v>
      </c>
    </row>
    <row r="28" spans="1:23" x14ac:dyDescent="0.15">
      <c r="A28">
        <v>27</v>
      </c>
      <c r="B28">
        <v>2</v>
      </c>
      <c r="C28" t="s">
        <v>446</v>
      </c>
      <c r="D28" t="s">
        <v>447</v>
      </c>
      <c r="E28">
        <v>21</v>
      </c>
      <c r="F28">
        <v>0</v>
      </c>
      <c r="G28">
        <v>0</v>
      </c>
      <c r="H28" t="s">
        <v>324</v>
      </c>
      <c r="I28" t="s">
        <v>24</v>
      </c>
      <c r="J28" t="s">
        <v>24</v>
      </c>
      <c r="K28" t="s">
        <v>325</v>
      </c>
      <c r="L28" t="s">
        <v>24</v>
      </c>
      <c r="M28" t="s">
        <v>24</v>
      </c>
      <c r="N28">
        <v>4</v>
      </c>
      <c r="O28" t="s">
        <v>171</v>
      </c>
      <c r="P28">
        <v>1</v>
      </c>
      <c r="Q28" t="s">
        <v>255</v>
      </c>
      <c r="R28">
        <v>38</v>
      </c>
      <c r="S28" t="s">
        <v>448</v>
      </c>
      <c r="U28">
        <v>38</v>
      </c>
      <c r="V28" t="s">
        <v>449</v>
      </c>
      <c r="W28" t="s">
        <v>330</v>
      </c>
    </row>
    <row r="29" spans="1:23" x14ac:dyDescent="0.15">
      <c r="A29">
        <v>28</v>
      </c>
      <c r="B29">
        <v>2</v>
      </c>
      <c r="C29" t="s">
        <v>450</v>
      </c>
      <c r="D29" t="s">
        <v>451</v>
      </c>
      <c r="E29">
        <v>21</v>
      </c>
      <c r="F29">
        <v>0</v>
      </c>
      <c r="G29">
        <v>0</v>
      </c>
      <c r="H29" t="s">
        <v>324</v>
      </c>
      <c r="I29" t="s">
        <v>24</v>
      </c>
      <c r="J29" t="s">
        <v>24</v>
      </c>
      <c r="K29" t="s">
        <v>325</v>
      </c>
      <c r="L29" t="s">
        <v>24</v>
      </c>
      <c r="M29" t="s">
        <v>24</v>
      </c>
      <c r="N29">
        <v>4</v>
      </c>
      <c r="O29" t="s">
        <v>171</v>
      </c>
      <c r="P29">
        <v>1</v>
      </c>
      <c r="Q29" t="s">
        <v>452</v>
      </c>
      <c r="R29">
        <v>38</v>
      </c>
      <c r="S29" t="s">
        <v>453</v>
      </c>
      <c r="U29">
        <v>38</v>
      </c>
      <c r="V29" t="s">
        <v>454</v>
      </c>
      <c r="W29" t="s">
        <v>330</v>
      </c>
    </row>
    <row r="30" spans="1:23" x14ac:dyDescent="0.15">
      <c r="A30">
        <v>29</v>
      </c>
      <c r="B30">
        <v>2</v>
      </c>
      <c r="C30" t="s">
        <v>455</v>
      </c>
      <c r="D30" t="s">
        <v>456</v>
      </c>
      <c r="E30">
        <v>21</v>
      </c>
      <c r="F30">
        <v>0</v>
      </c>
      <c r="G30">
        <v>0</v>
      </c>
      <c r="H30" t="s">
        <v>324</v>
      </c>
      <c r="I30" t="s">
        <v>24</v>
      </c>
      <c r="J30" t="s">
        <v>24</v>
      </c>
      <c r="K30" t="s">
        <v>325</v>
      </c>
      <c r="L30" t="s">
        <v>24</v>
      </c>
      <c r="M30" t="s">
        <v>24</v>
      </c>
      <c r="N30">
        <v>4</v>
      </c>
      <c r="O30" t="s">
        <v>171</v>
      </c>
      <c r="P30">
        <v>1</v>
      </c>
      <c r="Q30" t="s">
        <v>457</v>
      </c>
      <c r="R30">
        <v>38</v>
      </c>
      <c r="S30" t="s">
        <v>458</v>
      </c>
      <c r="U30">
        <v>38</v>
      </c>
      <c r="V30" t="s">
        <v>459</v>
      </c>
      <c r="W30" t="s">
        <v>330</v>
      </c>
    </row>
    <row r="31" spans="1:23" x14ac:dyDescent="0.15">
      <c r="A31">
        <v>30</v>
      </c>
      <c r="B31">
        <v>2</v>
      </c>
      <c r="C31" t="s">
        <v>460</v>
      </c>
      <c r="D31" t="s">
        <v>461</v>
      </c>
      <c r="E31">
        <v>21</v>
      </c>
      <c r="F31">
        <v>0</v>
      </c>
      <c r="G31">
        <v>0</v>
      </c>
      <c r="H31" t="s">
        <v>324</v>
      </c>
      <c r="I31" t="s">
        <v>24</v>
      </c>
      <c r="J31" t="s">
        <v>24</v>
      </c>
      <c r="K31" t="s">
        <v>325</v>
      </c>
      <c r="L31" t="s">
        <v>24</v>
      </c>
      <c r="M31" t="s">
        <v>24</v>
      </c>
      <c r="N31">
        <v>4</v>
      </c>
      <c r="O31" t="s">
        <v>173</v>
      </c>
      <c r="P31">
        <v>6</v>
      </c>
      <c r="Q31" t="s">
        <v>254</v>
      </c>
      <c r="R31">
        <v>38</v>
      </c>
      <c r="S31" t="s">
        <v>462</v>
      </c>
      <c r="U31">
        <v>38</v>
      </c>
      <c r="V31" t="s">
        <v>463</v>
      </c>
      <c r="W31" t="s">
        <v>330</v>
      </c>
    </row>
    <row r="32" spans="1:23" x14ac:dyDescent="0.15">
      <c r="A32">
        <v>31</v>
      </c>
      <c r="B32">
        <v>2</v>
      </c>
      <c r="C32" t="s">
        <v>464</v>
      </c>
      <c r="D32" t="s">
        <v>465</v>
      </c>
      <c r="E32">
        <v>21</v>
      </c>
      <c r="F32">
        <v>0</v>
      </c>
      <c r="G32">
        <v>0</v>
      </c>
      <c r="H32" t="s">
        <v>324</v>
      </c>
      <c r="I32" t="s">
        <v>24</v>
      </c>
      <c r="J32" t="s">
        <v>24</v>
      </c>
      <c r="K32" t="s">
        <v>325</v>
      </c>
      <c r="L32" t="s">
        <v>24</v>
      </c>
      <c r="M32" t="s">
        <v>24</v>
      </c>
      <c r="N32">
        <v>4</v>
      </c>
      <c r="O32" t="s">
        <v>173</v>
      </c>
      <c r="P32">
        <v>5</v>
      </c>
      <c r="Q32" t="s">
        <v>275</v>
      </c>
      <c r="R32">
        <v>38</v>
      </c>
      <c r="S32" t="s">
        <v>466</v>
      </c>
      <c r="U32">
        <v>38</v>
      </c>
      <c r="V32" t="s">
        <v>467</v>
      </c>
      <c r="W32" t="s">
        <v>330</v>
      </c>
    </row>
    <row r="33" spans="1:23" x14ac:dyDescent="0.15">
      <c r="A33">
        <v>32</v>
      </c>
      <c r="B33">
        <v>2</v>
      </c>
      <c r="C33" t="s">
        <v>468</v>
      </c>
      <c r="D33" t="s">
        <v>469</v>
      </c>
      <c r="E33">
        <v>21</v>
      </c>
      <c r="F33">
        <v>0</v>
      </c>
      <c r="G33">
        <v>0</v>
      </c>
      <c r="H33" t="s">
        <v>324</v>
      </c>
      <c r="I33" t="s">
        <v>24</v>
      </c>
      <c r="J33" t="s">
        <v>24</v>
      </c>
      <c r="K33" t="s">
        <v>325</v>
      </c>
      <c r="L33" t="s">
        <v>24</v>
      </c>
      <c r="M33" t="s">
        <v>24</v>
      </c>
      <c r="N33">
        <v>4</v>
      </c>
      <c r="O33" t="s">
        <v>173</v>
      </c>
      <c r="P33">
        <v>5</v>
      </c>
      <c r="Q33" t="s">
        <v>244</v>
      </c>
      <c r="R33">
        <v>38</v>
      </c>
      <c r="S33" t="s">
        <v>470</v>
      </c>
      <c r="U33">
        <v>38</v>
      </c>
      <c r="V33" t="s">
        <v>471</v>
      </c>
      <c r="W33" t="s">
        <v>330</v>
      </c>
    </row>
    <row r="34" spans="1:23" x14ac:dyDescent="0.15">
      <c r="A34">
        <v>33</v>
      </c>
      <c r="B34">
        <v>2</v>
      </c>
      <c r="C34" t="s">
        <v>472</v>
      </c>
      <c r="D34" t="s">
        <v>473</v>
      </c>
      <c r="E34">
        <v>21</v>
      </c>
      <c r="F34">
        <v>0</v>
      </c>
      <c r="G34">
        <v>0</v>
      </c>
      <c r="H34" t="s">
        <v>324</v>
      </c>
      <c r="I34" t="s">
        <v>24</v>
      </c>
      <c r="J34" t="s">
        <v>24</v>
      </c>
      <c r="K34" t="s">
        <v>325</v>
      </c>
      <c r="L34" t="s">
        <v>24</v>
      </c>
      <c r="M34" t="s">
        <v>24</v>
      </c>
      <c r="N34">
        <v>4</v>
      </c>
      <c r="O34" t="s">
        <v>173</v>
      </c>
      <c r="P34">
        <v>5</v>
      </c>
      <c r="Q34" t="s">
        <v>273</v>
      </c>
      <c r="R34">
        <v>38</v>
      </c>
      <c r="S34" t="s">
        <v>474</v>
      </c>
      <c r="U34">
        <v>38</v>
      </c>
      <c r="V34" t="s">
        <v>475</v>
      </c>
      <c r="W34" t="s">
        <v>330</v>
      </c>
    </row>
    <row r="35" spans="1:23" x14ac:dyDescent="0.15">
      <c r="A35">
        <v>34</v>
      </c>
      <c r="B35">
        <v>2</v>
      </c>
      <c r="C35" t="s">
        <v>476</v>
      </c>
      <c r="D35" t="s">
        <v>477</v>
      </c>
      <c r="E35">
        <v>21</v>
      </c>
      <c r="F35">
        <v>0</v>
      </c>
      <c r="G35">
        <v>0</v>
      </c>
      <c r="H35" t="s">
        <v>324</v>
      </c>
      <c r="I35" t="s">
        <v>24</v>
      </c>
      <c r="J35" t="s">
        <v>24</v>
      </c>
      <c r="K35" t="s">
        <v>325</v>
      </c>
      <c r="L35" t="s">
        <v>24</v>
      </c>
      <c r="M35" t="s">
        <v>24</v>
      </c>
      <c r="N35">
        <v>4</v>
      </c>
      <c r="O35" t="s">
        <v>173</v>
      </c>
      <c r="P35">
        <v>5</v>
      </c>
      <c r="Q35" t="s">
        <v>280</v>
      </c>
      <c r="R35">
        <v>38</v>
      </c>
      <c r="S35" t="s">
        <v>478</v>
      </c>
      <c r="U35">
        <v>38</v>
      </c>
      <c r="V35" t="s">
        <v>479</v>
      </c>
      <c r="W35" t="s">
        <v>330</v>
      </c>
    </row>
    <row r="36" spans="1:23" x14ac:dyDescent="0.15">
      <c r="A36">
        <v>35</v>
      </c>
      <c r="B36">
        <v>2</v>
      </c>
      <c r="C36" t="s">
        <v>480</v>
      </c>
      <c r="D36" t="s">
        <v>481</v>
      </c>
      <c r="E36">
        <v>21</v>
      </c>
      <c r="F36">
        <v>0</v>
      </c>
      <c r="G36">
        <v>0</v>
      </c>
      <c r="H36" t="s">
        <v>324</v>
      </c>
      <c r="I36" t="s">
        <v>24</v>
      </c>
      <c r="J36" t="s">
        <v>24</v>
      </c>
      <c r="K36" t="s">
        <v>325</v>
      </c>
      <c r="L36" t="s">
        <v>24</v>
      </c>
      <c r="M36" t="s">
        <v>24</v>
      </c>
      <c r="N36">
        <v>4</v>
      </c>
      <c r="O36" t="s">
        <v>173</v>
      </c>
      <c r="P36">
        <v>3</v>
      </c>
      <c r="Q36" t="s">
        <v>271</v>
      </c>
      <c r="R36">
        <v>38</v>
      </c>
      <c r="S36" t="s">
        <v>482</v>
      </c>
      <c r="U36">
        <v>38</v>
      </c>
      <c r="V36" t="s">
        <v>483</v>
      </c>
      <c r="W36" t="s">
        <v>330</v>
      </c>
    </row>
    <row r="37" spans="1:23" x14ac:dyDescent="0.15">
      <c r="A37">
        <v>36</v>
      </c>
      <c r="B37">
        <v>2</v>
      </c>
      <c r="C37" t="s">
        <v>484</v>
      </c>
      <c r="D37" t="s">
        <v>485</v>
      </c>
      <c r="E37">
        <v>21</v>
      </c>
      <c r="F37">
        <v>0</v>
      </c>
      <c r="G37">
        <v>0</v>
      </c>
      <c r="H37" t="s">
        <v>324</v>
      </c>
      <c r="I37" t="s">
        <v>24</v>
      </c>
      <c r="J37" t="s">
        <v>24</v>
      </c>
      <c r="K37" t="s">
        <v>325</v>
      </c>
      <c r="L37" t="s">
        <v>24</v>
      </c>
      <c r="M37" t="s">
        <v>24</v>
      </c>
      <c r="N37">
        <v>4</v>
      </c>
      <c r="O37" t="s">
        <v>173</v>
      </c>
      <c r="P37">
        <v>3</v>
      </c>
      <c r="Q37" t="s">
        <v>268</v>
      </c>
      <c r="R37">
        <v>38</v>
      </c>
      <c r="S37" t="s">
        <v>486</v>
      </c>
      <c r="U37">
        <v>38</v>
      </c>
      <c r="V37" t="s">
        <v>487</v>
      </c>
      <c r="W37" t="s">
        <v>330</v>
      </c>
    </row>
    <row r="38" spans="1:23" x14ac:dyDescent="0.15">
      <c r="A38">
        <v>37</v>
      </c>
      <c r="B38">
        <v>2</v>
      </c>
      <c r="C38" t="s">
        <v>488</v>
      </c>
      <c r="D38" t="s">
        <v>489</v>
      </c>
      <c r="E38">
        <v>21</v>
      </c>
      <c r="F38">
        <v>0</v>
      </c>
      <c r="G38">
        <v>0</v>
      </c>
      <c r="H38" t="s">
        <v>324</v>
      </c>
      <c r="I38" t="s">
        <v>24</v>
      </c>
      <c r="J38" t="s">
        <v>24</v>
      </c>
      <c r="K38" t="s">
        <v>325</v>
      </c>
      <c r="L38" t="s">
        <v>24</v>
      </c>
      <c r="M38" t="s">
        <v>24</v>
      </c>
      <c r="N38">
        <v>4</v>
      </c>
      <c r="O38" t="s">
        <v>173</v>
      </c>
      <c r="P38">
        <v>2</v>
      </c>
      <c r="Q38" t="s">
        <v>270</v>
      </c>
      <c r="R38">
        <v>38</v>
      </c>
      <c r="S38" t="s">
        <v>490</v>
      </c>
      <c r="U38">
        <v>38</v>
      </c>
      <c r="V38" t="s">
        <v>491</v>
      </c>
      <c r="W38" t="s">
        <v>330</v>
      </c>
    </row>
    <row r="39" spans="1:23" x14ac:dyDescent="0.15">
      <c r="A39">
        <v>38</v>
      </c>
      <c r="B39">
        <v>1</v>
      </c>
      <c r="C39" t="s">
        <v>492</v>
      </c>
      <c r="D39" t="s">
        <v>493</v>
      </c>
      <c r="E39">
        <v>24</v>
      </c>
      <c r="F39">
        <v>0</v>
      </c>
      <c r="G39">
        <v>0</v>
      </c>
      <c r="H39" t="s">
        <v>186</v>
      </c>
      <c r="I39" t="s">
        <v>24</v>
      </c>
      <c r="J39" t="s">
        <v>24</v>
      </c>
      <c r="K39" t="s">
        <v>494</v>
      </c>
      <c r="L39" t="s">
        <v>24</v>
      </c>
      <c r="M39" t="s">
        <v>24</v>
      </c>
      <c r="N39">
        <v>4</v>
      </c>
      <c r="O39" t="s">
        <v>172</v>
      </c>
      <c r="P39">
        <v>3</v>
      </c>
      <c r="Q39" t="s">
        <v>281</v>
      </c>
      <c r="R39">
        <v>38</v>
      </c>
      <c r="S39" t="s">
        <v>495</v>
      </c>
      <c r="U39">
        <v>38</v>
      </c>
      <c r="V39" t="s">
        <v>496</v>
      </c>
      <c r="W39" t="s">
        <v>497</v>
      </c>
    </row>
    <row r="40" spans="1:23" x14ac:dyDescent="0.15">
      <c r="A40">
        <v>39</v>
      </c>
      <c r="B40">
        <v>1</v>
      </c>
      <c r="C40" t="s">
        <v>498</v>
      </c>
      <c r="D40" t="s">
        <v>499</v>
      </c>
      <c r="E40">
        <v>24</v>
      </c>
      <c r="F40">
        <v>0</v>
      </c>
      <c r="G40">
        <v>0</v>
      </c>
      <c r="H40" t="s">
        <v>186</v>
      </c>
      <c r="I40" t="s">
        <v>24</v>
      </c>
      <c r="J40" t="s">
        <v>24</v>
      </c>
      <c r="K40" t="s">
        <v>494</v>
      </c>
      <c r="L40" t="s">
        <v>24</v>
      </c>
      <c r="M40" t="s">
        <v>24</v>
      </c>
      <c r="N40">
        <v>4</v>
      </c>
      <c r="O40" t="s">
        <v>172</v>
      </c>
      <c r="P40">
        <v>3</v>
      </c>
      <c r="Q40" t="s">
        <v>177</v>
      </c>
      <c r="R40">
        <v>38</v>
      </c>
      <c r="S40" t="s">
        <v>500</v>
      </c>
      <c r="U40">
        <v>38</v>
      </c>
      <c r="V40" t="s">
        <v>501</v>
      </c>
      <c r="W40" t="s">
        <v>497</v>
      </c>
    </row>
    <row r="41" spans="1:23" x14ac:dyDescent="0.15">
      <c r="A41">
        <v>40</v>
      </c>
      <c r="B41">
        <v>1</v>
      </c>
      <c r="C41" t="s">
        <v>502</v>
      </c>
      <c r="D41" t="s">
        <v>503</v>
      </c>
      <c r="E41">
        <v>24</v>
      </c>
      <c r="F41">
        <v>0</v>
      </c>
      <c r="G41">
        <v>0</v>
      </c>
      <c r="H41" t="s">
        <v>186</v>
      </c>
      <c r="I41" t="s">
        <v>24</v>
      </c>
      <c r="J41" t="s">
        <v>24</v>
      </c>
      <c r="K41" t="s">
        <v>494</v>
      </c>
      <c r="L41" t="s">
        <v>24</v>
      </c>
      <c r="M41" t="s">
        <v>24</v>
      </c>
      <c r="N41">
        <v>4</v>
      </c>
      <c r="O41" t="s">
        <v>172</v>
      </c>
      <c r="P41">
        <v>3</v>
      </c>
      <c r="Q41" t="s">
        <v>504</v>
      </c>
      <c r="R41">
        <v>38</v>
      </c>
      <c r="S41" t="s">
        <v>505</v>
      </c>
      <c r="U41">
        <v>38</v>
      </c>
      <c r="V41" t="s">
        <v>506</v>
      </c>
      <c r="W41" t="s">
        <v>497</v>
      </c>
    </row>
    <row r="42" spans="1:23" x14ac:dyDescent="0.15">
      <c r="A42">
        <v>41</v>
      </c>
      <c r="B42">
        <v>1</v>
      </c>
      <c r="C42" t="s">
        <v>507</v>
      </c>
      <c r="D42" t="s">
        <v>508</v>
      </c>
      <c r="E42">
        <v>24</v>
      </c>
      <c r="F42">
        <v>0</v>
      </c>
      <c r="G42">
        <v>0</v>
      </c>
      <c r="H42" t="s">
        <v>186</v>
      </c>
      <c r="I42" t="s">
        <v>24</v>
      </c>
      <c r="J42" t="s">
        <v>24</v>
      </c>
      <c r="K42" t="s">
        <v>494</v>
      </c>
      <c r="L42" t="s">
        <v>24</v>
      </c>
      <c r="M42" t="s">
        <v>24</v>
      </c>
      <c r="N42">
        <v>4</v>
      </c>
      <c r="O42" t="s">
        <v>172</v>
      </c>
      <c r="P42">
        <v>3</v>
      </c>
      <c r="Q42" t="s">
        <v>178</v>
      </c>
      <c r="R42">
        <v>38</v>
      </c>
      <c r="S42" t="s">
        <v>509</v>
      </c>
      <c r="U42">
        <v>38</v>
      </c>
      <c r="V42" t="s">
        <v>510</v>
      </c>
      <c r="W42" t="s">
        <v>497</v>
      </c>
    </row>
    <row r="43" spans="1:23" x14ac:dyDescent="0.15">
      <c r="A43">
        <v>42</v>
      </c>
      <c r="B43">
        <v>1</v>
      </c>
      <c r="C43" t="s">
        <v>511</v>
      </c>
      <c r="D43" t="s">
        <v>512</v>
      </c>
      <c r="E43">
        <v>24</v>
      </c>
      <c r="F43">
        <v>0</v>
      </c>
      <c r="G43">
        <v>0</v>
      </c>
      <c r="H43" t="s">
        <v>186</v>
      </c>
      <c r="I43" t="s">
        <v>24</v>
      </c>
      <c r="J43" t="s">
        <v>24</v>
      </c>
      <c r="K43" t="s">
        <v>494</v>
      </c>
      <c r="L43" t="s">
        <v>24</v>
      </c>
      <c r="M43" t="s">
        <v>24</v>
      </c>
      <c r="N43">
        <v>4</v>
      </c>
      <c r="O43" t="s">
        <v>172</v>
      </c>
      <c r="P43">
        <v>2</v>
      </c>
      <c r="Q43" t="s">
        <v>179</v>
      </c>
      <c r="R43">
        <v>38</v>
      </c>
      <c r="S43" t="s">
        <v>513</v>
      </c>
      <c r="U43">
        <v>38</v>
      </c>
      <c r="V43" t="s">
        <v>514</v>
      </c>
      <c r="W43" t="s">
        <v>497</v>
      </c>
    </row>
    <row r="44" spans="1:23" x14ac:dyDescent="0.15">
      <c r="A44">
        <v>43</v>
      </c>
      <c r="B44">
        <v>1</v>
      </c>
      <c r="C44" t="s">
        <v>515</v>
      </c>
      <c r="D44" t="s">
        <v>516</v>
      </c>
      <c r="E44">
        <v>24</v>
      </c>
      <c r="F44">
        <v>0</v>
      </c>
      <c r="G44">
        <v>0</v>
      </c>
      <c r="H44" t="s">
        <v>186</v>
      </c>
      <c r="I44" t="s">
        <v>24</v>
      </c>
      <c r="J44" t="s">
        <v>24</v>
      </c>
      <c r="K44" t="s">
        <v>494</v>
      </c>
      <c r="L44" t="s">
        <v>24</v>
      </c>
      <c r="M44" t="s">
        <v>24</v>
      </c>
      <c r="N44">
        <v>4</v>
      </c>
      <c r="O44" t="s">
        <v>172</v>
      </c>
      <c r="P44">
        <v>2</v>
      </c>
      <c r="Q44" t="s">
        <v>267</v>
      </c>
      <c r="R44">
        <v>38</v>
      </c>
      <c r="S44" t="s">
        <v>517</v>
      </c>
      <c r="U44">
        <v>38</v>
      </c>
      <c r="V44" t="s">
        <v>518</v>
      </c>
      <c r="W44" t="s">
        <v>497</v>
      </c>
    </row>
    <row r="45" spans="1:23" x14ac:dyDescent="0.15">
      <c r="A45">
        <v>44</v>
      </c>
      <c r="B45">
        <v>1</v>
      </c>
      <c r="C45" t="s">
        <v>519</v>
      </c>
      <c r="D45" t="s">
        <v>520</v>
      </c>
      <c r="E45">
        <v>24</v>
      </c>
      <c r="F45">
        <v>0</v>
      </c>
      <c r="G45">
        <v>0</v>
      </c>
      <c r="H45" t="s">
        <v>186</v>
      </c>
      <c r="I45" t="s">
        <v>24</v>
      </c>
      <c r="J45" t="s">
        <v>24</v>
      </c>
      <c r="K45" t="s">
        <v>494</v>
      </c>
      <c r="L45" t="s">
        <v>24</v>
      </c>
      <c r="M45" t="s">
        <v>24</v>
      </c>
      <c r="N45">
        <v>4</v>
      </c>
      <c r="O45" t="s">
        <v>172</v>
      </c>
      <c r="P45">
        <v>2</v>
      </c>
      <c r="Q45" t="s">
        <v>521</v>
      </c>
      <c r="R45">
        <v>38</v>
      </c>
      <c r="S45" t="s">
        <v>522</v>
      </c>
      <c r="U45">
        <v>38</v>
      </c>
      <c r="V45" t="s">
        <v>523</v>
      </c>
      <c r="W45" t="s">
        <v>497</v>
      </c>
    </row>
    <row r="46" spans="1:23" x14ac:dyDescent="0.15">
      <c r="A46">
        <v>45</v>
      </c>
      <c r="B46">
        <v>1</v>
      </c>
      <c r="C46" t="s">
        <v>524</v>
      </c>
      <c r="D46" t="s">
        <v>525</v>
      </c>
      <c r="E46">
        <v>24</v>
      </c>
      <c r="F46">
        <v>0</v>
      </c>
      <c r="G46">
        <v>0</v>
      </c>
      <c r="H46" t="s">
        <v>186</v>
      </c>
      <c r="I46" t="s">
        <v>24</v>
      </c>
      <c r="J46" t="s">
        <v>24</v>
      </c>
      <c r="K46" t="s">
        <v>494</v>
      </c>
      <c r="L46" t="s">
        <v>24</v>
      </c>
      <c r="M46" t="s">
        <v>24</v>
      </c>
      <c r="N46">
        <v>4</v>
      </c>
      <c r="O46" t="s">
        <v>172</v>
      </c>
      <c r="P46">
        <v>2</v>
      </c>
      <c r="Q46" t="s">
        <v>284</v>
      </c>
      <c r="R46">
        <v>38</v>
      </c>
      <c r="S46" t="s">
        <v>526</v>
      </c>
      <c r="U46">
        <v>38</v>
      </c>
      <c r="V46" t="s">
        <v>527</v>
      </c>
      <c r="W46" t="s">
        <v>497</v>
      </c>
    </row>
    <row r="47" spans="1:23" x14ac:dyDescent="0.15">
      <c r="A47">
        <v>46</v>
      </c>
      <c r="B47">
        <v>1</v>
      </c>
      <c r="C47" t="s">
        <v>528</v>
      </c>
      <c r="D47" t="s">
        <v>529</v>
      </c>
      <c r="E47">
        <v>24</v>
      </c>
      <c r="F47">
        <v>0</v>
      </c>
      <c r="G47">
        <v>0</v>
      </c>
      <c r="H47" t="s">
        <v>186</v>
      </c>
      <c r="I47" t="s">
        <v>24</v>
      </c>
      <c r="J47" t="s">
        <v>24</v>
      </c>
      <c r="K47" t="s">
        <v>494</v>
      </c>
      <c r="L47" t="s">
        <v>24</v>
      </c>
      <c r="M47" t="s">
        <v>24</v>
      </c>
      <c r="N47">
        <v>4</v>
      </c>
      <c r="O47" t="s">
        <v>171</v>
      </c>
      <c r="P47">
        <v>3</v>
      </c>
      <c r="Q47" t="s">
        <v>180</v>
      </c>
      <c r="R47">
        <v>38</v>
      </c>
      <c r="S47" t="s">
        <v>530</v>
      </c>
      <c r="U47">
        <v>38</v>
      </c>
      <c r="V47" t="s">
        <v>531</v>
      </c>
      <c r="W47" t="s">
        <v>497</v>
      </c>
    </row>
    <row r="48" spans="1:23" x14ac:dyDescent="0.15">
      <c r="A48">
        <v>47</v>
      </c>
      <c r="B48">
        <v>1</v>
      </c>
      <c r="C48" t="s">
        <v>532</v>
      </c>
      <c r="D48" t="s">
        <v>533</v>
      </c>
      <c r="E48">
        <v>24</v>
      </c>
      <c r="F48">
        <v>0</v>
      </c>
      <c r="G48">
        <v>0</v>
      </c>
      <c r="H48" t="s">
        <v>186</v>
      </c>
      <c r="I48" t="s">
        <v>24</v>
      </c>
      <c r="J48" t="s">
        <v>24</v>
      </c>
      <c r="K48" t="s">
        <v>494</v>
      </c>
      <c r="L48" t="s">
        <v>24</v>
      </c>
      <c r="M48" t="s">
        <v>24</v>
      </c>
      <c r="N48">
        <v>4</v>
      </c>
      <c r="O48" t="s">
        <v>171</v>
      </c>
      <c r="P48">
        <v>3</v>
      </c>
      <c r="Q48" t="s">
        <v>219</v>
      </c>
      <c r="R48">
        <v>38</v>
      </c>
      <c r="S48" t="s">
        <v>534</v>
      </c>
      <c r="U48">
        <v>38</v>
      </c>
      <c r="V48" t="s">
        <v>535</v>
      </c>
      <c r="W48" t="s">
        <v>497</v>
      </c>
    </row>
    <row r="49" spans="1:23" x14ac:dyDescent="0.15">
      <c r="A49">
        <v>48</v>
      </c>
      <c r="B49">
        <v>1</v>
      </c>
      <c r="C49" t="s">
        <v>536</v>
      </c>
      <c r="D49" t="s">
        <v>537</v>
      </c>
      <c r="E49">
        <v>24</v>
      </c>
      <c r="F49">
        <v>0</v>
      </c>
      <c r="G49">
        <v>0</v>
      </c>
      <c r="H49" t="s">
        <v>186</v>
      </c>
      <c r="I49" t="s">
        <v>24</v>
      </c>
      <c r="J49" t="s">
        <v>24</v>
      </c>
      <c r="K49" t="s">
        <v>494</v>
      </c>
      <c r="L49" t="s">
        <v>24</v>
      </c>
      <c r="M49" t="s">
        <v>24</v>
      </c>
      <c r="N49">
        <v>4</v>
      </c>
      <c r="O49" t="s">
        <v>173</v>
      </c>
      <c r="P49">
        <v>6</v>
      </c>
      <c r="Q49" t="s">
        <v>224</v>
      </c>
      <c r="R49">
        <v>38</v>
      </c>
      <c r="S49" t="s">
        <v>538</v>
      </c>
      <c r="U49">
        <v>38</v>
      </c>
      <c r="V49" t="s">
        <v>539</v>
      </c>
      <c r="W49" t="s">
        <v>497</v>
      </c>
    </row>
    <row r="50" spans="1:23" x14ac:dyDescent="0.15">
      <c r="A50">
        <v>49</v>
      </c>
      <c r="B50">
        <v>1</v>
      </c>
      <c r="C50" t="s">
        <v>540</v>
      </c>
      <c r="D50" t="s">
        <v>541</v>
      </c>
      <c r="E50">
        <v>24</v>
      </c>
      <c r="F50">
        <v>0</v>
      </c>
      <c r="G50">
        <v>0</v>
      </c>
      <c r="H50" t="s">
        <v>186</v>
      </c>
      <c r="I50" t="s">
        <v>24</v>
      </c>
      <c r="J50" t="s">
        <v>24</v>
      </c>
      <c r="K50" t="s">
        <v>494</v>
      </c>
      <c r="L50" t="s">
        <v>24</v>
      </c>
      <c r="M50" t="s">
        <v>24</v>
      </c>
      <c r="N50">
        <v>4</v>
      </c>
      <c r="O50" t="s">
        <v>173</v>
      </c>
      <c r="P50">
        <v>5</v>
      </c>
      <c r="Q50" t="s">
        <v>282</v>
      </c>
      <c r="R50">
        <v>38</v>
      </c>
      <c r="S50" t="s">
        <v>542</v>
      </c>
      <c r="U50">
        <v>38</v>
      </c>
      <c r="V50" t="s">
        <v>543</v>
      </c>
      <c r="W50" t="s">
        <v>497</v>
      </c>
    </row>
    <row r="51" spans="1:23" x14ac:dyDescent="0.15">
      <c r="A51">
        <v>50</v>
      </c>
      <c r="B51">
        <v>1</v>
      </c>
      <c r="C51" t="s">
        <v>544</v>
      </c>
      <c r="D51" t="s">
        <v>545</v>
      </c>
      <c r="E51">
        <v>24</v>
      </c>
      <c r="F51">
        <v>0</v>
      </c>
      <c r="G51">
        <v>0</v>
      </c>
      <c r="H51" t="s">
        <v>186</v>
      </c>
      <c r="I51" t="s">
        <v>24</v>
      </c>
      <c r="J51" t="s">
        <v>24</v>
      </c>
      <c r="K51" t="s">
        <v>494</v>
      </c>
      <c r="L51" t="s">
        <v>24</v>
      </c>
      <c r="M51" t="s">
        <v>24</v>
      </c>
      <c r="N51">
        <v>4</v>
      </c>
      <c r="O51" t="s">
        <v>173</v>
      </c>
      <c r="P51">
        <v>3</v>
      </c>
      <c r="Q51" t="s">
        <v>279</v>
      </c>
      <c r="R51">
        <v>38</v>
      </c>
      <c r="S51" t="s">
        <v>546</v>
      </c>
      <c r="U51">
        <v>38</v>
      </c>
      <c r="V51" t="s">
        <v>547</v>
      </c>
      <c r="W51" t="s">
        <v>497</v>
      </c>
    </row>
    <row r="52" spans="1:23" x14ac:dyDescent="0.15">
      <c r="A52">
        <v>51</v>
      </c>
      <c r="B52">
        <v>2</v>
      </c>
      <c r="C52" t="s">
        <v>548</v>
      </c>
      <c r="D52" t="s">
        <v>549</v>
      </c>
      <c r="E52">
        <v>24</v>
      </c>
      <c r="F52">
        <v>0</v>
      </c>
      <c r="G52">
        <v>0</v>
      </c>
      <c r="H52" t="s">
        <v>186</v>
      </c>
      <c r="I52" t="s">
        <v>24</v>
      </c>
      <c r="J52" t="s">
        <v>24</v>
      </c>
      <c r="K52" t="s">
        <v>494</v>
      </c>
      <c r="L52" t="s">
        <v>24</v>
      </c>
      <c r="M52" t="s">
        <v>24</v>
      </c>
      <c r="N52">
        <v>4</v>
      </c>
      <c r="O52" t="s">
        <v>172</v>
      </c>
      <c r="P52">
        <v>3</v>
      </c>
      <c r="Q52" t="s">
        <v>181</v>
      </c>
      <c r="R52">
        <v>38</v>
      </c>
      <c r="S52" t="s">
        <v>550</v>
      </c>
      <c r="U52">
        <v>38</v>
      </c>
      <c r="V52" t="s">
        <v>551</v>
      </c>
      <c r="W52" t="s">
        <v>497</v>
      </c>
    </row>
    <row r="53" spans="1:23" x14ac:dyDescent="0.15">
      <c r="A53">
        <v>52</v>
      </c>
      <c r="B53">
        <v>2</v>
      </c>
      <c r="C53" t="s">
        <v>552</v>
      </c>
      <c r="D53" t="s">
        <v>553</v>
      </c>
      <c r="E53">
        <v>24</v>
      </c>
      <c r="F53">
        <v>0</v>
      </c>
      <c r="G53">
        <v>0</v>
      </c>
      <c r="H53" t="s">
        <v>186</v>
      </c>
      <c r="I53" t="s">
        <v>24</v>
      </c>
      <c r="J53" t="s">
        <v>24</v>
      </c>
      <c r="K53" t="s">
        <v>494</v>
      </c>
      <c r="L53" t="s">
        <v>24</v>
      </c>
      <c r="M53" t="s">
        <v>24</v>
      </c>
      <c r="N53">
        <v>4</v>
      </c>
      <c r="O53" t="s">
        <v>172</v>
      </c>
      <c r="P53">
        <v>3</v>
      </c>
      <c r="Q53" t="s">
        <v>182</v>
      </c>
      <c r="R53">
        <v>38</v>
      </c>
      <c r="S53" t="s">
        <v>554</v>
      </c>
      <c r="U53">
        <v>38</v>
      </c>
      <c r="V53" t="s">
        <v>555</v>
      </c>
      <c r="W53" t="s">
        <v>497</v>
      </c>
    </row>
    <row r="54" spans="1:23" x14ac:dyDescent="0.15">
      <c r="A54">
        <v>53</v>
      </c>
      <c r="B54">
        <v>2</v>
      </c>
      <c r="C54" t="s">
        <v>556</v>
      </c>
      <c r="D54" t="s">
        <v>557</v>
      </c>
      <c r="E54">
        <v>24</v>
      </c>
      <c r="F54">
        <v>0</v>
      </c>
      <c r="G54">
        <v>0</v>
      </c>
      <c r="H54" t="s">
        <v>186</v>
      </c>
      <c r="I54" t="s">
        <v>24</v>
      </c>
      <c r="J54" t="s">
        <v>24</v>
      </c>
      <c r="K54" t="s">
        <v>494</v>
      </c>
      <c r="L54" t="s">
        <v>24</v>
      </c>
      <c r="M54" t="s">
        <v>24</v>
      </c>
      <c r="N54">
        <v>4</v>
      </c>
      <c r="O54" t="s">
        <v>172</v>
      </c>
      <c r="P54">
        <v>3</v>
      </c>
      <c r="Q54" t="s">
        <v>212</v>
      </c>
      <c r="R54">
        <v>38</v>
      </c>
      <c r="S54" t="s">
        <v>558</v>
      </c>
      <c r="U54">
        <v>38</v>
      </c>
      <c r="V54" t="s">
        <v>559</v>
      </c>
      <c r="W54" t="s">
        <v>497</v>
      </c>
    </row>
    <row r="55" spans="1:23" x14ac:dyDescent="0.15">
      <c r="A55">
        <v>54</v>
      </c>
      <c r="B55">
        <v>2</v>
      </c>
      <c r="C55" t="s">
        <v>560</v>
      </c>
      <c r="D55" t="s">
        <v>561</v>
      </c>
      <c r="E55">
        <v>24</v>
      </c>
      <c r="F55">
        <v>0</v>
      </c>
      <c r="G55">
        <v>0</v>
      </c>
      <c r="H55" t="s">
        <v>186</v>
      </c>
      <c r="I55" t="s">
        <v>24</v>
      </c>
      <c r="J55" t="s">
        <v>24</v>
      </c>
      <c r="K55" t="s">
        <v>494</v>
      </c>
      <c r="L55" t="s">
        <v>24</v>
      </c>
      <c r="M55" t="s">
        <v>24</v>
      </c>
      <c r="N55">
        <v>4</v>
      </c>
      <c r="O55" t="s">
        <v>172</v>
      </c>
      <c r="P55">
        <v>1</v>
      </c>
      <c r="Q55" t="s">
        <v>283</v>
      </c>
      <c r="R55">
        <v>38</v>
      </c>
      <c r="S55" t="s">
        <v>562</v>
      </c>
      <c r="U55">
        <v>38</v>
      </c>
      <c r="V55" t="s">
        <v>563</v>
      </c>
      <c r="W55" t="s">
        <v>497</v>
      </c>
    </row>
    <row r="56" spans="1:23" x14ac:dyDescent="0.15">
      <c r="A56">
        <v>55</v>
      </c>
      <c r="B56">
        <v>2</v>
      </c>
      <c r="C56" t="s">
        <v>564</v>
      </c>
      <c r="D56" t="s">
        <v>565</v>
      </c>
      <c r="E56">
        <v>24</v>
      </c>
      <c r="F56">
        <v>0</v>
      </c>
      <c r="G56">
        <v>0</v>
      </c>
      <c r="H56" t="s">
        <v>186</v>
      </c>
      <c r="I56" t="s">
        <v>24</v>
      </c>
      <c r="J56" t="s">
        <v>24</v>
      </c>
      <c r="K56" t="s">
        <v>494</v>
      </c>
      <c r="L56" t="s">
        <v>24</v>
      </c>
      <c r="M56" t="s">
        <v>24</v>
      </c>
      <c r="N56">
        <v>4</v>
      </c>
      <c r="O56" t="s">
        <v>171</v>
      </c>
      <c r="P56">
        <v>3</v>
      </c>
      <c r="Q56" t="s">
        <v>226</v>
      </c>
      <c r="R56">
        <v>38</v>
      </c>
      <c r="S56" t="s">
        <v>566</v>
      </c>
      <c r="U56">
        <v>38</v>
      </c>
      <c r="V56" t="s">
        <v>567</v>
      </c>
      <c r="W56" t="s">
        <v>497</v>
      </c>
    </row>
    <row r="57" spans="1:23" x14ac:dyDescent="0.15">
      <c r="A57">
        <v>56</v>
      </c>
      <c r="B57">
        <v>2</v>
      </c>
      <c r="C57" t="s">
        <v>568</v>
      </c>
      <c r="D57" t="s">
        <v>569</v>
      </c>
      <c r="E57">
        <v>24</v>
      </c>
      <c r="F57">
        <v>0</v>
      </c>
      <c r="G57">
        <v>0</v>
      </c>
      <c r="H57" t="s">
        <v>186</v>
      </c>
      <c r="I57" t="s">
        <v>24</v>
      </c>
      <c r="J57" t="s">
        <v>24</v>
      </c>
      <c r="K57" t="s">
        <v>494</v>
      </c>
      <c r="L57" t="s">
        <v>24</v>
      </c>
      <c r="M57" t="s">
        <v>24</v>
      </c>
      <c r="N57">
        <v>4</v>
      </c>
      <c r="O57" t="s">
        <v>171</v>
      </c>
      <c r="P57">
        <v>3</v>
      </c>
      <c r="Q57" t="s">
        <v>221</v>
      </c>
      <c r="R57">
        <v>38</v>
      </c>
      <c r="S57" t="s">
        <v>570</v>
      </c>
      <c r="U57">
        <v>38</v>
      </c>
      <c r="V57" t="s">
        <v>571</v>
      </c>
      <c r="W57" t="s">
        <v>497</v>
      </c>
    </row>
    <row r="58" spans="1:23" x14ac:dyDescent="0.15">
      <c r="A58">
        <v>57</v>
      </c>
      <c r="B58">
        <v>2</v>
      </c>
      <c r="C58" t="s">
        <v>572</v>
      </c>
      <c r="D58" t="s">
        <v>573</v>
      </c>
      <c r="E58">
        <v>24</v>
      </c>
      <c r="F58">
        <v>0</v>
      </c>
      <c r="G58">
        <v>0</v>
      </c>
      <c r="H58" t="s">
        <v>186</v>
      </c>
      <c r="I58" t="s">
        <v>24</v>
      </c>
      <c r="J58" t="s">
        <v>24</v>
      </c>
      <c r="K58" t="s">
        <v>494</v>
      </c>
      <c r="L58" t="s">
        <v>24</v>
      </c>
      <c r="M58" t="s">
        <v>24</v>
      </c>
      <c r="N58">
        <v>4</v>
      </c>
      <c r="O58" t="s">
        <v>171</v>
      </c>
      <c r="P58">
        <v>2</v>
      </c>
      <c r="Q58" t="s">
        <v>223</v>
      </c>
      <c r="R58">
        <v>38</v>
      </c>
      <c r="S58" t="s">
        <v>574</v>
      </c>
      <c r="U58">
        <v>38</v>
      </c>
      <c r="V58" t="s">
        <v>575</v>
      </c>
      <c r="W58" t="s">
        <v>497</v>
      </c>
    </row>
    <row r="59" spans="1:23" x14ac:dyDescent="0.15">
      <c r="A59">
        <v>58</v>
      </c>
      <c r="B59">
        <v>2</v>
      </c>
      <c r="C59" t="s">
        <v>576</v>
      </c>
      <c r="D59" t="s">
        <v>577</v>
      </c>
      <c r="E59">
        <v>24</v>
      </c>
      <c r="F59">
        <v>0</v>
      </c>
      <c r="G59">
        <v>0</v>
      </c>
      <c r="H59" t="s">
        <v>186</v>
      </c>
      <c r="I59" t="s">
        <v>24</v>
      </c>
      <c r="J59" t="s">
        <v>24</v>
      </c>
      <c r="K59" t="s">
        <v>494</v>
      </c>
      <c r="L59" t="s">
        <v>24</v>
      </c>
      <c r="M59" t="s">
        <v>24</v>
      </c>
      <c r="N59">
        <v>4</v>
      </c>
      <c r="O59" t="s">
        <v>173</v>
      </c>
      <c r="P59">
        <v>6</v>
      </c>
      <c r="Q59" t="s">
        <v>220</v>
      </c>
      <c r="R59">
        <v>38</v>
      </c>
      <c r="S59" t="s">
        <v>578</v>
      </c>
      <c r="U59">
        <v>38</v>
      </c>
      <c r="V59" t="s">
        <v>579</v>
      </c>
      <c r="W59" t="s">
        <v>497</v>
      </c>
    </row>
    <row r="60" spans="1:23" x14ac:dyDescent="0.15">
      <c r="A60">
        <v>59</v>
      </c>
      <c r="B60">
        <v>1</v>
      </c>
      <c r="C60" t="s">
        <v>580</v>
      </c>
      <c r="D60" t="s">
        <v>581</v>
      </c>
      <c r="E60">
        <v>10</v>
      </c>
      <c r="F60">
        <v>0</v>
      </c>
      <c r="G60">
        <v>0</v>
      </c>
      <c r="H60" t="s">
        <v>582</v>
      </c>
      <c r="I60" t="s">
        <v>24</v>
      </c>
      <c r="J60" t="s">
        <v>24</v>
      </c>
      <c r="K60" t="s">
        <v>583</v>
      </c>
      <c r="L60" t="s">
        <v>24</v>
      </c>
      <c r="M60" t="s">
        <v>24</v>
      </c>
      <c r="N60">
        <v>4</v>
      </c>
      <c r="O60" t="s">
        <v>172</v>
      </c>
      <c r="P60">
        <v>3</v>
      </c>
      <c r="Q60" t="s">
        <v>584</v>
      </c>
      <c r="R60">
        <v>38</v>
      </c>
      <c r="S60" t="s">
        <v>585</v>
      </c>
      <c r="U60">
        <v>38</v>
      </c>
      <c r="V60" t="s">
        <v>586</v>
      </c>
      <c r="W60" t="s">
        <v>587</v>
      </c>
    </row>
    <row r="61" spans="1:23" x14ac:dyDescent="0.15">
      <c r="A61">
        <v>60</v>
      </c>
      <c r="B61">
        <v>1</v>
      </c>
      <c r="C61" t="s">
        <v>588</v>
      </c>
      <c r="D61" t="s">
        <v>589</v>
      </c>
      <c r="E61">
        <v>10</v>
      </c>
      <c r="F61">
        <v>0</v>
      </c>
      <c r="G61">
        <v>0</v>
      </c>
      <c r="H61" t="s">
        <v>582</v>
      </c>
      <c r="I61" t="s">
        <v>24</v>
      </c>
      <c r="J61" t="s">
        <v>24</v>
      </c>
      <c r="K61" t="s">
        <v>583</v>
      </c>
      <c r="L61" t="s">
        <v>24</v>
      </c>
      <c r="M61" t="s">
        <v>24</v>
      </c>
      <c r="N61">
        <v>4</v>
      </c>
      <c r="O61" t="s">
        <v>172</v>
      </c>
      <c r="P61">
        <v>3</v>
      </c>
      <c r="Q61" t="s">
        <v>590</v>
      </c>
      <c r="R61">
        <v>38</v>
      </c>
      <c r="S61" t="s">
        <v>591</v>
      </c>
      <c r="U61">
        <v>38</v>
      </c>
      <c r="V61" t="s">
        <v>592</v>
      </c>
      <c r="W61" t="s">
        <v>587</v>
      </c>
    </row>
    <row r="62" spans="1:23" x14ac:dyDescent="0.15">
      <c r="A62">
        <v>61</v>
      </c>
      <c r="B62">
        <v>1</v>
      </c>
      <c r="C62" t="s">
        <v>593</v>
      </c>
      <c r="D62" t="s">
        <v>594</v>
      </c>
      <c r="E62">
        <v>10</v>
      </c>
      <c r="F62">
        <v>0</v>
      </c>
      <c r="G62">
        <v>0</v>
      </c>
      <c r="H62" t="s">
        <v>582</v>
      </c>
      <c r="I62" t="s">
        <v>24</v>
      </c>
      <c r="J62" t="s">
        <v>24</v>
      </c>
      <c r="K62" t="s">
        <v>583</v>
      </c>
      <c r="L62" t="s">
        <v>24</v>
      </c>
      <c r="M62" t="s">
        <v>24</v>
      </c>
      <c r="N62">
        <v>4</v>
      </c>
      <c r="O62" t="s">
        <v>172</v>
      </c>
      <c r="P62">
        <v>2</v>
      </c>
      <c r="Q62" t="s">
        <v>595</v>
      </c>
      <c r="R62">
        <v>38</v>
      </c>
      <c r="S62" t="s">
        <v>596</v>
      </c>
      <c r="U62">
        <v>38</v>
      </c>
      <c r="V62" t="s">
        <v>597</v>
      </c>
      <c r="W62" t="s">
        <v>587</v>
      </c>
    </row>
    <row r="63" spans="1:23" x14ac:dyDescent="0.15">
      <c r="A63">
        <v>62</v>
      </c>
      <c r="B63">
        <v>1</v>
      </c>
      <c r="C63" t="s">
        <v>598</v>
      </c>
      <c r="D63" t="s">
        <v>599</v>
      </c>
      <c r="E63">
        <v>10</v>
      </c>
      <c r="F63">
        <v>0</v>
      </c>
      <c r="G63">
        <v>0</v>
      </c>
      <c r="H63" t="s">
        <v>582</v>
      </c>
      <c r="I63" t="s">
        <v>24</v>
      </c>
      <c r="J63" t="s">
        <v>24</v>
      </c>
      <c r="K63" t="s">
        <v>583</v>
      </c>
      <c r="L63" t="s">
        <v>24</v>
      </c>
      <c r="M63" t="s">
        <v>24</v>
      </c>
      <c r="N63">
        <v>4</v>
      </c>
      <c r="O63" t="s">
        <v>172</v>
      </c>
      <c r="P63">
        <v>1</v>
      </c>
      <c r="Q63" t="s">
        <v>600</v>
      </c>
      <c r="R63">
        <v>38</v>
      </c>
      <c r="S63" t="s">
        <v>601</v>
      </c>
      <c r="U63">
        <v>38</v>
      </c>
      <c r="V63" t="s">
        <v>602</v>
      </c>
      <c r="W63" t="s">
        <v>587</v>
      </c>
    </row>
    <row r="64" spans="1:23" x14ac:dyDescent="0.15">
      <c r="A64">
        <v>63</v>
      </c>
      <c r="B64">
        <v>1</v>
      </c>
      <c r="C64" t="s">
        <v>603</v>
      </c>
      <c r="D64" t="s">
        <v>604</v>
      </c>
      <c r="E64">
        <v>10</v>
      </c>
      <c r="F64">
        <v>0</v>
      </c>
      <c r="G64">
        <v>0</v>
      </c>
      <c r="H64" t="s">
        <v>582</v>
      </c>
      <c r="I64" t="s">
        <v>24</v>
      </c>
      <c r="J64" t="s">
        <v>24</v>
      </c>
      <c r="K64" t="s">
        <v>583</v>
      </c>
      <c r="L64" t="s">
        <v>24</v>
      </c>
      <c r="M64" t="s">
        <v>24</v>
      </c>
      <c r="N64">
        <v>4</v>
      </c>
      <c r="O64" t="s">
        <v>171</v>
      </c>
      <c r="P64">
        <v>3</v>
      </c>
      <c r="Q64" t="s">
        <v>605</v>
      </c>
      <c r="R64">
        <v>38</v>
      </c>
      <c r="S64" t="s">
        <v>606</v>
      </c>
      <c r="U64">
        <v>38</v>
      </c>
      <c r="V64" t="s">
        <v>607</v>
      </c>
      <c r="W64" t="s">
        <v>587</v>
      </c>
    </row>
    <row r="65" spans="1:23" x14ac:dyDescent="0.15">
      <c r="A65">
        <v>64</v>
      </c>
      <c r="B65">
        <v>1</v>
      </c>
      <c r="C65" t="s">
        <v>608</v>
      </c>
      <c r="D65" t="s">
        <v>609</v>
      </c>
      <c r="E65">
        <v>10</v>
      </c>
      <c r="F65">
        <v>0</v>
      </c>
      <c r="G65">
        <v>0</v>
      </c>
      <c r="H65" t="s">
        <v>582</v>
      </c>
      <c r="I65" t="s">
        <v>24</v>
      </c>
      <c r="J65" t="s">
        <v>24</v>
      </c>
      <c r="K65" t="s">
        <v>583</v>
      </c>
      <c r="L65" t="s">
        <v>24</v>
      </c>
      <c r="M65" t="s">
        <v>24</v>
      </c>
      <c r="N65">
        <v>4</v>
      </c>
      <c r="O65" t="s">
        <v>171</v>
      </c>
      <c r="P65">
        <v>2</v>
      </c>
      <c r="Q65" t="s">
        <v>264</v>
      </c>
      <c r="R65">
        <v>38</v>
      </c>
      <c r="S65" t="s">
        <v>610</v>
      </c>
      <c r="U65">
        <v>38</v>
      </c>
      <c r="V65" t="s">
        <v>611</v>
      </c>
      <c r="W65" t="s">
        <v>587</v>
      </c>
    </row>
    <row r="66" spans="1:23" x14ac:dyDescent="0.15">
      <c r="A66">
        <v>65</v>
      </c>
      <c r="B66">
        <v>1</v>
      </c>
      <c r="C66" t="s">
        <v>612</v>
      </c>
      <c r="D66" t="s">
        <v>613</v>
      </c>
      <c r="E66">
        <v>10</v>
      </c>
      <c r="F66">
        <v>0</v>
      </c>
      <c r="G66">
        <v>0</v>
      </c>
      <c r="H66" t="s">
        <v>582</v>
      </c>
      <c r="I66" t="s">
        <v>24</v>
      </c>
      <c r="J66" t="s">
        <v>24</v>
      </c>
      <c r="K66" t="s">
        <v>583</v>
      </c>
      <c r="L66" t="s">
        <v>24</v>
      </c>
      <c r="M66" t="s">
        <v>24</v>
      </c>
      <c r="N66">
        <v>4</v>
      </c>
      <c r="O66" t="s">
        <v>171</v>
      </c>
      <c r="P66">
        <v>2</v>
      </c>
      <c r="Q66" t="s">
        <v>614</v>
      </c>
      <c r="R66">
        <v>38</v>
      </c>
      <c r="S66" t="s">
        <v>615</v>
      </c>
      <c r="U66">
        <v>38</v>
      </c>
      <c r="V66" t="s">
        <v>616</v>
      </c>
      <c r="W66" t="s">
        <v>587</v>
      </c>
    </row>
    <row r="67" spans="1:23" x14ac:dyDescent="0.15">
      <c r="A67">
        <v>66</v>
      </c>
      <c r="B67">
        <v>1</v>
      </c>
      <c r="C67" t="s">
        <v>617</v>
      </c>
      <c r="D67" t="s">
        <v>618</v>
      </c>
      <c r="E67">
        <v>10</v>
      </c>
      <c r="F67">
        <v>0</v>
      </c>
      <c r="G67">
        <v>0</v>
      </c>
      <c r="H67" t="s">
        <v>582</v>
      </c>
      <c r="I67" t="s">
        <v>24</v>
      </c>
      <c r="J67" t="s">
        <v>24</v>
      </c>
      <c r="K67" t="s">
        <v>583</v>
      </c>
      <c r="L67" t="s">
        <v>24</v>
      </c>
      <c r="M67" t="s">
        <v>24</v>
      </c>
      <c r="N67">
        <v>4</v>
      </c>
      <c r="O67" t="s">
        <v>171</v>
      </c>
      <c r="P67">
        <v>1</v>
      </c>
      <c r="Q67" t="s">
        <v>619</v>
      </c>
      <c r="R67">
        <v>38</v>
      </c>
      <c r="S67" t="s">
        <v>620</v>
      </c>
      <c r="U67">
        <v>38</v>
      </c>
      <c r="V67" t="s">
        <v>621</v>
      </c>
      <c r="W67" t="s">
        <v>587</v>
      </c>
    </row>
    <row r="68" spans="1:23" x14ac:dyDescent="0.15">
      <c r="A68">
        <v>67</v>
      </c>
      <c r="B68">
        <v>1</v>
      </c>
      <c r="C68" t="s">
        <v>622</v>
      </c>
      <c r="D68" t="s">
        <v>623</v>
      </c>
      <c r="E68">
        <v>10</v>
      </c>
      <c r="F68">
        <v>0</v>
      </c>
      <c r="G68">
        <v>0</v>
      </c>
      <c r="H68" t="s">
        <v>582</v>
      </c>
      <c r="I68" t="s">
        <v>24</v>
      </c>
      <c r="J68" t="s">
        <v>24</v>
      </c>
      <c r="K68" t="s">
        <v>583</v>
      </c>
      <c r="L68" t="s">
        <v>24</v>
      </c>
      <c r="M68" t="s">
        <v>24</v>
      </c>
      <c r="N68">
        <v>4</v>
      </c>
      <c r="O68" t="s">
        <v>173</v>
      </c>
      <c r="P68">
        <v>5</v>
      </c>
      <c r="Q68" t="s">
        <v>624</v>
      </c>
      <c r="R68">
        <v>38</v>
      </c>
      <c r="S68" t="s">
        <v>625</v>
      </c>
      <c r="U68">
        <v>38</v>
      </c>
      <c r="V68" t="s">
        <v>626</v>
      </c>
      <c r="W68" t="s">
        <v>587</v>
      </c>
    </row>
    <row r="69" spans="1:23" x14ac:dyDescent="0.15">
      <c r="A69">
        <v>68</v>
      </c>
      <c r="B69">
        <v>1</v>
      </c>
      <c r="C69" t="s">
        <v>627</v>
      </c>
      <c r="D69" t="s">
        <v>628</v>
      </c>
      <c r="E69">
        <v>10</v>
      </c>
      <c r="F69">
        <v>0</v>
      </c>
      <c r="G69">
        <v>0</v>
      </c>
      <c r="H69" t="s">
        <v>582</v>
      </c>
      <c r="I69" t="s">
        <v>24</v>
      </c>
      <c r="J69" t="s">
        <v>24</v>
      </c>
      <c r="K69" t="s">
        <v>583</v>
      </c>
      <c r="L69" t="s">
        <v>24</v>
      </c>
      <c r="M69" t="s">
        <v>24</v>
      </c>
      <c r="N69">
        <v>4</v>
      </c>
      <c r="O69" t="s">
        <v>173</v>
      </c>
      <c r="P69">
        <v>5</v>
      </c>
      <c r="Q69" t="s">
        <v>629</v>
      </c>
      <c r="R69">
        <v>38</v>
      </c>
      <c r="S69" t="s">
        <v>630</v>
      </c>
      <c r="U69">
        <v>38</v>
      </c>
      <c r="V69" t="s">
        <v>631</v>
      </c>
      <c r="W69" t="s">
        <v>587</v>
      </c>
    </row>
    <row r="70" spans="1:23" x14ac:dyDescent="0.15">
      <c r="A70">
        <v>69</v>
      </c>
      <c r="B70">
        <v>1</v>
      </c>
      <c r="C70" t="s">
        <v>632</v>
      </c>
      <c r="D70" t="s">
        <v>633</v>
      </c>
      <c r="E70">
        <v>10</v>
      </c>
      <c r="F70">
        <v>0</v>
      </c>
      <c r="G70">
        <v>0</v>
      </c>
      <c r="H70" t="s">
        <v>582</v>
      </c>
      <c r="I70" t="s">
        <v>24</v>
      </c>
      <c r="J70" t="s">
        <v>24</v>
      </c>
      <c r="K70" t="s">
        <v>583</v>
      </c>
      <c r="L70" t="s">
        <v>24</v>
      </c>
      <c r="M70" t="s">
        <v>24</v>
      </c>
      <c r="N70">
        <v>4</v>
      </c>
      <c r="O70" t="s">
        <v>173</v>
      </c>
      <c r="P70">
        <v>5</v>
      </c>
      <c r="Q70" t="s">
        <v>634</v>
      </c>
      <c r="R70">
        <v>38</v>
      </c>
      <c r="S70" t="s">
        <v>635</v>
      </c>
      <c r="U70">
        <v>38</v>
      </c>
      <c r="V70" t="s">
        <v>636</v>
      </c>
      <c r="W70" t="s">
        <v>587</v>
      </c>
    </row>
    <row r="71" spans="1:23" x14ac:dyDescent="0.15">
      <c r="A71">
        <v>70</v>
      </c>
      <c r="B71">
        <v>1</v>
      </c>
      <c r="C71" t="s">
        <v>637</v>
      </c>
      <c r="D71" t="s">
        <v>638</v>
      </c>
      <c r="E71">
        <v>10</v>
      </c>
      <c r="F71">
        <v>0</v>
      </c>
      <c r="G71">
        <v>0</v>
      </c>
      <c r="H71" t="s">
        <v>582</v>
      </c>
      <c r="I71" t="s">
        <v>24</v>
      </c>
      <c r="J71" t="s">
        <v>24</v>
      </c>
      <c r="K71" t="s">
        <v>583</v>
      </c>
      <c r="L71" t="s">
        <v>24</v>
      </c>
      <c r="M71" t="s">
        <v>24</v>
      </c>
      <c r="N71">
        <v>4</v>
      </c>
      <c r="O71" t="s">
        <v>173</v>
      </c>
      <c r="P71">
        <v>4</v>
      </c>
      <c r="Q71" t="s">
        <v>639</v>
      </c>
      <c r="R71">
        <v>38</v>
      </c>
      <c r="S71" t="s">
        <v>640</v>
      </c>
      <c r="U71">
        <v>38</v>
      </c>
      <c r="V71" t="s">
        <v>641</v>
      </c>
      <c r="W71" t="s">
        <v>587</v>
      </c>
    </row>
    <row r="72" spans="1:23" x14ac:dyDescent="0.15">
      <c r="A72">
        <v>71</v>
      </c>
      <c r="B72">
        <v>1</v>
      </c>
      <c r="C72" t="s">
        <v>642</v>
      </c>
      <c r="D72" t="s">
        <v>643</v>
      </c>
      <c r="E72">
        <v>10</v>
      </c>
      <c r="F72">
        <v>0</v>
      </c>
      <c r="G72">
        <v>0</v>
      </c>
      <c r="H72" t="s">
        <v>582</v>
      </c>
      <c r="I72" t="s">
        <v>24</v>
      </c>
      <c r="J72" t="s">
        <v>24</v>
      </c>
      <c r="K72" t="s">
        <v>583</v>
      </c>
      <c r="L72" t="s">
        <v>24</v>
      </c>
      <c r="M72" t="s">
        <v>24</v>
      </c>
      <c r="N72">
        <v>4</v>
      </c>
      <c r="O72" t="s">
        <v>173</v>
      </c>
      <c r="P72">
        <v>3</v>
      </c>
      <c r="Q72" t="s">
        <v>644</v>
      </c>
      <c r="R72">
        <v>38</v>
      </c>
      <c r="S72" t="s">
        <v>645</v>
      </c>
      <c r="U72">
        <v>38</v>
      </c>
      <c r="V72" t="s">
        <v>646</v>
      </c>
      <c r="W72" t="s">
        <v>587</v>
      </c>
    </row>
    <row r="73" spans="1:23" x14ac:dyDescent="0.15">
      <c r="A73">
        <v>72</v>
      </c>
      <c r="B73">
        <v>2</v>
      </c>
      <c r="C73" t="s">
        <v>647</v>
      </c>
      <c r="D73" t="s">
        <v>648</v>
      </c>
      <c r="E73">
        <v>10</v>
      </c>
      <c r="F73">
        <v>0</v>
      </c>
      <c r="G73">
        <v>0</v>
      </c>
      <c r="H73" t="s">
        <v>582</v>
      </c>
      <c r="I73" t="s">
        <v>24</v>
      </c>
      <c r="J73" t="s">
        <v>24</v>
      </c>
      <c r="K73" t="s">
        <v>583</v>
      </c>
      <c r="L73" t="s">
        <v>24</v>
      </c>
      <c r="M73" t="s">
        <v>24</v>
      </c>
      <c r="N73">
        <v>4</v>
      </c>
      <c r="O73" t="s">
        <v>172</v>
      </c>
      <c r="P73">
        <v>3</v>
      </c>
      <c r="Q73" t="s">
        <v>649</v>
      </c>
      <c r="R73">
        <v>38</v>
      </c>
      <c r="S73" t="s">
        <v>650</v>
      </c>
      <c r="U73">
        <v>38</v>
      </c>
      <c r="V73" t="s">
        <v>651</v>
      </c>
      <c r="W73" t="s">
        <v>587</v>
      </c>
    </row>
    <row r="74" spans="1:23" x14ac:dyDescent="0.15">
      <c r="A74">
        <v>73</v>
      </c>
      <c r="B74">
        <v>2</v>
      </c>
      <c r="C74" t="s">
        <v>652</v>
      </c>
      <c r="D74" t="s">
        <v>653</v>
      </c>
      <c r="E74">
        <v>10</v>
      </c>
      <c r="F74">
        <v>0</v>
      </c>
      <c r="G74">
        <v>0</v>
      </c>
      <c r="H74" t="s">
        <v>582</v>
      </c>
      <c r="I74" t="s">
        <v>24</v>
      </c>
      <c r="J74" t="s">
        <v>24</v>
      </c>
      <c r="K74" t="s">
        <v>583</v>
      </c>
      <c r="L74" t="s">
        <v>24</v>
      </c>
      <c r="M74" t="s">
        <v>24</v>
      </c>
      <c r="N74">
        <v>4</v>
      </c>
      <c r="O74" t="s">
        <v>171</v>
      </c>
      <c r="P74">
        <v>1</v>
      </c>
      <c r="Q74" t="s">
        <v>654</v>
      </c>
      <c r="R74">
        <v>38</v>
      </c>
      <c r="S74" t="s">
        <v>655</v>
      </c>
      <c r="U74">
        <v>38</v>
      </c>
      <c r="V74" t="s">
        <v>656</v>
      </c>
      <c r="W74" t="s">
        <v>587</v>
      </c>
    </row>
    <row r="75" spans="1:23" x14ac:dyDescent="0.15">
      <c r="A75">
        <v>74</v>
      </c>
      <c r="B75">
        <v>2</v>
      </c>
      <c r="C75" t="s">
        <v>657</v>
      </c>
      <c r="D75" t="s">
        <v>658</v>
      </c>
      <c r="E75">
        <v>10</v>
      </c>
      <c r="F75">
        <v>0</v>
      </c>
      <c r="G75">
        <v>0</v>
      </c>
      <c r="H75" t="s">
        <v>582</v>
      </c>
      <c r="I75" t="s">
        <v>24</v>
      </c>
      <c r="J75" t="s">
        <v>24</v>
      </c>
      <c r="K75" t="s">
        <v>583</v>
      </c>
      <c r="L75" t="s">
        <v>24</v>
      </c>
      <c r="M75" t="s">
        <v>24</v>
      </c>
      <c r="N75">
        <v>4</v>
      </c>
      <c r="O75" t="s">
        <v>171</v>
      </c>
      <c r="P75">
        <v>1</v>
      </c>
      <c r="Q75" t="s">
        <v>659</v>
      </c>
      <c r="R75">
        <v>38</v>
      </c>
      <c r="S75" t="s">
        <v>660</v>
      </c>
      <c r="U75">
        <v>38</v>
      </c>
      <c r="V75" t="s">
        <v>661</v>
      </c>
      <c r="W75" t="s">
        <v>587</v>
      </c>
    </row>
    <row r="76" spans="1:23" x14ac:dyDescent="0.15">
      <c r="A76">
        <v>75</v>
      </c>
      <c r="B76">
        <v>2</v>
      </c>
      <c r="C76" t="s">
        <v>662</v>
      </c>
      <c r="D76" t="s">
        <v>663</v>
      </c>
      <c r="E76">
        <v>10</v>
      </c>
      <c r="F76">
        <v>0</v>
      </c>
      <c r="G76">
        <v>0</v>
      </c>
      <c r="H76" t="s">
        <v>582</v>
      </c>
      <c r="I76" t="s">
        <v>24</v>
      </c>
      <c r="J76" t="s">
        <v>24</v>
      </c>
      <c r="K76" t="s">
        <v>583</v>
      </c>
      <c r="L76" t="s">
        <v>24</v>
      </c>
      <c r="M76" t="s">
        <v>24</v>
      </c>
      <c r="N76">
        <v>4</v>
      </c>
      <c r="O76" t="s">
        <v>173</v>
      </c>
      <c r="P76">
        <v>5</v>
      </c>
      <c r="Q76" t="s">
        <v>664</v>
      </c>
      <c r="R76">
        <v>38</v>
      </c>
      <c r="S76" t="s">
        <v>665</v>
      </c>
      <c r="U76">
        <v>38</v>
      </c>
      <c r="V76" t="s">
        <v>666</v>
      </c>
      <c r="W76" t="s">
        <v>587</v>
      </c>
    </row>
    <row r="77" spans="1:23" x14ac:dyDescent="0.15">
      <c r="A77">
        <v>76</v>
      </c>
      <c r="B77">
        <v>2</v>
      </c>
      <c r="C77" t="s">
        <v>667</v>
      </c>
      <c r="D77" t="s">
        <v>668</v>
      </c>
      <c r="E77">
        <v>10</v>
      </c>
      <c r="F77">
        <v>0</v>
      </c>
      <c r="G77">
        <v>0</v>
      </c>
      <c r="H77" t="s">
        <v>582</v>
      </c>
      <c r="I77" t="s">
        <v>24</v>
      </c>
      <c r="J77" t="s">
        <v>24</v>
      </c>
      <c r="K77" t="s">
        <v>583</v>
      </c>
      <c r="L77" t="s">
        <v>24</v>
      </c>
      <c r="M77" t="s">
        <v>24</v>
      </c>
      <c r="N77">
        <v>4</v>
      </c>
      <c r="O77" t="s">
        <v>173</v>
      </c>
      <c r="P77">
        <v>5</v>
      </c>
      <c r="Q77" t="s">
        <v>669</v>
      </c>
      <c r="R77">
        <v>38</v>
      </c>
      <c r="S77" t="s">
        <v>670</v>
      </c>
      <c r="U77">
        <v>38</v>
      </c>
      <c r="V77" t="s">
        <v>671</v>
      </c>
      <c r="W77" t="s">
        <v>587</v>
      </c>
    </row>
    <row r="78" spans="1:23" x14ac:dyDescent="0.15">
      <c r="A78">
        <v>77</v>
      </c>
      <c r="B78">
        <v>2</v>
      </c>
      <c r="C78" t="s">
        <v>672</v>
      </c>
      <c r="D78" t="s">
        <v>673</v>
      </c>
      <c r="E78">
        <v>10</v>
      </c>
      <c r="F78">
        <v>0</v>
      </c>
      <c r="G78">
        <v>0</v>
      </c>
      <c r="H78" t="s">
        <v>582</v>
      </c>
      <c r="I78" t="s">
        <v>24</v>
      </c>
      <c r="J78" t="s">
        <v>24</v>
      </c>
      <c r="K78" t="s">
        <v>583</v>
      </c>
      <c r="L78" t="s">
        <v>24</v>
      </c>
      <c r="M78" t="s">
        <v>24</v>
      </c>
      <c r="N78">
        <v>4</v>
      </c>
      <c r="O78" t="s">
        <v>173</v>
      </c>
      <c r="P78">
        <v>5</v>
      </c>
      <c r="Q78" t="s">
        <v>674</v>
      </c>
      <c r="R78">
        <v>38</v>
      </c>
      <c r="S78" t="s">
        <v>675</v>
      </c>
      <c r="U78">
        <v>38</v>
      </c>
      <c r="V78" t="s">
        <v>676</v>
      </c>
      <c r="W78" t="s">
        <v>587</v>
      </c>
    </row>
    <row r="79" spans="1:23" x14ac:dyDescent="0.15">
      <c r="A79">
        <v>78</v>
      </c>
      <c r="B79">
        <v>2</v>
      </c>
      <c r="C79" t="s">
        <v>677</v>
      </c>
      <c r="D79" t="s">
        <v>678</v>
      </c>
      <c r="E79">
        <v>10</v>
      </c>
      <c r="F79">
        <v>0</v>
      </c>
      <c r="G79">
        <v>0</v>
      </c>
      <c r="H79" t="s">
        <v>582</v>
      </c>
      <c r="I79" t="s">
        <v>24</v>
      </c>
      <c r="J79" t="s">
        <v>24</v>
      </c>
      <c r="K79" t="s">
        <v>583</v>
      </c>
      <c r="L79" t="s">
        <v>24</v>
      </c>
      <c r="M79" t="s">
        <v>24</v>
      </c>
      <c r="N79">
        <v>4</v>
      </c>
      <c r="O79" t="s">
        <v>173</v>
      </c>
      <c r="P79">
        <v>4</v>
      </c>
      <c r="Q79" t="s">
        <v>679</v>
      </c>
      <c r="R79">
        <v>38</v>
      </c>
      <c r="S79" t="s">
        <v>680</v>
      </c>
      <c r="U79">
        <v>38</v>
      </c>
      <c r="V79" t="s">
        <v>681</v>
      </c>
      <c r="W79" t="s">
        <v>587</v>
      </c>
    </row>
    <row r="80" spans="1:23" x14ac:dyDescent="0.15">
      <c r="A80">
        <v>79</v>
      </c>
      <c r="B80">
        <v>2</v>
      </c>
      <c r="C80" t="s">
        <v>682</v>
      </c>
      <c r="D80" t="s">
        <v>683</v>
      </c>
      <c r="E80">
        <v>10</v>
      </c>
      <c r="F80">
        <v>0</v>
      </c>
      <c r="G80">
        <v>0</v>
      </c>
      <c r="H80" t="s">
        <v>582</v>
      </c>
      <c r="I80" t="s">
        <v>24</v>
      </c>
      <c r="J80" t="s">
        <v>24</v>
      </c>
      <c r="K80" t="s">
        <v>583</v>
      </c>
      <c r="L80" t="s">
        <v>24</v>
      </c>
      <c r="M80" t="s">
        <v>24</v>
      </c>
      <c r="N80">
        <v>4</v>
      </c>
      <c r="O80" t="s">
        <v>173</v>
      </c>
      <c r="P80">
        <v>3</v>
      </c>
      <c r="Q80" t="s">
        <v>684</v>
      </c>
      <c r="R80">
        <v>38</v>
      </c>
      <c r="S80" t="s">
        <v>685</v>
      </c>
      <c r="U80">
        <v>38</v>
      </c>
      <c r="V80" t="s">
        <v>686</v>
      </c>
      <c r="W80" t="s">
        <v>587</v>
      </c>
    </row>
    <row r="81" spans="1:23" x14ac:dyDescent="0.15">
      <c r="A81">
        <v>80</v>
      </c>
      <c r="B81">
        <v>2</v>
      </c>
      <c r="C81" t="s">
        <v>687</v>
      </c>
      <c r="D81" t="s">
        <v>688</v>
      </c>
      <c r="E81">
        <v>10</v>
      </c>
      <c r="F81">
        <v>0</v>
      </c>
      <c r="G81">
        <v>0</v>
      </c>
      <c r="H81" t="s">
        <v>582</v>
      </c>
      <c r="I81" t="s">
        <v>24</v>
      </c>
      <c r="J81" t="s">
        <v>24</v>
      </c>
      <c r="K81" t="s">
        <v>583</v>
      </c>
      <c r="L81" t="s">
        <v>24</v>
      </c>
      <c r="M81" t="s">
        <v>24</v>
      </c>
      <c r="N81">
        <v>4</v>
      </c>
      <c r="O81" t="s">
        <v>173</v>
      </c>
      <c r="P81">
        <v>3</v>
      </c>
      <c r="Q81" t="s">
        <v>689</v>
      </c>
      <c r="R81">
        <v>38</v>
      </c>
      <c r="S81" t="s">
        <v>690</v>
      </c>
      <c r="U81">
        <v>38</v>
      </c>
      <c r="V81" t="s">
        <v>691</v>
      </c>
      <c r="W81" t="s">
        <v>587</v>
      </c>
    </row>
    <row r="82" spans="1:23" x14ac:dyDescent="0.15">
      <c r="A82">
        <v>81</v>
      </c>
      <c r="B82">
        <v>1</v>
      </c>
      <c r="C82" t="s">
        <v>692</v>
      </c>
      <c r="D82" t="s">
        <v>693</v>
      </c>
      <c r="E82">
        <v>22</v>
      </c>
      <c r="F82">
        <v>0</v>
      </c>
      <c r="G82">
        <v>0</v>
      </c>
      <c r="H82" t="s">
        <v>694</v>
      </c>
      <c r="I82" t="s">
        <v>24</v>
      </c>
      <c r="J82" t="s">
        <v>24</v>
      </c>
      <c r="K82" t="s">
        <v>695</v>
      </c>
      <c r="L82" t="s">
        <v>24</v>
      </c>
      <c r="M82" t="s">
        <v>24</v>
      </c>
      <c r="N82">
        <v>4</v>
      </c>
      <c r="O82" t="s">
        <v>171</v>
      </c>
      <c r="P82">
        <v>2</v>
      </c>
      <c r="Q82" t="s">
        <v>696</v>
      </c>
      <c r="R82">
        <v>38</v>
      </c>
      <c r="S82" t="s">
        <v>697</v>
      </c>
      <c r="U82">
        <v>38</v>
      </c>
      <c r="V82" t="s">
        <v>698</v>
      </c>
      <c r="W82" t="s">
        <v>699</v>
      </c>
    </row>
    <row r="83" spans="1:23" x14ac:dyDescent="0.15">
      <c r="A83">
        <v>82</v>
      </c>
      <c r="B83">
        <v>1</v>
      </c>
      <c r="C83" t="s">
        <v>700</v>
      </c>
      <c r="D83" t="s">
        <v>701</v>
      </c>
      <c r="E83">
        <v>22</v>
      </c>
      <c r="F83">
        <v>0</v>
      </c>
      <c r="G83">
        <v>0</v>
      </c>
      <c r="H83" t="s">
        <v>694</v>
      </c>
      <c r="I83" t="s">
        <v>24</v>
      </c>
      <c r="J83" t="s">
        <v>24</v>
      </c>
      <c r="K83" t="s">
        <v>695</v>
      </c>
      <c r="L83" t="s">
        <v>24</v>
      </c>
      <c r="M83" t="s">
        <v>24</v>
      </c>
      <c r="N83">
        <v>4</v>
      </c>
      <c r="O83" t="s">
        <v>171</v>
      </c>
      <c r="P83">
        <v>1</v>
      </c>
      <c r="Q83" t="s">
        <v>702</v>
      </c>
      <c r="R83">
        <v>38</v>
      </c>
      <c r="S83" t="s">
        <v>703</v>
      </c>
      <c r="U83">
        <v>38</v>
      </c>
      <c r="V83" t="s">
        <v>704</v>
      </c>
      <c r="W83" t="s">
        <v>699</v>
      </c>
    </row>
    <row r="84" spans="1:23" x14ac:dyDescent="0.15">
      <c r="A84">
        <v>83</v>
      </c>
      <c r="B84">
        <v>1</v>
      </c>
      <c r="C84" t="s">
        <v>705</v>
      </c>
      <c r="D84" t="s">
        <v>706</v>
      </c>
      <c r="E84">
        <v>22</v>
      </c>
      <c r="F84">
        <v>0</v>
      </c>
      <c r="G84">
        <v>0</v>
      </c>
      <c r="H84" t="s">
        <v>694</v>
      </c>
      <c r="I84" t="s">
        <v>24</v>
      </c>
      <c r="J84" t="s">
        <v>24</v>
      </c>
      <c r="K84" t="s">
        <v>695</v>
      </c>
      <c r="L84" t="s">
        <v>24</v>
      </c>
      <c r="M84" t="s">
        <v>24</v>
      </c>
      <c r="N84">
        <v>4</v>
      </c>
      <c r="O84" t="s">
        <v>171</v>
      </c>
      <c r="P84">
        <v>1</v>
      </c>
      <c r="Q84" t="s">
        <v>707</v>
      </c>
      <c r="R84">
        <v>38</v>
      </c>
      <c r="S84" t="s">
        <v>708</v>
      </c>
      <c r="U84">
        <v>38</v>
      </c>
      <c r="V84" t="s">
        <v>709</v>
      </c>
      <c r="W84" t="s">
        <v>699</v>
      </c>
    </row>
    <row r="85" spans="1:23" x14ac:dyDescent="0.15">
      <c r="A85">
        <v>84</v>
      </c>
      <c r="B85">
        <v>1</v>
      </c>
      <c r="C85" t="s">
        <v>710</v>
      </c>
      <c r="D85" t="s">
        <v>711</v>
      </c>
      <c r="E85">
        <v>22</v>
      </c>
      <c r="F85">
        <v>0</v>
      </c>
      <c r="G85">
        <v>0</v>
      </c>
      <c r="H85" t="s">
        <v>694</v>
      </c>
      <c r="I85" t="s">
        <v>24</v>
      </c>
      <c r="J85" t="s">
        <v>24</v>
      </c>
      <c r="K85" t="s">
        <v>695</v>
      </c>
      <c r="L85" t="s">
        <v>24</v>
      </c>
      <c r="M85" t="s">
        <v>24</v>
      </c>
      <c r="N85">
        <v>4</v>
      </c>
      <c r="O85" t="s">
        <v>173</v>
      </c>
      <c r="P85">
        <v>3</v>
      </c>
      <c r="Q85" t="s">
        <v>260</v>
      </c>
      <c r="R85">
        <v>38</v>
      </c>
      <c r="S85" t="s">
        <v>712</v>
      </c>
      <c r="U85">
        <v>38</v>
      </c>
      <c r="V85" t="s">
        <v>713</v>
      </c>
      <c r="W85" t="s">
        <v>699</v>
      </c>
    </row>
    <row r="86" spans="1:23" x14ac:dyDescent="0.15">
      <c r="A86">
        <v>85</v>
      </c>
      <c r="B86">
        <v>1</v>
      </c>
      <c r="C86" t="s">
        <v>714</v>
      </c>
      <c r="D86" t="s">
        <v>715</v>
      </c>
      <c r="E86">
        <v>22</v>
      </c>
      <c r="F86">
        <v>0</v>
      </c>
      <c r="G86">
        <v>0</v>
      </c>
      <c r="H86" t="s">
        <v>694</v>
      </c>
      <c r="I86" t="s">
        <v>24</v>
      </c>
      <c r="J86" t="s">
        <v>24</v>
      </c>
      <c r="K86" t="s">
        <v>695</v>
      </c>
      <c r="L86" t="s">
        <v>24</v>
      </c>
      <c r="M86" t="s">
        <v>24</v>
      </c>
      <c r="N86">
        <v>4</v>
      </c>
      <c r="O86" t="s">
        <v>173</v>
      </c>
      <c r="P86">
        <v>2</v>
      </c>
      <c r="Q86" t="s">
        <v>716</v>
      </c>
      <c r="R86">
        <v>38</v>
      </c>
      <c r="S86" t="s">
        <v>717</v>
      </c>
      <c r="U86">
        <v>38</v>
      </c>
      <c r="V86" t="s">
        <v>718</v>
      </c>
      <c r="W86" t="s">
        <v>699</v>
      </c>
    </row>
    <row r="87" spans="1:23" x14ac:dyDescent="0.15">
      <c r="A87">
        <v>86</v>
      </c>
      <c r="B87">
        <v>2</v>
      </c>
      <c r="C87" t="s">
        <v>719</v>
      </c>
      <c r="D87" t="s">
        <v>720</v>
      </c>
      <c r="E87">
        <v>22</v>
      </c>
      <c r="F87">
        <v>0</v>
      </c>
      <c r="G87">
        <v>0</v>
      </c>
      <c r="H87" t="s">
        <v>694</v>
      </c>
      <c r="I87" t="s">
        <v>24</v>
      </c>
      <c r="J87" t="s">
        <v>24</v>
      </c>
      <c r="K87" t="s">
        <v>695</v>
      </c>
      <c r="L87" t="s">
        <v>24</v>
      </c>
      <c r="M87" t="s">
        <v>24</v>
      </c>
      <c r="N87">
        <v>4</v>
      </c>
      <c r="O87" t="s">
        <v>172</v>
      </c>
      <c r="P87">
        <v>1</v>
      </c>
      <c r="Q87" t="s">
        <v>721</v>
      </c>
      <c r="R87">
        <v>38</v>
      </c>
      <c r="S87" t="s">
        <v>722</v>
      </c>
      <c r="U87">
        <v>38</v>
      </c>
      <c r="V87" t="s">
        <v>723</v>
      </c>
      <c r="W87" t="s">
        <v>699</v>
      </c>
    </row>
    <row r="88" spans="1:23" x14ac:dyDescent="0.15">
      <c r="A88">
        <v>87</v>
      </c>
      <c r="B88">
        <v>2</v>
      </c>
      <c r="C88" t="s">
        <v>724</v>
      </c>
      <c r="D88" t="s">
        <v>725</v>
      </c>
      <c r="E88">
        <v>22</v>
      </c>
      <c r="F88">
        <v>0</v>
      </c>
      <c r="G88">
        <v>0</v>
      </c>
      <c r="H88" t="s">
        <v>694</v>
      </c>
      <c r="I88" t="s">
        <v>24</v>
      </c>
      <c r="J88" t="s">
        <v>24</v>
      </c>
      <c r="K88" t="s">
        <v>695</v>
      </c>
      <c r="L88" t="s">
        <v>24</v>
      </c>
      <c r="M88" t="s">
        <v>24</v>
      </c>
      <c r="N88">
        <v>4</v>
      </c>
      <c r="O88" t="s">
        <v>173</v>
      </c>
      <c r="P88">
        <v>4</v>
      </c>
      <c r="Q88" t="s">
        <v>229</v>
      </c>
      <c r="R88">
        <v>38</v>
      </c>
      <c r="S88" t="s">
        <v>726</v>
      </c>
      <c r="U88">
        <v>38</v>
      </c>
      <c r="V88" t="s">
        <v>727</v>
      </c>
      <c r="W88" t="s">
        <v>699</v>
      </c>
    </row>
    <row r="89" spans="1:23" x14ac:dyDescent="0.15">
      <c r="A89">
        <v>88</v>
      </c>
      <c r="B89">
        <v>1</v>
      </c>
      <c r="C89" t="s">
        <v>728</v>
      </c>
      <c r="D89" t="s">
        <v>729</v>
      </c>
      <c r="E89">
        <v>3</v>
      </c>
      <c r="F89">
        <v>0</v>
      </c>
      <c r="G89">
        <v>0</v>
      </c>
      <c r="H89" t="s">
        <v>730</v>
      </c>
      <c r="I89" t="s">
        <v>24</v>
      </c>
      <c r="J89" t="s">
        <v>24</v>
      </c>
      <c r="K89" t="s">
        <v>731</v>
      </c>
      <c r="L89" t="s">
        <v>24</v>
      </c>
      <c r="M89" t="s">
        <v>24</v>
      </c>
      <c r="N89">
        <v>4</v>
      </c>
      <c r="O89" t="s">
        <v>326</v>
      </c>
      <c r="P89">
        <v>3</v>
      </c>
      <c r="Q89" t="s">
        <v>732</v>
      </c>
      <c r="R89">
        <v>38</v>
      </c>
      <c r="S89" t="s">
        <v>733</v>
      </c>
      <c r="U89">
        <v>38</v>
      </c>
      <c r="V89" t="s">
        <v>734</v>
      </c>
      <c r="W89" t="s">
        <v>735</v>
      </c>
    </row>
    <row r="90" spans="1:23" x14ac:dyDescent="0.15">
      <c r="A90">
        <v>89</v>
      </c>
      <c r="B90">
        <v>1</v>
      </c>
      <c r="C90" t="s">
        <v>736</v>
      </c>
      <c r="D90" t="s">
        <v>737</v>
      </c>
      <c r="E90">
        <v>3</v>
      </c>
      <c r="F90">
        <v>0</v>
      </c>
      <c r="G90">
        <v>0</v>
      </c>
      <c r="H90" t="s">
        <v>730</v>
      </c>
      <c r="I90" t="s">
        <v>24</v>
      </c>
      <c r="J90" t="s">
        <v>24</v>
      </c>
      <c r="K90" t="s">
        <v>731</v>
      </c>
      <c r="L90" t="s">
        <v>24</v>
      </c>
      <c r="M90" t="s">
        <v>24</v>
      </c>
      <c r="N90">
        <v>4</v>
      </c>
      <c r="O90" t="s">
        <v>172</v>
      </c>
      <c r="P90">
        <v>3</v>
      </c>
      <c r="Q90" t="s">
        <v>738</v>
      </c>
      <c r="R90">
        <v>38</v>
      </c>
      <c r="S90" t="s">
        <v>739</v>
      </c>
      <c r="U90">
        <v>38</v>
      </c>
      <c r="V90" t="s">
        <v>740</v>
      </c>
      <c r="W90" t="s">
        <v>735</v>
      </c>
    </row>
    <row r="91" spans="1:23" x14ac:dyDescent="0.15">
      <c r="A91">
        <v>90</v>
      </c>
      <c r="B91">
        <v>1</v>
      </c>
      <c r="C91" t="s">
        <v>741</v>
      </c>
      <c r="D91" t="s">
        <v>742</v>
      </c>
      <c r="E91">
        <v>3</v>
      </c>
      <c r="F91">
        <v>0</v>
      </c>
      <c r="G91">
        <v>0</v>
      </c>
      <c r="H91" t="s">
        <v>730</v>
      </c>
      <c r="I91" t="s">
        <v>24</v>
      </c>
      <c r="J91" t="s">
        <v>24</v>
      </c>
      <c r="K91" t="s">
        <v>731</v>
      </c>
      <c r="L91" t="s">
        <v>24</v>
      </c>
      <c r="M91" t="s">
        <v>24</v>
      </c>
      <c r="N91">
        <v>4</v>
      </c>
      <c r="O91" t="s">
        <v>172</v>
      </c>
      <c r="P91">
        <v>3</v>
      </c>
      <c r="Q91" t="s">
        <v>743</v>
      </c>
      <c r="R91">
        <v>38</v>
      </c>
      <c r="S91" t="s">
        <v>744</v>
      </c>
      <c r="U91">
        <v>38</v>
      </c>
      <c r="V91" t="s">
        <v>745</v>
      </c>
      <c r="W91" t="s">
        <v>735</v>
      </c>
    </row>
    <row r="92" spans="1:23" x14ac:dyDescent="0.15">
      <c r="A92">
        <v>91</v>
      </c>
      <c r="B92">
        <v>1</v>
      </c>
      <c r="C92" t="s">
        <v>746</v>
      </c>
      <c r="D92" t="s">
        <v>747</v>
      </c>
      <c r="E92">
        <v>3</v>
      </c>
      <c r="F92">
        <v>0</v>
      </c>
      <c r="G92">
        <v>0</v>
      </c>
      <c r="H92" t="s">
        <v>730</v>
      </c>
      <c r="I92" t="s">
        <v>24</v>
      </c>
      <c r="J92" t="s">
        <v>24</v>
      </c>
      <c r="K92" t="s">
        <v>731</v>
      </c>
      <c r="L92" t="s">
        <v>24</v>
      </c>
      <c r="M92" t="s">
        <v>24</v>
      </c>
      <c r="N92">
        <v>4</v>
      </c>
      <c r="O92" t="s">
        <v>172</v>
      </c>
      <c r="P92">
        <v>3</v>
      </c>
      <c r="Q92" t="s">
        <v>748</v>
      </c>
      <c r="R92">
        <v>38</v>
      </c>
      <c r="S92" t="s">
        <v>749</v>
      </c>
      <c r="U92">
        <v>38</v>
      </c>
      <c r="V92" t="s">
        <v>750</v>
      </c>
      <c r="W92" t="s">
        <v>735</v>
      </c>
    </row>
    <row r="93" spans="1:23" x14ac:dyDescent="0.15">
      <c r="A93">
        <v>92</v>
      </c>
      <c r="B93">
        <v>1</v>
      </c>
      <c r="C93" t="s">
        <v>751</v>
      </c>
      <c r="D93" t="s">
        <v>752</v>
      </c>
      <c r="E93">
        <v>3</v>
      </c>
      <c r="F93">
        <v>0</v>
      </c>
      <c r="G93">
        <v>0</v>
      </c>
      <c r="H93" t="s">
        <v>730</v>
      </c>
      <c r="I93" t="s">
        <v>24</v>
      </c>
      <c r="J93" t="s">
        <v>24</v>
      </c>
      <c r="K93" t="s">
        <v>731</v>
      </c>
      <c r="L93" t="s">
        <v>24</v>
      </c>
      <c r="M93" t="s">
        <v>24</v>
      </c>
      <c r="N93">
        <v>4</v>
      </c>
      <c r="O93" t="s">
        <v>172</v>
      </c>
      <c r="P93">
        <v>2</v>
      </c>
      <c r="Q93" t="s">
        <v>753</v>
      </c>
      <c r="R93">
        <v>38</v>
      </c>
      <c r="S93" t="s">
        <v>754</v>
      </c>
      <c r="U93">
        <v>38</v>
      </c>
      <c r="V93" t="s">
        <v>755</v>
      </c>
      <c r="W93" t="s">
        <v>735</v>
      </c>
    </row>
    <row r="94" spans="1:23" x14ac:dyDescent="0.15">
      <c r="A94">
        <v>93</v>
      </c>
      <c r="B94">
        <v>1</v>
      </c>
      <c r="C94" t="s">
        <v>756</v>
      </c>
      <c r="D94" t="s">
        <v>757</v>
      </c>
      <c r="E94">
        <v>3</v>
      </c>
      <c r="F94">
        <v>0</v>
      </c>
      <c r="G94">
        <v>0</v>
      </c>
      <c r="H94" t="s">
        <v>730</v>
      </c>
      <c r="I94" t="s">
        <v>24</v>
      </c>
      <c r="J94" t="s">
        <v>24</v>
      </c>
      <c r="K94" t="s">
        <v>731</v>
      </c>
      <c r="L94" t="s">
        <v>24</v>
      </c>
      <c r="M94" t="s">
        <v>24</v>
      </c>
      <c r="N94">
        <v>4</v>
      </c>
      <c r="O94" t="s">
        <v>172</v>
      </c>
      <c r="P94">
        <v>2</v>
      </c>
      <c r="Q94" t="s">
        <v>758</v>
      </c>
      <c r="R94">
        <v>38</v>
      </c>
      <c r="S94" t="s">
        <v>759</v>
      </c>
      <c r="U94">
        <v>38</v>
      </c>
      <c r="V94" t="s">
        <v>760</v>
      </c>
      <c r="W94" t="s">
        <v>735</v>
      </c>
    </row>
    <row r="95" spans="1:23" x14ac:dyDescent="0.15">
      <c r="A95">
        <v>94</v>
      </c>
      <c r="B95">
        <v>1</v>
      </c>
      <c r="C95" t="s">
        <v>761</v>
      </c>
      <c r="D95" t="s">
        <v>762</v>
      </c>
      <c r="E95">
        <v>3</v>
      </c>
      <c r="F95">
        <v>0</v>
      </c>
      <c r="G95">
        <v>0</v>
      </c>
      <c r="H95" t="s">
        <v>730</v>
      </c>
      <c r="I95" t="s">
        <v>24</v>
      </c>
      <c r="J95" t="s">
        <v>24</v>
      </c>
      <c r="K95" t="s">
        <v>731</v>
      </c>
      <c r="L95" t="s">
        <v>24</v>
      </c>
      <c r="M95" t="s">
        <v>24</v>
      </c>
      <c r="N95">
        <v>4</v>
      </c>
      <c r="O95" t="s">
        <v>172</v>
      </c>
      <c r="P95">
        <v>1</v>
      </c>
      <c r="Q95" t="s">
        <v>763</v>
      </c>
      <c r="R95">
        <v>38</v>
      </c>
      <c r="S95" t="s">
        <v>764</v>
      </c>
      <c r="U95">
        <v>38</v>
      </c>
      <c r="V95" t="s">
        <v>765</v>
      </c>
      <c r="W95" t="s">
        <v>735</v>
      </c>
    </row>
    <row r="96" spans="1:23" x14ac:dyDescent="0.15">
      <c r="A96">
        <v>95</v>
      </c>
      <c r="B96">
        <v>1</v>
      </c>
      <c r="C96" t="s">
        <v>766</v>
      </c>
      <c r="D96" t="s">
        <v>767</v>
      </c>
      <c r="E96">
        <v>3</v>
      </c>
      <c r="F96">
        <v>0</v>
      </c>
      <c r="G96">
        <v>0</v>
      </c>
      <c r="H96" t="s">
        <v>730</v>
      </c>
      <c r="I96" t="s">
        <v>24</v>
      </c>
      <c r="J96" t="s">
        <v>24</v>
      </c>
      <c r="K96" t="s">
        <v>731</v>
      </c>
      <c r="L96" t="s">
        <v>24</v>
      </c>
      <c r="M96" t="s">
        <v>24</v>
      </c>
      <c r="N96">
        <v>4</v>
      </c>
      <c r="O96" t="s">
        <v>171</v>
      </c>
      <c r="P96">
        <v>3</v>
      </c>
      <c r="Q96" t="s">
        <v>768</v>
      </c>
      <c r="R96">
        <v>38</v>
      </c>
      <c r="S96" t="s">
        <v>769</v>
      </c>
      <c r="U96">
        <v>38</v>
      </c>
      <c r="V96" t="s">
        <v>770</v>
      </c>
      <c r="W96" t="s">
        <v>735</v>
      </c>
    </row>
    <row r="97" spans="1:23" x14ac:dyDescent="0.15">
      <c r="A97">
        <v>96</v>
      </c>
      <c r="B97">
        <v>1</v>
      </c>
      <c r="C97" t="s">
        <v>771</v>
      </c>
      <c r="D97" t="s">
        <v>772</v>
      </c>
      <c r="E97">
        <v>3</v>
      </c>
      <c r="F97">
        <v>0</v>
      </c>
      <c r="G97">
        <v>0</v>
      </c>
      <c r="H97" t="s">
        <v>730</v>
      </c>
      <c r="I97" t="s">
        <v>24</v>
      </c>
      <c r="J97" t="s">
        <v>24</v>
      </c>
      <c r="K97" t="s">
        <v>731</v>
      </c>
      <c r="L97" t="s">
        <v>24</v>
      </c>
      <c r="M97" t="s">
        <v>24</v>
      </c>
      <c r="N97">
        <v>4</v>
      </c>
      <c r="O97" t="s">
        <v>171</v>
      </c>
      <c r="P97">
        <v>1</v>
      </c>
      <c r="Q97" t="s">
        <v>773</v>
      </c>
      <c r="R97">
        <v>38</v>
      </c>
      <c r="S97" t="s">
        <v>774</v>
      </c>
      <c r="U97">
        <v>38</v>
      </c>
      <c r="V97" t="s">
        <v>775</v>
      </c>
      <c r="W97" t="s">
        <v>735</v>
      </c>
    </row>
    <row r="98" spans="1:23" x14ac:dyDescent="0.15">
      <c r="A98">
        <v>97</v>
      </c>
      <c r="B98">
        <v>1</v>
      </c>
      <c r="C98" t="s">
        <v>776</v>
      </c>
      <c r="D98" t="s">
        <v>777</v>
      </c>
      <c r="E98">
        <v>3</v>
      </c>
      <c r="F98">
        <v>0</v>
      </c>
      <c r="G98">
        <v>0</v>
      </c>
      <c r="H98" t="s">
        <v>730</v>
      </c>
      <c r="I98" t="s">
        <v>24</v>
      </c>
      <c r="J98" t="s">
        <v>24</v>
      </c>
      <c r="K98" t="s">
        <v>731</v>
      </c>
      <c r="L98" t="s">
        <v>24</v>
      </c>
      <c r="M98" t="s">
        <v>24</v>
      </c>
      <c r="N98">
        <v>4</v>
      </c>
      <c r="O98" t="s">
        <v>173</v>
      </c>
      <c r="P98">
        <v>6</v>
      </c>
      <c r="Q98" t="s">
        <v>234</v>
      </c>
      <c r="R98">
        <v>38</v>
      </c>
      <c r="S98" t="s">
        <v>778</v>
      </c>
      <c r="U98">
        <v>38</v>
      </c>
      <c r="V98" t="s">
        <v>779</v>
      </c>
      <c r="W98" t="s">
        <v>735</v>
      </c>
    </row>
    <row r="99" spans="1:23" x14ac:dyDescent="0.15">
      <c r="A99">
        <v>98</v>
      </c>
      <c r="B99">
        <v>1</v>
      </c>
      <c r="C99" t="s">
        <v>780</v>
      </c>
      <c r="D99" t="s">
        <v>781</v>
      </c>
      <c r="E99">
        <v>3</v>
      </c>
      <c r="F99">
        <v>0</v>
      </c>
      <c r="G99">
        <v>0</v>
      </c>
      <c r="H99" t="s">
        <v>730</v>
      </c>
      <c r="I99" t="s">
        <v>24</v>
      </c>
      <c r="J99" t="s">
        <v>24</v>
      </c>
      <c r="K99" t="s">
        <v>731</v>
      </c>
      <c r="L99" t="s">
        <v>24</v>
      </c>
      <c r="M99" t="s">
        <v>24</v>
      </c>
      <c r="N99">
        <v>4</v>
      </c>
      <c r="O99" t="s">
        <v>173</v>
      </c>
      <c r="P99">
        <v>3</v>
      </c>
      <c r="Q99" t="s">
        <v>782</v>
      </c>
      <c r="R99">
        <v>38</v>
      </c>
      <c r="S99" t="s">
        <v>783</v>
      </c>
      <c r="U99">
        <v>38</v>
      </c>
      <c r="V99" t="s">
        <v>784</v>
      </c>
      <c r="W99" t="s">
        <v>735</v>
      </c>
    </row>
    <row r="100" spans="1:23" x14ac:dyDescent="0.15">
      <c r="A100">
        <v>99</v>
      </c>
      <c r="B100">
        <v>2</v>
      </c>
      <c r="C100" t="s">
        <v>785</v>
      </c>
      <c r="D100" t="s">
        <v>786</v>
      </c>
      <c r="E100">
        <v>3</v>
      </c>
      <c r="F100">
        <v>0</v>
      </c>
      <c r="G100">
        <v>0</v>
      </c>
      <c r="H100" t="s">
        <v>730</v>
      </c>
      <c r="I100" t="s">
        <v>24</v>
      </c>
      <c r="J100" t="s">
        <v>24</v>
      </c>
      <c r="K100" t="s">
        <v>731</v>
      </c>
      <c r="L100" t="s">
        <v>24</v>
      </c>
      <c r="M100" t="s">
        <v>24</v>
      </c>
      <c r="N100">
        <v>4</v>
      </c>
      <c r="O100" t="s">
        <v>172</v>
      </c>
      <c r="P100">
        <v>1</v>
      </c>
      <c r="Q100" t="s">
        <v>787</v>
      </c>
      <c r="R100">
        <v>38</v>
      </c>
      <c r="S100" t="s">
        <v>788</v>
      </c>
      <c r="U100">
        <v>38</v>
      </c>
      <c r="V100" t="s">
        <v>789</v>
      </c>
      <c r="W100" t="s">
        <v>735</v>
      </c>
    </row>
    <row r="101" spans="1:23" x14ac:dyDescent="0.15">
      <c r="A101">
        <v>100</v>
      </c>
      <c r="B101">
        <v>2</v>
      </c>
      <c r="C101" t="s">
        <v>790</v>
      </c>
      <c r="D101" t="s">
        <v>791</v>
      </c>
      <c r="E101">
        <v>3</v>
      </c>
      <c r="F101">
        <v>0</v>
      </c>
      <c r="G101">
        <v>0</v>
      </c>
      <c r="H101" t="s">
        <v>730</v>
      </c>
      <c r="I101" t="s">
        <v>24</v>
      </c>
      <c r="J101" t="s">
        <v>24</v>
      </c>
      <c r="K101" t="s">
        <v>731</v>
      </c>
      <c r="L101" t="s">
        <v>24</v>
      </c>
      <c r="M101" t="s">
        <v>24</v>
      </c>
      <c r="N101">
        <v>4</v>
      </c>
      <c r="O101" t="s">
        <v>171</v>
      </c>
      <c r="P101">
        <v>3</v>
      </c>
      <c r="Q101" t="s">
        <v>792</v>
      </c>
      <c r="R101">
        <v>38</v>
      </c>
      <c r="S101" t="s">
        <v>793</v>
      </c>
      <c r="U101">
        <v>38</v>
      </c>
      <c r="V101" t="s">
        <v>794</v>
      </c>
      <c r="W101" t="s">
        <v>735</v>
      </c>
    </row>
    <row r="102" spans="1:23" x14ac:dyDescent="0.15">
      <c r="A102">
        <v>101</v>
      </c>
      <c r="B102">
        <v>2</v>
      </c>
      <c r="C102" t="s">
        <v>795</v>
      </c>
      <c r="D102" t="s">
        <v>796</v>
      </c>
      <c r="E102">
        <v>3</v>
      </c>
      <c r="F102">
        <v>0</v>
      </c>
      <c r="G102">
        <v>0</v>
      </c>
      <c r="H102" t="s">
        <v>730</v>
      </c>
      <c r="I102" t="s">
        <v>24</v>
      </c>
      <c r="J102" t="s">
        <v>24</v>
      </c>
      <c r="K102" t="s">
        <v>731</v>
      </c>
      <c r="L102" t="s">
        <v>24</v>
      </c>
      <c r="M102" t="s">
        <v>24</v>
      </c>
      <c r="N102">
        <v>4</v>
      </c>
      <c r="O102" t="s">
        <v>171</v>
      </c>
      <c r="P102">
        <v>2</v>
      </c>
      <c r="Q102" t="s">
        <v>232</v>
      </c>
      <c r="R102">
        <v>38</v>
      </c>
      <c r="S102" t="s">
        <v>797</v>
      </c>
      <c r="U102">
        <v>38</v>
      </c>
      <c r="V102" t="s">
        <v>798</v>
      </c>
      <c r="W102" t="s">
        <v>735</v>
      </c>
    </row>
    <row r="103" spans="1:23" x14ac:dyDescent="0.15">
      <c r="A103">
        <v>102</v>
      </c>
      <c r="B103">
        <v>1</v>
      </c>
      <c r="C103" t="s">
        <v>799</v>
      </c>
      <c r="D103" t="s">
        <v>800</v>
      </c>
      <c r="E103">
        <v>6</v>
      </c>
      <c r="F103">
        <v>0</v>
      </c>
      <c r="G103">
        <v>0</v>
      </c>
      <c r="H103" t="s">
        <v>801</v>
      </c>
      <c r="I103" t="s">
        <v>24</v>
      </c>
      <c r="J103" t="s">
        <v>24</v>
      </c>
      <c r="K103" t="s">
        <v>802</v>
      </c>
      <c r="L103" t="s">
        <v>24</v>
      </c>
      <c r="M103" t="s">
        <v>24</v>
      </c>
      <c r="N103">
        <v>4</v>
      </c>
      <c r="O103" t="s">
        <v>171</v>
      </c>
      <c r="P103">
        <v>2</v>
      </c>
      <c r="Q103" t="s">
        <v>803</v>
      </c>
      <c r="R103">
        <v>38</v>
      </c>
      <c r="S103" t="s">
        <v>804</v>
      </c>
      <c r="U103">
        <v>38</v>
      </c>
      <c r="V103" t="s">
        <v>805</v>
      </c>
      <c r="W103" t="s">
        <v>806</v>
      </c>
    </row>
    <row r="104" spans="1:23" x14ac:dyDescent="0.15">
      <c r="A104">
        <v>103</v>
      </c>
      <c r="B104">
        <v>1</v>
      </c>
      <c r="C104" t="s">
        <v>807</v>
      </c>
      <c r="D104" t="s">
        <v>808</v>
      </c>
      <c r="E104">
        <v>6</v>
      </c>
      <c r="F104">
        <v>0</v>
      </c>
      <c r="G104">
        <v>0</v>
      </c>
      <c r="H104" t="s">
        <v>801</v>
      </c>
      <c r="I104" t="s">
        <v>24</v>
      </c>
      <c r="J104" t="s">
        <v>24</v>
      </c>
      <c r="K104" t="s">
        <v>802</v>
      </c>
      <c r="L104" t="s">
        <v>24</v>
      </c>
      <c r="M104" t="s">
        <v>24</v>
      </c>
      <c r="N104">
        <v>4</v>
      </c>
      <c r="O104" t="s">
        <v>171</v>
      </c>
      <c r="P104">
        <v>1</v>
      </c>
      <c r="Q104" t="s">
        <v>809</v>
      </c>
      <c r="R104">
        <v>38</v>
      </c>
      <c r="S104" t="s">
        <v>810</v>
      </c>
      <c r="U104">
        <v>38</v>
      </c>
      <c r="V104" t="s">
        <v>811</v>
      </c>
      <c r="W104" t="s">
        <v>806</v>
      </c>
    </row>
    <row r="105" spans="1:23" x14ac:dyDescent="0.15">
      <c r="A105">
        <v>104</v>
      </c>
      <c r="B105">
        <v>2</v>
      </c>
      <c r="C105" t="s">
        <v>812</v>
      </c>
      <c r="D105" t="s">
        <v>813</v>
      </c>
      <c r="E105">
        <v>6</v>
      </c>
      <c r="F105">
        <v>0</v>
      </c>
      <c r="G105">
        <v>0</v>
      </c>
      <c r="H105" t="s">
        <v>801</v>
      </c>
      <c r="I105" t="s">
        <v>24</v>
      </c>
      <c r="J105" t="s">
        <v>24</v>
      </c>
      <c r="K105" t="s">
        <v>802</v>
      </c>
      <c r="L105" t="s">
        <v>24</v>
      </c>
      <c r="M105" t="s">
        <v>24</v>
      </c>
      <c r="N105">
        <v>4</v>
      </c>
      <c r="O105" t="s">
        <v>171</v>
      </c>
      <c r="P105">
        <v>1</v>
      </c>
      <c r="Q105" t="s">
        <v>814</v>
      </c>
      <c r="R105">
        <v>38</v>
      </c>
      <c r="S105" t="s">
        <v>815</v>
      </c>
      <c r="U105">
        <v>38</v>
      </c>
      <c r="V105" t="s">
        <v>816</v>
      </c>
      <c r="W105" t="s">
        <v>806</v>
      </c>
    </row>
    <row r="106" spans="1:23" x14ac:dyDescent="0.15">
      <c r="A106">
        <v>105</v>
      </c>
      <c r="B106">
        <v>2</v>
      </c>
      <c r="C106" t="s">
        <v>817</v>
      </c>
      <c r="D106" t="s">
        <v>818</v>
      </c>
      <c r="E106">
        <v>6</v>
      </c>
      <c r="F106">
        <v>0</v>
      </c>
      <c r="G106">
        <v>0</v>
      </c>
      <c r="H106" t="s">
        <v>801</v>
      </c>
      <c r="I106" t="s">
        <v>24</v>
      </c>
      <c r="J106" t="s">
        <v>24</v>
      </c>
      <c r="K106" t="s">
        <v>802</v>
      </c>
      <c r="L106" t="s">
        <v>24</v>
      </c>
      <c r="M106" t="s">
        <v>24</v>
      </c>
      <c r="N106">
        <v>4</v>
      </c>
      <c r="O106" t="s">
        <v>173</v>
      </c>
      <c r="P106">
        <v>5</v>
      </c>
      <c r="Q106" t="s">
        <v>819</v>
      </c>
      <c r="R106">
        <v>38</v>
      </c>
      <c r="S106" t="s">
        <v>820</v>
      </c>
      <c r="U106">
        <v>38</v>
      </c>
      <c r="V106" t="s">
        <v>821</v>
      </c>
      <c r="W106" t="s">
        <v>806</v>
      </c>
    </row>
    <row r="107" spans="1:23" x14ac:dyDescent="0.15">
      <c r="A107">
        <v>106</v>
      </c>
      <c r="B107">
        <v>1</v>
      </c>
      <c r="C107" t="s">
        <v>822</v>
      </c>
      <c r="D107" t="s">
        <v>823</v>
      </c>
      <c r="E107">
        <v>13</v>
      </c>
      <c r="F107">
        <v>0</v>
      </c>
      <c r="G107">
        <v>0</v>
      </c>
      <c r="H107" t="s">
        <v>824</v>
      </c>
      <c r="I107" t="s">
        <v>24</v>
      </c>
      <c r="J107" t="s">
        <v>24</v>
      </c>
      <c r="K107" t="s">
        <v>825</v>
      </c>
      <c r="L107" t="s">
        <v>24</v>
      </c>
      <c r="M107" t="s">
        <v>24</v>
      </c>
      <c r="N107">
        <v>4</v>
      </c>
      <c r="O107" t="s">
        <v>172</v>
      </c>
      <c r="P107">
        <v>2</v>
      </c>
      <c r="Q107" t="s">
        <v>826</v>
      </c>
      <c r="R107">
        <v>38</v>
      </c>
      <c r="S107" t="s">
        <v>827</v>
      </c>
      <c r="U107">
        <v>38</v>
      </c>
      <c r="V107" t="s">
        <v>828</v>
      </c>
      <c r="W107" t="s">
        <v>829</v>
      </c>
    </row>
    <row r="108" spans="1:23" x14ac:dyDescent="0.15">
      <c r="A108">
        <v>107</v>
      </c>
      <c r="B108">
        <v>1</v>
      </c>
      <c r="C108" t="s">
        <v>830</v>
      </c>
      <c r="D108" t="s">
        <v>831</v>
      </c>
      <c r="E108">
        <v>13</v>
      </c>
      <c r="F108">
        <v>0</v>
      </c>
      <c r="G108">
        <v>0</v>
      </c>
      <c r="H108" t="s">
        <v>824</v>
      </c>
      <c r="I108" t="s">
        <v>24</v>
      </c>
      <c r="J108" t="s">
        <v>24</v>
      </c>
      <c r="K108" t="s">
        <v>825</v>
      </c>
      <c r="L108" t="s">
        <v>24</v>
      </c>
      <c r="M108" t="s">
        <v>24</v>
      </c>
      <c r="N108">
        <v>4</v>
      </c>
      <c r="O108" t="s">
        <v>171</v>
      </c>
      <c r="P108">
        <v>3</v>
      </c>
      <c r="Q108" t="s">
        <v>832</v>
      </c>
      <c r="R108">
        <v>38</v>
      </c>
      <c r="S108" t="s">
        <v>833</v>
      </c>
      <c r="U108">
        <v>38</v>
      </c>
      <c r="V108" t="s">
        <v>834</v>
      </c>
      <c r="W108" t="s">
        <v>829</v>
      </c>
    </row>
    <row r="109" spans="1:23" x14ac:dyDescent="0.15">
      <c r="A109">
        <v>108</v>
      </c>
      <c r="B109">
        <v>1</v>
      </c>
      <c r="C109" t="s">
        <v>835</v>
      </c>
      <c r="D109" t="s">
        <v>836</v>
      </c>
      <c r="E109">
        <v>13</v>
      </c>
      <c r="F109">
        <v>0</v>
      </c>
      <c r="G109">
        <v>0</v>
      </c>
      <c r="H109" t="s">
        <v>824</v>
      </c>
      <c r="I109" t="s">
        <v>24</v>
      </c>
      <c r="J109" t="s">
        <v>24</v>
      </c>
      <c r="K109" t="s">
        <v>825</v>
      </c>
      <c r="L109" t="s">
        <v>24</v>
      </c>
      <c r="M109" t="s">
        <v>24</v>
      </c>
      <c r="N109">
        <v>4</v>
      </c>
      <c r="O109" t="s">
        <v>171</v>
      </c>
      <c r="P109">
        <v>3</v>
      </c>
      <c r="Q109" t="s">
        <v>837</v>
      </c>
      <c r="R109">
        <v>38</v>
      </c>
      <c r="S109" t="s">
        <v>838</v>
      </c>
      <c r="U109">
        <v>38</v>
      </c>
      <c r="V109" t="s">
        <v>839</v>
      </c>
      <c r="W109" t="s">
        <v>829</v>
      </c>
    </row>
    <row r="110" spans="1:23" x14ac:dyDescent="0.15">
      <c r="A110">
        <v>109</v>
      </c>
      <c r="B110">
        <v>1</v>
      </c>
      <c r="C110" t="s">
        <v>840</v>
      </c>
      <c r="D110" t="s">
        <v>841</v>
      </c>
      <c r="E110">
        <v>13</v>
      </c>
      <c r="F110">
        <v>0</v>
      </c>
      <c r="G110">
        <v>0</v>
      </c>
      <c r="H110" t="s">
        <v>824</v>
      </c>
      <c r="I110" t="s">
        <v>24</v>
      </c>
      <c r="J110" t="s">
        <v>24</v>
      </c>
      <c r="K110" t="s">
        <v>825</v>
      </c>
      <c r="L110" t="s">
        <v>24</v>
      </c>
      <c r="M110" t="s">
        <v>24</v>
      </c>
      <c r="N110">
        <v>4</v>
      </c>
      <c r="O110" t="s">
        <v>171</v>
      </c>
      <c r="P110">
        <v>3</v>
      </c>
      <c r="Q110" t="s">
        <v>842</v>
      </c>
      <c r="R110">
        <v>38</v>
      </c>
      <c r="S110" t="s">
        <v>843</v>
      </c>
      <c r="U110">
        <v>38</v>
      </c>
      <c r="V110" t="s">
        <v>844</v>
      </c>
      <c r="W110" t="s">
        <v>829</v>
      </c>
    </row>
    <row r="111" spans="1:23" x14ac:dyDescent="0.15">
      <c r="A111">
        <v>110</v>
      </c>
      <c r="B111">
        <v>1</v>
      </c>
      <c r="C111" t="s">
        <v>845</v>
      </c>
      <c r="D111" t="s">
        <v>846</v>
      </c>
      <c r="E111">
        <v>13</v>
      </c>
      <c r="F111">
        <v>0</v>
      </c>
      <c r="G111">
        <v>0</v>
      </c>
      <c r="H111" t="s">
        <v>824</v>
      </c>
      <c r="I111" t="s">
        <v>24</v>
      </c>
      <c r="J111" t="s">
        <v>24</v>
      </c>
      <c r="K111" t="s">
        <v>825</v>
      </c>
      <c r="L111" t="s">
        <v>24</v>
      </c>
      <c r="M111" t="s">
        <v>24</v>
      </c>
      <c r="N111">
        <v>4</v>
      </c>
      <c r="O111" t="s">
        <v>171</v>
      </c>
      <c r="P111">
        <v>2</v>
      </c>
      <c r="Q111" t="s">
        <v>847</v>
      </c>
      <c r="R111">
        <v>38</v>
      </c>
      <c r="S111" t="s">
        <v>848</v>
      </c>
      <c r="U111">
        <v>38</v>
      </c>
      <c r="V111" t="s">
        <v>849</v>
      </c>
      <c r="W111" t="s">
        <v>829</v>
      </c>
    </row>
    <row r="112" spans="1:23" x14ac:dyDescent="0.15">
      <c r="A112">
        <v>111</v>
      </c>
      <c r="B112">
        <v>1</v>
      </c>
      <c r="C112" t="s">
        <v>850</v>
      </c>
      <c r="D112" t="s">
        <v>851</v>
      </c>
      <c r="E112">
        <v>13</v>
      </c>
      <c r="F112">
        <v>0</v>
      </c>
      <c r="G112">
        <v>0</v>
      </c>
      <c r="H112" t="s">
        <v>824</v>
      </c>
      <c r="I112" t="s">
        <v>24</v>
      </c>
      <c r="J112" t="s">
        <v>24</v>
      </c>
      <c r="K112" t="s">
        <v>825</v>
      </c>
      <c r="L112" t="s">
        <v>24</v>
      </c>
      <c r="M112" t="s">
        <v>24</v>
      </c>
      <c r="N112">
        <v>4</v>
      </c>
      <c r="O112" t="s">
        <v>171</v>
      </c>
      <c r="P112">
        <v>2</v>
      </c>
      <c r="Q112" t="s">
        <v>222</v>
      </c>
      <c r="R112">
        <v>38</v>
      </c>
      <c r="S112" t="s">
        <v>852</v>
      </c>
      <c r="U112">
        <v>38</v>
      </c>
      <c r="V112" t="s">
        <v>853</v>
      </c>
      <c r="W112" t="s">
        <v>829</v>
      </c>
    </row>
    <row r="113" spans="1:23" x14ac:dyDescent="0.15">
      <c r="A113">
        <v>112</v>
      </c>
      <c r="B113">
        <v>1</v>
      </c>
      <c r="C113" t="s">
        <v>854</v>
      </c>
      <c r="D113" t="s">
        <v>855</v>
      </c>
      <c r="E113">
        <v>13</v>
      </c>
      <c r="F113">
        <v>0</v>
      </c>
      <c r="G113">
        <v>0</v>
      </c>
      <c r="H113" t="s">
        <v>824</v>
      </c>
      <c r="I113" t="s">
        <v>24</v>
      </c>
      <c r="J113" t="s">
        <v>24</v>
      </c>
      <c r="K113" t="s">
        <v>825</v>
      </c>
      <c r="L113" t="s">
        <v>24</v>
      </c>
      <c r="M113" t="s">
        <v>24</v>
      </c>
      <c r="N113">
        <v>4</v>
      </c>
      <c r="O113" t="s">
        <v>171</v>
      </c>
      <c r="P113">
        <v>2</v>
      </c>
      <c r="Q113" t="s">
        <v>856</v>
      </c>
      <c r="R113">
        <v>38</v>
      </c>
      <c r="S113" t="s">
        <v>857</v>
      </c>
      <c r="U113">
        <v>38</v>
      </c>
      <c r="V113" t="s">
        <v>858</v>
      </c>
      <c r="W113" t="s">
        <v>829</v>
      </c>
    </row>
    <row r="114" spans="1:23" x14ac:dyDescent="0.15">
      <c r="A114">
        <v>113</v>
      </c>
      <c r="B114">
        <v>1</v>
      </c>
      <c r="C114" t="s">
        <v>859</v>
      </c>
      <c r="D114" t="s">
        <v>860</v>
      </c>
      <c r="E114">
        <v>13</v>
      </c>
      <c r="F114">
        <v>0</v>
      </c>
      <c r="G114">
        <v>0</v>
      </c>
      <c r="H114" t="s">
        <v>824</v>
      </c>
      <c r="I114" t="s">
        <v>24</v>
      </c>
      <c r="J114" t="s">
        <v>24</v>
      </c>
      <c r="K114" t="s">
        <v>825</v>
      </c>
      <c r="L114" t="s">
        <v>24</v>
      </c>
      <c r="M114" t="s">
        <v>24</v>
      </c>
      <c r="N114">
        <v>4</v>
      </c>
      <c r="O114" t="s">
        <v>171</v>
      </c>
      <c r="P114">
        <v>2</v>
      </c>
      <c r="Q114" t="s">
        <v>861</v>
      </c>
      <c r="R114">
        <v>38</v>
      </c>
      <c r="S114" t="s">
        <v>862</v>
      </c>
      <c r="U114">
        <v>38</v>
      </c>
      <c r="V114" t="s">
        <v>863</v>
      </c>
      <c r="W114" t="s">
        <v>829</v>
      </c>
    </row>
    <row r="115" spans="1:23" x14ac:dyDescent="0.15">
      <c r="A115">
        <v>114</v>
      </c>
      <c r="B115">
        <v>1</v>
      </c>
      <c r="C115" t="s">
        <v>864</v>
      </c>
      <c r="D115" t="s">
        <v>865</v>
      </c>
      <c r="E115">
        <v>13</v>
      </c>
      <c r="F115">
        <v>0</v>
      </c>
      <c r="G115">
        <v>0</v>
      </c>
      <c r="H115" t="s">
        <v>824</v>
      </c>
      <c r="I115" t="s">
        <v>24</v>
      </c>
      <c r="J115" t="s">
        <v>24</v>
      </c>
      <c r="K115" t="s">
        <v>825</v>
      </c>
      <c r="L115" t="s">
        <v>24</v>
      </c>
      <c r="M115" t="s">
        <v>24</v>
      </c>
      <c r="N115">
        <v>4</v>
      </c>
      <c r="O115" t="s">
        <v>171</v>
      </c>
      <c r="P115">
        <v>2</v>
      </c>
      <c r="Q115" t="s">
        <v>866</v>
      </c>
      <c r="R115">
        <v>38</v>
      </c>
      <c r="S115" t="s">
        <v>867</v>
      </c>
      <c r="U115">
        <v>38</v>
      </c>
      <c r="V115" t="s">
        <v>868</v>
      </c>
      <c r="W115" t="s">
        <v>829</v>
      </c>
    </row>
    <row r="116" spans="1:23" x14ac:dyDescent="0.15">
      <c r="A116">
        <v>115</v>
      </c>
      <c r="B116">
        <v>1</v>
      </c>
      <c r="C116" t="s">
        <v>869</v>
      </c>
      <c r="D116" t="s">
        <v>870</v>
      </c>
      <c r="E116">
        <v>13</v>
      </c>
      <c r="F116">
        <v>0</v>
      </c>
      <c r="G116">
        <v>0</v>
      </c>
      <c r="H116" t="s">
        <v>824</v>
      </c>
      <c r="I116" t="s">
        <v>24</v>
      </c>
      <c r="J116" t="s">
        <v>24</v>
      </c>
      <c r="K116" t="s">
        <v>825</v>
      </c>
      <c r="L116" t="s">
        <v>24</v>
      </c>
      <c r="M116" t="s">
        <v>24</v>
      </c>
      <c r="N116">
        <v>4</v>
      </c>
      <c r="O116" t="s">
        <v>171</v>
      </c>
      <c r="P116">
        <v>2</v>
      </c>
      <c r="Q116" t="s">
        <v>871</v>
      </c>
      <c r="R116">
        <v>38</v>
      </c>
      <c r="S116" t="s">
        <v>872</v>
      </c>
      <c r="U116">
        <v>38</v>
      </c>
      <c r="V116" t="s">
        <v>873</v>
      </c>
      <c r="W116" t="s">
        <v>829</v>
      </c>
    </row>
    <row r="117" spans="1:23" x14ac:dyDescent="0.15">
      <c r="A117">
        <v>116</v>
      </c>
      <c r="B117">
        <v>1</v>
      </c>
      <c r="C117" t="s">
        <v>874</v>
      </c>
      <c r="D117" t="s">
        <v>875</v>
      </c>
      <c r="E117">
        <v>13</v>
      </c>
      <c r="F117">
        <v>0</v>
      </c>
      <c r="G117">
        <v>0</v>
      </c>
      <c r="H117" t="s">
        <v>824</v>
      </c>
      <c r="I117" t="s">
        <v>24</v>
      </c>
      <c r="J117" t="s">
        <v>24</v>
      </c>
      <c r="K117" t="s">
        <v>825</v>
      </c>
      <c r="L117" t="s">
        <v>24</v>
      </c>
      <c r="M117" t="s">
        <v>24</v>
      </c>
      <c r="N117">
        <v>4</v>
      </c>
      <c r="O117" t="s">
        <v>171</v>
      </c>
      <c r="P117">
        <v>2</v>
      </c>
      <c r="Q117" t="s">
        <v>876</v>
      </c>
      <c r="R117">
        <v>38</v>
      </c>
      <c r="S117" t="s">
        <v>877</v>
      </c>
      <c r="U117">
        <v>38</v>
      </c>
      <c r="V117" t="s">
        <v>878</v>
      </c>
      <c r="W117" t="s">
        <v>829</v>
      </c>
    </row>
    <row r="118" spans="1:23" x14ac:dyDescent="0.15">
      <c r="A118">
        <v>117</v>
      </c>
      <c r="B118">
        <v>1</v>
      </c>
      <c r="C118" t="s">
        <v>879</v>
      </c>
      <c r="D118" t="s">
        <v>880</v>
      </c>
      <c r="E118">
        <v>13</v>
      </c>
      <c r="F118">
        <v>0</v>
      </c>
      <c r="G118">
        <v>0</v>
      </c>
      <c r="H118" t="s">
        <v>824</v>
      </c>
      <c r="I118" t="s">
        <v>24</v>
      </c>
      <c r="J118" t="s">
        <v>24</v>
      </c>
      <c r="K118" t="s">
        <v>825</v>
      </c>
      <c r="L118" t="s">
        <v>24</v>
      </c>
      <c r="M118" t="s">
        <v>24</v>
      </c>
      <c r="N118">
        <v>4</v>
      </c>
      <c r="O118" t="s">
        <v>173</v>
      </c>
      <c r="P118">
        <v>6</v>
      </c>
      <c r="Q118" t="s">
        <v>881</v>
      </c>
      <c r="R118">
        <v>38</v>
      </c>
      <c r="S118" t="s">
        <v>882</v>
      </c>
      <c r="U118">
        <v>38</v>
      </c>
      <c r="V118" t="s">
        <v>883</v>
      </c>
      <c r="W118" t="s">
        <v>829</v>
      </c>
    </row>
    <row r="119" spans="1:23" x14ac:dyDescent="0.15">
      <c r="A119">
        <v>118</v>
      </c>
      <c r="B119">
        <v>1</v>
      </c>
      <c r="C119" t="s">
        <v>884</v>
      </c>
      <c r="D119" t="s">
        <v>885</v>
      </c>
      <c r="E119">
        <v>13</v>
      </c>
      <c r="F119">
        <v>0</v>
      </c>
      <c r="G119">
        <v>0</v>
      </c>
      <c r="H119" t="s">
        <v>824</v>
      </c>
      <c r="I119" t="s">
        <v>24</v>
      </c>
      <c r="J119" t="s">
        <v>24</v>
      </c>
      <c r="K119" t="s">
        <v>825</v>
      </c>
      <c r="L119" t="s">
        <v>24</v>
      </c>
      <c r="M119" t="s">
        <v>24</v>
      </c>
      <c r="N119">
        <v>4</v>
      </c>
      <c r="O119" t="s">
        <v>173</v>
      </c>
      <c r="P119">
        <v>5</v>
      </c>
      <c r="Q119" t="s">
        <v>886</v>
      </c>
      <c r="R119">
        <v>38</v>
      </c>
      <c r="S119" t="s">
        <v>887</v>
      </c>
      <c r="U119">
        <v>38</v>
      </c>
      <c r="V119" t="s">
        <v>888</v>
      </c>
      <c r="W119" t="s">
        <v>829</v>
      </c>
    </row>
    <row r="120" spans="1:23" x14ac:dyDescent="0.15">
      <c r="A120">
        <v>119</v>
      </c>
      <c r="B120">
        <v>1</v>
      </c>
      <c r="C120" t="s">
        <v>889</v>
      </c>
      <c r="D120" t="s">
        <v>890</v>
      </c>
      <c r="E120">
        <v>13</v>
      </c>
      <c r="F120">
        <v>0</v>
      </c>
      <c r="G120">
        <v>0</v>
      </c>
      <c r="H120" t="s">
        <v>824</v>
      </c>
      <c r="I120" t="s">
        <v>24</v>
      </c>
      <c r="J120" t="s">
        <v>24</v>
      </c>
      <c r="K120" t="s">
        <v>825</v>
      </c>
      <c r="L120" t="s">
        <v>24</v>
      </c>
      <c r="M120" t="s">
        <v>24</v>
      </c>
      <c r="N120">
        <v>4</v>
      </c>
      <c r="O120" t="s">
        <v>173</v>
      </c>
      <c r="P120">
        <v>5</v>
      </c>
      <c r="Q120" t="s">
        <v>253</v>
      </c>
      <c r="R120">
        <v>38</v>
      </c>
      <c r="S120" t="s">
        <v>891</v>
      </c>
      <c r="U120">
        <v>38</v>
      </c>
      <c r="V120" t="s">
        <v>892</v>
      </c>
      <c r="W120" t="s">
        <v>829</v>
      </c>
    </row>
    <row r="121" spans="1:23" x14ac:dyDescent="0.15">
      <c r="A121">
        <v>120</v>
      </c>
      <c r="B121">
        <v>1</v>
      </c>
      <c r="C121" t="s">
        <v>893</v>
      </c>
      <c r="D121" t="s">
        <v>894</v>
      </c>
      <c r="E121">
        <v>13</v>
      </c>
      <c r="F121">
        <v>0</v>
      </c>
      <c r="G121">
        <v>0</v>
      </c>
      <c r="H121" t="s">
        <v>824</v>
      </c>
      <c r="I121" t="s">
        <v>24</v>
      </c>
      <c r="J121" t="s">
        <v>24</v>
      </c>
      <c r="K121" t="s">
        <v>825</v>
      </c>
      <c r="L121" t="s">
        <v>24</v>
      </c>
      <c r="M121" t="s">
        <v>24</v>
      </c>
      <c r="N121">
        <v>4</v>
      </c>
      <c r="O121" t="s">
        <v>173</v>
      </c>
      <c r="P121">
        <v>5</v>
      </c>
      <c r="Q121" t="s">
        <v>895</v>
      </c>
      <c r="R121">
        <v>38</v>
      </c>
      <c r="S121" t="s">
        <v>896</v>
      </c>
      <c r="U121">
        <v>38</v>
      </c>
      <c r="V121" t="s">
        <v>897</v>
      </c>
      <c r="W121" t="s">
        <v>829</v>
      </c>
    </row>
    <row r="122" spans="1:23" x14ac:dyDescent="0.15">
      <c r="A122">
        <v>121</v>
      </c>
      <c r="B122">
        <v>1</v>
      </c>
      <c r="C122" t="s">
        <v>898</v>
      </c>
      <c r="D122" t="s">
        <v>899</v>
      </c>
      <c r="E122">
        <v>13</v>
      </c>
      <c r="F122">
        <v>0</v>
      </c>
      <c r="G122">
        <v>0</v>
      </c>
      <c r="H122" t="s">
        <v>824</v>
      </c>
      <c r="I122" t="s">
        <v>24</v>
      </c>
      <c r="J122" t="s">
        <v>24</v>
      </c>
      <c r="K122" t="s">
        <v>825</v>
      </c>
      <c r="L122" t="s">
        <v>24</v>
      </c>
      <c r="M122" t="s">
        <v>24</v>
      </c>
      <c r="N122">
        <v>4</v>
      </c>
      <c r="O122" t="s">
        <v>173</v>
      </c>
      <c r="P122">
        <v>3</v>
      </c>
      <c r="Q122" t="s">
        <v>900</v>
      </c>
      <c r="R122">
        <v>38</v>
      </c>
      <c r="S122" t="s">
        <v>901</v>
      </c>
      <c r="U122">
        <v>38</v>
      </c>
      <c r="V122" t="s">
        <v>902</v>
      </c>
      <c r="W122" t="s">
        <v>829</v>
      </c>
    </row>
    <row r="123" spans="1:23" x14ac:dyDescent="0.15">
      <c r="A123">
        <v>122</v>
      </c>
      <c r="B123">
        <v>2</v>
      </c>
      <c r="C123" t="s">
        <v>903</v>
      </c>
      <c r="D123" t="s">
        <v>904</v>
      </c>
      <c r="E123">
        <v>13</v>
      </c>
      <c r="F123">
        <v>0</v>
      </c>
      <c r="G123">
        <v>0</v>
      </c>
      <c r="H123" t="s">
        <v>824</v>
      </c>
      <c r="I123" t="s">
        <v>24</v>
      </c>
      <c r="J123" t="s">
        <v>24</v>
      </c>
      <c r="K123" t="s">
        <v>825</v>
      </c>
      <c r="L123" t="s">
        <v>24</v>
      </c>
      <c r="M123" t="s">
        <v>24</v>
      </c>
      <c r="N123">
        <v>4</v>
      </c>
      <c r="O123" t="s">
        <v>172</v>
      </c>
      <c r="P123">
        <v>3</v>
      </c>
      <c r="Q123" t="s">
        <v>905</v>
      </c>
      <c r="R123">
        <v>38</v>
      </c>
      <c r="S123" t="s">
        <v>906</v>
      </c>
      <c r="U123">
        <v>38</v>
      </c>
      <c r="V123" t="s">
        <v>907</v>
      </c>
      <c r="W123" t="s">
        <v>829</v>
      </c>
    </row>
    <row r="124" spans="1:23" x14ac:dyDescent="0.15">
      <c r="A124">
        <v>123</v>
      </c>
      <c r="B124">
        <v>2</v>
      </c>
      <c r="C124" t="s">
        <v>908</v>
      </c>
      <c r="D124" t="s">
        <v>909</v>
      </c>
      <c r="E124">
        <v>13</v>
      </c>
      <c r="F124">
        <v>0</v>
      </c>
      <c r="G124">
        <v>0</v>
      </c>
      <c r="H124" t="s">
        <v>824</v>
      </c>
      <c r="I124" t="s">
        <v>24</v>
      </c>
      <c r="J124" t="s">
        <v>24</v>
      </c>
      <c r="K124" t="s">
        <v>825</v>
      </c>
      <c r="L124" t="s">
        <v>24</v>
      </c>
      <c r="M124" t="s">
        <v>24</v>
      </c>
      <c r="N124">
        <v>4</v>
      </c>
      <c r="O124" t="s">
        <v>172</v>
      </c>
      <c r="P124">
        <v>2</v>
      </c>
      <c r="Q124" t="s">
        <v>910</v>
      </c>
      <c r="R124">
        <v>38</v>
      </c>
      <c r="S124" t="s">
        <v>911</v>
      </c>
      <c r="U124">
        <v>38</v>
      </c>
      <c r="V124" t="s">
        <v>912</v>
      </c>
      <c r="W124" t="s">
        <v>829</v>
      </c>
    </row>
    <row r="125" spans="1:23" x14ac:dyDescent="0.15">
      <c r="A125">
        <v>124</v>
      </c>
      <c r="B125">
        <v>2</v>
      </c>
      <c r="C125" t="s">
        <v>913</v>
      </c>
      <c r="D125" t="s">
        <v>914</v>
      </c>
      <c r="E125">
        <v>13</v>
      </c>
      <c r="F125">
        <v>0</v>
      </c>
      <c r="G125">
        <v>0</v>
      </c>
      <c r="H125" t="s">
        <v>824</v>
      </c>
      <c r="I125" t="s">
        <v>24</v>
      </c>
      <c r="J125" t="s">
        <v>24</v>
      </c>
      <c r="K125" t="s">
        <v>825</v>
      </c>
      <c r="L125" t="s">
        <v>24</v>
      </c>
      <c r="M125" t="s">
        <v>24</v>
      </c>
      <c r="N125">
        <v>4</v>
      </c>
      <c r="O125" t="s">
        <v>172</v>
      </c>
      <c r="P125">
        <v>2</v>
      </c>
      <c r="Q125" t="s">
        <v>915</v>
      </c>
      <c r="R125">
        <v>38</v>
      </c>
      <c r="S125" t="s">
        <v>916</v>
      </c>
      <c r="U125">
        <v>38</v>
      </c>
      <c r="V125" t="s">
        <v>917</v>
      </c>
      <c r="W125" t="s">
        <v>829</v>
      </c>
    </row>
    <row r="126" spans="1:23" x14ac:dyDescent="0.15">
      <c r="A126">
        <v>125</v>
      </c>
      <c r="B126">
        <v>2</v>
      </c>
      <c r="C126" t="s">
        <v>918</v>
      </c>
      <c r="D126" t="s">
        <v>919</v>
      </c>
      <c r="E126">
        <v>13</v>
      </c>
      <c r="F126">
        <v>0</v>
      </c>
      <c r="G126">
        <v>0</v>
      </c>
      <c r="H126" t="s">
        <v>824</v>
      </c>
      <c r="I126" t="s">
        <v>24</v>
      </c>
      <c r="J126" t="s">
        <v>24</v>
      </c>
      <c r="K126" t="s">
        <v>825</v>
      </c>
      <c r="L126" t="s">
        <v>24</v>
      </c>
      <c r="M126" t="s">
        <v>24</v>
      </c>
      <c r="N126">
        <v>4</v>
      </c>
      <c r="O126" t="s">
        <v>171</v>
      </c>
      <c r="P126">
        <v>3</v>
      </c>
      <c r="Q126" t="s">
        <v>920</v>
      </c>
      <c r="R126">
        <v>38</v>
      </c>
      <c r="S126" t="s">
        <v>921</v>
      </c>
      <c r="U126">
        <v>38</v>
      </c>
      <c r="V126" t="s">
        <v>922</v>
      </c>
      <c r="W126" t="s">
        <v>829</v>
      </c>
    </row>
    <row r="127" spans="1:23" x14ac:dyDescent="0.15">
      <c r="A127">
        <v>126</v>
      </c>
      <c r="B127">
        <v>2</v>
      </c>
      <c r="C127" t="s">
        <v>923</v>
      </c>
      <c r="D127" t="s">
        <v>924</v>
      </c>
      <c r="E127">
        <v>13</v>
      </c>
      <c r="F127">
        <v>0</v>
      </c>
      <c r="G127">
        <v>0</v>
      </c>
      <c r="H127" t="s">
        <v>824</v>
      </c>
      <c r="I127" t="s">
        <v>24</v>
      </c>
      <c r="J127" t="s">
        <v>24</v>
      </c>
      <c r="K127" t="s">
        <v>825</v>
      </c>
      <c r="L127" t="s">
        <v>24</v>
      </c>
      <c r="M127" t="s">
        <v>24</v>
      </c>
      <c r="N127">
        <v>4</v>
      </c>
      <c r="O127" t="s">
        <v>171</v>
      </c>
      <c r="P127">
        <v>2</v>
      </c>
      <c r="Q127" t="s">
        <v>925</v>
      </c>
      <c r="R127">
        <v>38</v>
      </c>
      <c r="S127" t="s">
        <v>926</v>
      </c>
      <c r="U127">
        <v>38</v>
      </c>
      <c r="V127" t="s">
        <v>927</v>
      </c>
      <c r="W127" t="s">
        <v>829</v>
      </c>
    </row>
    <row r="128" spans="1:23" x14ac:dyDescent="0.15">
      <c r="A128">
        <v>127</v>
      </c>
      <c r="B128">
        <v>2</v>
      </c>
      <c r="C128" t="s">
        <v>928</v>
      </c>
      <c r="D128" t="s">
        <v>929</v>
      </c>
      <c r="E128">
        <v>13</v>
      </c>
      <c r="F128">
        <v>0</v>
      </c>
      <c r="G128">
        <v>0</v>
      </c>
      <c r="H128" t="s">
        <v>824</v>
      </c>
      <c r="I128" t="s">
        <v>24</v>
      </c>
      <c r="J128" t="s">
        <v>24</v>
      </c>
      <c r="K128" t="s">
        <v>825</v>
      </c>
      <c r="L128" t="s">
        <v>24</v>
      </c>
      <c r="M128" t="s">
        <v>24</v>
      </c>
      <c r="N128">
        <v>4</v>
      </c>
      <c r="O128" t="s">
        <v>171</v>
      </c>
      <c r="P128">
        <v>1</v>
      </c>
      <c r="Q128" t="s">
        <v>276</v>
      </c>
      <c r="R128">
        <v>38</v>
      </c>
      <c r="S128" t="s">
        <v>930</v>
      </c>
      <c r="U128">
        <v>38</v>
      </c>
      <c r="V128" t="s">
        <v>931</v>
      </c>
      <c r="W128" t="s">
        <v>829</v>
      </c>
    </row>
    <row r="129" spans="1:23" x14ac:dyDescent="0.15">
      <c r="A129">
        <v>128</v>
      </c>
      <c r="B129">
        <v>2</v>
      </c>
      <c r="C129" t="s">
        <v>932</v>
      </c>
      <c r="D129" t="s">
        <v>933</v>
      </c>
      <c r="E129">
        <v>13</v>
      </c>
      <c r="F129">
        <v>0</v>
      </c>
      <c r="G129">
        <v>0</v>
      </c>
      <c r="H129" t="s">
        <v>824</v>
      </c>
      <c r="I129" t="s">
        <v>24</v>
      </c>
      <c r="J129" t="s">
        <v>24</v>
      </c>
      <c r="K129" t="s">
        <v>825</v>
      </c>
      <c r="L129" t="s">
        <v>24</v>
      </c>
      <c r="M129" t="s">
        <v>24</v>
      </c>
      <c r="N129">
        <v>4</v>
      </c>
      <c r="O129" t="s">
        <v>171</v>
      </c>
      <c r="P129">
        <v>1</v>
      </c>
      <c r="Q129" t="s">
        <v>934</v>
      </c>
      <c r="R129">
        <v>38</v>
      </c>
      <c r="S129" t="s">
        <v>935</v>
      </c>
      <c r="U129">
        <v>38</v>
      </c>
      <c r="V129" t="s">
        <v>936</v>
      </c>
      <c r="W129" t="s">
        <v>829</v>
      </c>
    </row>
    <row r="130" spans="1:23" x14ac:dyDescent="0.15">
      <c r="A130">
        <v>129</v>
      </c>
      <c r="B130">
        <v>2</v>
      </c>
      <c r="C130" t="s">
        <v>937</v>
      </c>
      <c r="D130" t="s">
        <v>938</v>
      </c>
      <c r="E130">
        <v>13</v>
      </c>
      <c r="F130">
        <v>0</v>
      </c>
      <c r="G130">
        <v>0</v>
      </c>
      <c r="H130" t="s">
        <v>824</v>
      </c>
      <c r="I130" t="s">
        <v>24</v>
      </c>
      <c r="J130" t="s">
        <v>24</v>
      </c>
      <c r="K130" t="s">
        <v>825</v>
      </c>
      <c r="L130" t="s">
        <v>24</v>
      </c>
      <c r="M130" t="s">
        <v>24</v>
      </c>
      <c r="N130">
        <v>4</v>
      </c>
      <c r="O130" t="s">
        <v>173</v>
      </c>
      <c r="P130">
        <v>6</v>
      </c>
      <c r="Q130" t="s">
        <v>939</v>
      </c>
      <c r="R130">
        <v>38</v>
      </c>
      <c r="S130" t="s">
        <v>940</v>
      </c>
      <c r="U130">
        <v>38</v>
      </c>
      <c r="V130" t="s">
        <v>941</v>
      </c>
      <c r="W130" t="s">
        <v>829</v>
      </c>
    </row>
    <row r="131" spans="1:23" x14ac:dyDescent="0.15">
      <c r="A131">
        <v>130</v>
      </c>
      <c r="B131">
        <v>2</v>
      </c>
      <c r="C131" t="s">
        <v>942</v>
      </c>
      <c r="D131" t="s">
        <v>943</v>
      </c>
      <c r="E131">
        <v>13</v>
      </c>
      <c r="F131">
        <v>0</v>
      </c>
      <c r="G131">
        <v>0</v>
      </c>
      <c r="H131" t="s">
        <v>824</v>
      </c>
      <c r="I131" t="s">
        <v>24</v>
      </c>
      <c r="J131" t="s">
        <v>24</v>
      </c>
      <c r="K131" t="s">
        <v>825</v>
      </c>
      <c r="L131" t="s">
        <v>24</v>
      </c>
      <c r="M131" t="s">
        <v>24</v>
      </c>
      <c r="N131">
        <v>4</v>
      </c>
      <c r="O131" t="s">
        <v>173</v>
      </c>
      <c r="P131">
        <v>6</v>
      </c>
      <c r="Q131" t="s">
        <v>944</v>
      </c>
      <c r="R131">
        <v>38</v>
      </c>
      <c r="S131" t="s">
        <v>945</v>
      </c>
      <c r="U131">
        <v>38</v>
      </c>
      <c r="V131" t="s">
        <v>946</v>
      </c>
      <c r="W131" t="s">
        <v>829</v>
      </c>
    </row>
    <row r="132" spans="1:23" x14ac:dyDescent="0.15">
      <c r="A132">
        <v>131</v>
      </c>
      <c r="B132">
        <v>2</v>
      </c>
      <c r="C132" t="s">
        <v>947</v>
      </c>
      <c r="D132" t="s">
        <v>948</v>
      </c>
      <c r="E132">
        <v>13</v>
      </c>
      <c r="F132">
        <v>0</v>
      </c>
      <c r="G132">
        <v>0</v>
      </c>
      <c r="H132" t="s">
        <v>824</v>
      </c>
      <c r="I132" t="s">
        <v>24</v>
      </c>
      <c r="J132" t="s">
        <v>24</v>
      </c>
      <c r="K132" t="s">
        <v>825</v>
      </c>
      <c r="L132" t="s">
        <v>24</v>
      </c>
      <c r="M132" t="s">
        <v>24</v>
      </c>
      <c r="N132">
        <v>4</v>
      </c>
      <c r="O132" t="s">
        <v>173</v>
      </c>
      <c r="P132">
        <v>6</v>
      </c>
      <c r="Q132" t="s">
        <v>949</v>
      </c>
      <c r="R132">
        <v>38</v>
      </c>
      <c r="S132" t="s">
        <v>950</v>
      </c>
      <c r="U132">
        <v>38</v>
      </c>
      <c r="V132" t="s">
        <v>951</v>
      </c>
      <c r="W132" t="s">
        <v>829</v>
      </c>
    </row>
    <row r="133" spans="1:23" x14ac:dyDescent="0.15">
      <c r="A133">
        <v>132</v>
      </c>
      <c r="B133">
        <v>2</v>
      </c>
      <c r="C133" t="s">
        <v>952</v>
      </c>
      <c r="D133" t="s">
        <v>953</v>
      </c>
      <c r="E133">
        <v>13</v>
      </c>
      <c r="F133">
        <v>0</v>
      </c>
      <c r="G133">
        <v>0</v>
      </c>
      <c r="H133" t="s">
        <v>824</v>
      </c>
      <c r="I133" t="s">
        <v>24</v>
      </c>
      <c r="J133" t="s">
        <v>24</v>
      </c>
      <c r="K133" t="s">
        <v>825</v>
      </c>
      <c r="L133" t="s">
        <v>24</v>
      </c>
      <c r="M133" t="s">
        <v>24</v>
      </c>
      <c r="N133">
        <v>4</v>
      </c>
      <c r="O133" t="s">
        <v>173</v>
      </c>
      <c r="P133">
        <v>5</v>
      </c>
      <c r="Q133" t="s">
        <v>954</v>
      </c>
      <c r="R133">
        <v>38</v>
      </c>
      <c r="S133" t="s">
        <v>955</v>
      </c>
      <c r="U133">
        <v>38</v>
      </c>
      <c r="V133" t="s">
        <v>956</v>
      </c>
      <c r="W133" t="s">
        <v>829</v>
      </c>
    </row>
    <row r="134" spans="1:23" x14ac:dyDescent="0.15">
      <c r="A134">
        <v>133</v>
      </c>
      <c r="B134">
        <v>2</v>
      </c>
      <c r="C134" t="s">
        <v>957</v>
      </c>
      <c r="D134" t="s">
        <v>958</v>
      </c>
      <c r="E134">
        <v>13</v>
      </c>
      <c r="F134">
        <v>0</v>
      </c>
      <c r="G134">
        <v>0</v>
      </c>
      <c r="H134" t="s">
        <v>824</v>
      </c>
      <c r="I134" t="s">
        <v>24</v>
      </c>
      <c r="J134" t="s">
        <v>24</v>
      </c>
      <c r="K134" t="s">
        <v>825</v>
      </c>
      <c r="L134" t="s">
        <v>24</v>
      </c>
      <c r="M134" t="s">
        <v>24</v>
      </c>
      <c r="N134">
        <v>4</v>
      </c>
      <c r="O134" t="s">
        <v>173</v>
      </c>
      <c r="P134">
        <v>4</v>
      </c>
      <c r="Q134" t="s">
        <v>261</v>
      </c>
      <c r="R134">
        <v>38</v>
      </c>
      <c r="S134" t="s">
        <v>959</v>
      </c>
      <c r="U134">
        <v>38</v>
      </c>
      <c r="V134" t="s">
        <v>960</v>
      </c>
      <c r="W134" t="s">
        <v>829</v>
      </c>
    </row>
    <row r="135" spans="1:23" x14ac:dyDescent="0.15">
      <c r="A135">
        <v>134</v>
      </c>
      <c r="B135">
        <v>2</v>
      </c>
      <c r="C135" t="s">
        <v>961</v>
      </c>
      <c r="D135" t="s">
        <v>962</v>
      </c>
      <c r="E135">
        <v>13</v>
      </c>
      <c r="F135">
        <v>0</v>
      </c>
      <c r="G135">
        <v>0</v>
      </c>
      <c r="H135" t="s">
        <v>824</v>
      </c>
      <c r="I135" t="s">
        <v>24</v>
      </c>
      <c r="J135" t="s">
        <v>24</v>
      </c>
      <c r="K135" t="s">
        <v>825</v>
      </c>
      <c r="L135" t="s">
        <v>24</v>
      </c>
      <c r="M135" t="s">
        <v>24</v>
      </c>
      <c r="N135">
        <v>4</v>
      </c>
      <c r="O135" t="s">
        <v>173</v>
      </c>
      <c r="P135">
        <v>4</v>
      </c>
      <c r="Q135" t="s">
        <v>963</v>
      </c>
      <c r="R135">
        <v>38</v>
      </c>
      <c r="S135" t="s">
        <v>964</v>
      </c>
      <c r="U135">
        <v>38</v>
      </c>
      <c r="V135" t="s">
        <v>965</v>
      </c>
      <c r="W135" t="s">
        <v>829</v>
      </c>
    </row>
    <row r="136" spans="1:23" x14ac:dyDescent="0.15">
      <c r="A136">
        <v>135</v>
      </c>
      <c r="B136">
        <v>2</v>
      </c>
      <c r="C136" t="s">
        <v>966</v>
      </c>
      <c r="D136" t="s">
        <v>967</v>
      </c>
      <c r="E136">
        <v>13</v>
      </c>
      <c r="F136">
        <v>0</v>
      </c>
      <c r="G136">
        <v>0</v>
      </c>
      <c r="H136" t="s">
        <v>824</v>
      </c>
      <c r="I136" t="s">
        <v>24</v>
      </c>
      <c r="J136" t="s">
        <v>24</v>
      </c>
      <c r="K136" t="s">
        <v>825</v>
      </c>
      <c r="L136" t="s">
        <v>24</v>
      </c>
      <c r="M136" t="s">
        <v>24</v>
      </c>
      <c r="N136">
        <v>4</v>
      </c>
      <c r="O136" t="s">
        <v>173</v>
      </c>
      <c r="P136">
        <v>4</v>
      </c>
      <c r="Q136" t="s">
        <v>968</v>
      </c>
      <c r="R136">
        <v>38</v>
      </c>
      <c r="S136" t="s">
        <v>969</v>
      </c>
      <c r="U136">
        <v>38</v>
      </c>
      <c r="V136" t="s">
        <v>970</v>
      </c>
      <c r="W136" t="s">
        <v>829</v>
      </c>
    </row>
    <row r="137" spans="1:23" x14ac:dyDescent="0.15">
      <c r="A137">
        <v>136</v>
      </c>
      <c r="B137">
        <v>2</v>
      </c>
      <c r="C137" t="s">
        <v>971</v>
      </c>
      <c r="D137" t="s">
        <v>972</v>
      </c>
      <c r="E137">
        <v>13</v>
      </c>
      <c r="F137">
        <v>0</v>
      </c>
      <c r="G137">
        <v>0</v>
      </c>
      <c r="H137" t="s">
        <v>824</v>
      </c>
      <c r="I137" t="s">
        <v>24</v>
      </c>
      <c r="J137" t="s">
        <v>24</v>
      </c>
      <c r="K137" t="s">
        <v>825</v>
      </c>
      <c r="L137" t="s">
        <v>24</v>
      </c>
      <c r="M137" t="s">
        <v>24</v>
      </c>
      <c r="N137">
        <v>4</v>
      </c>
      <c r="O137" t="s">
        <v>173</v>
      </c>
      <c r="P137">
        <v>3</v>
      </c>
      <c r="Q137" t="s">
        <v>973</v>
      </c>
      <c r="R137">
        <v>38</v>
      </c>
      <c r="S137" t="s">
        <v>974</v>
      </c>
      <c r="U137">
        <v>38</v>
      </c>
      <c r="V137" t="s">
        <v>975</v>
      </c>
      <c r="W137" t="s">
        <v>829</v>
      </c>
    </row>
    <row r="138" spans="1:23" x14ac:dyDescent="0.15">
      <c r="A138">
        <v>137</v>
      </c>
      <c r="B138">
        <v>2</v>
      </c>
      <c r="C138" t="s">
        <v>976</v>
      </c>
      <c r="D138" t="s">
        <v>977</v>
      </c>
      <c r="E138">
        <v>13</v>
      </c>
      <c r="F138">
        <v>0</v>
      </c>
      <c r="G138">
        <v>0</v>
      </c>
      <c r="H138" t="s">
        <v>824</v>
      </c>
      <c r="I138" t="s">
        <v>24</v>
      </c>
      <c r="J138" t="s">
        <v>24</v>
      </c>
      <c r="K138" t="s">
        <v>825</v>
      </c>
      <c r="L138" t="s">
        <v>24</v>
      </c>
      <c r="M138" t="s">
        <v>24</v>
      </c>
      <c r="N138">
        <v>4</v>
      </c>
      <c r="O138" t="s">
        <v>173</v>
      </c>
      <c r="P138">
        <v>3</v>
      </c>
      <c r="Q138" t="s">
        <v>978</v>
      </c>
      <c r="R138">
        <v>38</v>
      </c>
      <c r="S138" t="s">
        <v>979</v>
      </c>
      <c r="U138">
        <v>38</v>
      </c>
      <c r="V138" t="s">
        <v>980</v>
      </c>
      <c r="W138" t="s">
        <v>829</v>
      </c>
    </row>
    <row r="139" spans="1:23" x14ac:dyDescent="0.15">
      <c r="A139">
        <v>138</v>
      </c>
      <c r="B139">
        <v>1</v>
      </c>
      <c r="C139" t="s">
        <v>981</v>
      </c>
      <c r="D139" t="s">
        <v>982</v>
      </c>
      <c r="E139">
        <v>25</v>
      </c>
      <c r="F139">
        <v>0</v>
      </c>
      <c r="G139">
        <v>0</v>
      </c>
      <c r="H139" t="s">
        <v>983</v>
      </c>
      <c r="I139" t="s">
        <v>24</v>
      </c>
      <c r="J139" t="s">
        <v>24</v>
      </c>
      <c r="K139" t="s">
        <v>984</v>
      </c>
      <c r="L139" t="s">
        <v>24</v>
      </c>
      <c r="M139" t="s">
        <v>24</v>
      </c>
      <c r="N139">
        <v>4</v>
      </c>
      <c r="O139" t="s">
        <v>172</v>
      </c>
      <c r="P139">
        <v>3</v>
      </c>
      <c r="Q139" t="s">
        <v>985</v>
      </c>
      <c r="R139">
        <v>38</v>
      </c>
      <c r="S139" t="s">
        <v>986</v>
      </c>
      <c r="U139">
        <v>38</v>
      </c>
      <c r="V139" t="s">
        <v>987</v>
      </c>
      <c r="W139" t="s">
        <v>988</v>
      </c>
    </row>
    <row r="140" spans="1:23" x14ac:dyDescent="0.15">
      <c r="A140">
        <v>139</v>
      </c>
      <c r="B140">
        <v>1</v>
      </c>
      <c r="C140" t="s">
        <v>989</v>
      </c>
      <c r="D140" t="s">
        <v>990</v>
      </c>
      <c r="E140">
        <v>25</v>
      </c>
      <c r="F140">
        <v>0</v>
      </c>
      <c r="G140">
        <v>0</v>
      </c>
      <c r="H140" t="s">
        <v>983</v>
      </c>
      <c r="I140" t="s">
        <v>24</v>
      </c>
      <c r="J140" t="s">
        <v>24</v>
      </c>
      <c r="K140" t="s">
        <v>984</v>
      </c>
      <c r="L140" t="s">
        <v>24</v>
      </c>
      <c r="M140" t="s">
        <v>24</v>
      </c>
      <c r="N140">
        <v>4</v>
      </c>
      <c r="O140" t="s">
        <v>172</v>
      </c>
      <c r="P140">
        <v>2</v>
      </c>
      <c r="Q140" t="s">
        <v>991</v>
      </c>
      <c r="R140">
        <v>38</v>
      </c>
      <c r="S140" t="s">
        <v>992</v>
      </c>
      <c r="U140">
        <v>38</v>
      </c>
      <c r="V140" t="s">
        <v>993</v>
      </c>
      <c r="W140" t="s">
        <v>988</v>
      </c>
    </row>
    <row r="141" spans="1:23" x14ac:dyDescent="0.15">
      <c r="A141">
        <v>140</v>
      </c>
      <c r="B141">
        <v>1</v>
      </c>
      <c r="C141" t="s">
        <v>994</v>
      </c>
      <c r="D141" t="s">
        <v>995</v>
      </c>
      <c r="E141">
        <v>25</v>
      </c>
      <c r="F141">
        <v>0</v>
      </c>
      <c r="G141">
        <v>0</v>
      </c>
      <c r="H141" t="s">
        <v>983</v>
      </c>
      <c r="I141" t="s">
        <v>24</v>
      </c>
      <c r="J141" t="s">
        <v>24</v>
      </c>
      <c r="K141" t="s">
        <v>984</v>
      </c>
      <c r="L141" t="s">
        <v>24</v>
      </c>
      <c r="M141" t="s">
        <v>24</v>
      </c>
      <c r="N141">
        <v>4</v>
      </c>
      <c r="O141" t="s">
        <v>172</v>
      </c>
      <c r="P141">
        <v>2</v>
      </c>
      <c r="Q141" t="s">
        <v>996</v>
      </c>
      <c r="R141">
        <v>38</v>
      </c>
      <c r="S141" t="s">
        <v>997</v>
      </c>
      <c r="U141">
        <v>38</v>
      </c>
      <c r="V141" t="s">
        <v>998</v>
      </c>
      <c r="W141" t="s">
        <v>988</v>
      </c>
    </row>
    <row r="142" spans="1:23" x14ac:dyDescent="0.15">
      <c r="A142">
        <v>141</v>
      </c>
      <c r="B142">
        <v>1</v>
      </c>
      <c r="C142" t="s">
        <v>999</v>
      </c>
      <c r="D142" t="s">
        <v>1000</v>
      </c>
      <c r="E142">
        <v>25</v>
      </c>
      <c r="F142">
        <v>0</v>
      </c>
      <c r="G142">
        <v>0</v>
      </c>
      <c r="H142" t="s">
        <v>983</v>
      </c>
      <c r="I142" t="s">
        <v>24</v>
      </c>
      <c r="J142" t="s">
        <v>24</v>
      </c>
      <c r="K142" t="s">
        <v>984</v>
      </c>
      <c r="L142" t="s">
        <v>24</v>
      </c>
      <c r="M142" t="s">
        <v>24</v>
      </c>
      <c r="N142">
        <v>4</v>
      </c>
      <c r="O142" t="s">
        <v>172</v>
      </c>
      <c r="P142">
        <v>2</v>
      </c>
      <c r="Q142" t="s">
        <v>1001</v>
      </c>
      <c r="R142">
        <v>38</v>
      </c>
      <c r="S142" t="s">
        <v>1002</v>
      </c>
      <c r="U142">
        <v>38</v>
      </c>
      <c r="V142" t="s">
        <v>1003</v>
      </c>
      <c r="W142" t="s">
        <v>988</v>
      </c>
    </row>
    <row r="143" spans="1:23" x14ac:dyDescent="0.15">
      <c r="A143">
        <v>142</v>
      </c>
      <c r="B143">
        <v>1</v>
      </c>
      <c r="C143" t="s">
        <v>1004</v>
      </c>
      <c r="D143" t="s">
        <v>1005</v>
      </c>
      <c r="E143">
        <v>25</v>
      </c>
      <c r="F143">
        <v>0</v>
      </c>
      <c r="G143">
        <v>0</v>
      </c>
      <c r="H143" t="s">
        <v>983</v>
      </c>
      <c r="I143" t="s">
        <v>24</v>
      </c>
      <c r="J143" t="s">
        <v>24</v>
      </c>
      <c r="K143" t="s">
        <v>984</v>
      </c>
      <c r="L143" t="s">
        <v>24</v>
      </c>
      <c r="M143" t="s">
        <v>24</v>
      </c>
      <c r="N143">
        <v>4</v>
      </c>
      <c r="O143" t="s">
        <v>172</v>
      </c>
      <c r="P143">
        <v>2</v>
      </c>
      <c r="Q143" t="s">
        <v>1006</v>
      </c>
      <c r="R143">
        <v>38</v>
      </c>
      <c r="S143" t="s">
        <v>1007</v>
      </c>
      <c r="U143">
        <v>38</v>
      </c>
      <c r="V143" t="s">
        <v>1008</v>
      </c>
      <c r="W143" t="s">
        <v>988</v>
      </c>
    </row>
    <row r="144" spans="1:23" x14ac:dyDescent="0.15">
      <c r="A144">
        <v>143</v>
      </c>
      <c r="B144">
        <v>1</v>
      </c>
      <c r="C144" t="s">
        <v>1009</v>
      </c>
      <c r="D144" t="s">
        <v>1010</v>
      </c>
      <c r="E144">
        <v>25</v>
      </c>
      <c r="F144">
        <v>0</v>
      </c>
      <c r="G144">
        <v>0</v>
      </c>
      <c r="H144" t="s">
        <v>983</v>
      </c>
      <c r="I144" t="s">
        <v>24</v>
      </c>
      <c r="J144" t="s">
        <v>24</v>
      </c>
      <c r="K144" t="s">
        <v>984</v>
      </c>
      <c r="L144" t="s">
        <v>24</v>
      </c>
      <c r="M144" t="s">
        <v>24</v>
      </c>
      <c r="N144">
        <v>4</v>
      </c>
      <c r="O144" t="s">
        <v>172</v>
      </c>
      <c r="P144">
        <v>2</v>
      </c>
      <c r="Q144" t="s">
        <v>1011</v>
      </c>
      <c r="R144">
        <v>38</v>
      </c>
      <c r="S144" t="s">
        <v>1012</v>
      </c>
      <c r="U144">
        <v>38</v>
      </c>
      <c r="V144" t="s">
        <v>1013</v>
      </c>
      <c r="W144" t="s">
        <v>988</v>
      </c>
    </row>
    <row r="145" spans="1:23" x14ac:dyDescent="0.15">
      <c r="A145">
        <v>144</v>
      </c>
      <c r="B145">
        <v>1</v>
      </c>
      <c r="C145" t="s">
        <v>1014</v>
      </c>
      <c r="D145" t="s">
        <v>1015</v>
      </c>
      <c r="E145">
        <v>25</v>
      </c>
      <c r="F145">
        <v>0</v>
      </c>
      <c r="G145">
        <v>0</v>
      </c>
      <c r="H145" t="s">
        <v>983</v>
      </c>
      <c r="I145" t="s">
        <v>24</v>
      </c>
      <c r="J145" t="s">
        <v>24</v>
      </c>
      <c r="K145" t="s">
        <v>984</v>
      </c>
      <c r="L145" t="s">
        <v>24</v>
      </c>
      <c r="M145" t="s">
        <v>24</v>
      </c>
      <c r="N145">
        <v>4</v>
      </c>
      <c r="O145" t="s">
        <v>171</v>
      </c>
      <c r="P145">
        <v>2</v>
      </c>
      <c r="Q145" t="s">
        <v>272</v>
      </c>
      <c r="R145">
        <v>38</v>
      </c>
      <c r="S145" t="s">
        <v>1016</v>
      </c>
      <c r="U145">
        <v>38</v>
      </c>
      <c r="V145" t="s">
        <v>1017</v>
      </c>
      <c r="W145" t="s">
        <v>988</v>
      </c>
    </row>
    <row r="146" spans="1:23" x14ac:dyDescent="0.15">
      <c r="A146">
        <v>145</v>
      </c>
      <c r="B146">
        <v>1</v>
      </c>
      <c r="C146" t="s">
        <v>1018</v>
      </c>
      <c r="D146" t="s">
        <v>1019</v>
      </c>
      <c r="E146">
        <v>25</v>
      </c>
      <c r="F146">
        <v>0</v>
      </c>
      <c r="G146">
        <v>0</v>
      </c>
      <c r="H146" t="s">
        <v>983</v>
      </c>
      <c r="I146" t="s">
        <v>24</v>
      </c>
      <c r="J146" t="s">
        <v>24</v>
      </c>
      <c r="K146" t="s">
        <v>984</v>
      </c>
      <c r="L146" t="s">
        <v>24</v>
      </c>
      <c r="M146" t="s">
        <v>24</v>
      </c>
      <c r="N146">
        <v>4</v>
      </c>
      <c r="O146" t="s">
        <v>171</v>
      </c>
      <c r="P146">
        <v>1</v>
      </c>
      <c r="Q146" t="s">
        <v>241</v>
      </c>
      <c r="R146">
        <v>38</v>
      </c>
      <c r="S146" t="s">
        <v>1020</v>
      </c>
      <c r="U146">
        <v>38</v>
      </c>
      <c r="V146" t="s">
        <v>1021</v>
      </c>
      <c r="W146" t="s">
        <v>988</v>
      </c>
    </row>
    <row r="147" spans="1:23" x14ac:dyDescent="0.15">
      <c r="A147">
        <v>146</v>
      </c>
      <c r="B147">
        <v>1</v>
      </c>
      <c r="C147" t="s">
        <v>1022</v>
      </c>
      <c r="D147" t="s">
        <v>1023</v>
      </c>
      <c r="E147">
        <v>25</v>
      </c>
      <c r="F147">
        <v>0</v>
      </c>
      <c r="G147">
        <v>0</v>
      </c>
      <c r="H147" t="s">
        <v>983</v>
      </c>
      <c r="I147" t="s">
        <v>24</v>
      </c>
      <c r="J147" t="s">
        <v>24</v>
      </c>
      <c r="K147" t="s">
        <v>984</v>
      </c>
      <c r="L147" t="s">
        <v>24</v>
      </c>
      <c r="M147" t="s">
        <v>24</v>
      </c>
      <c r="N147">
        <v>4</v>
      </c>
      <c r="O147" t="s">
        <v>173</v>
      </c>
      <c r="P147">
        <v>4</v>
      </c>
      <c r="Q147" t="s">
        <v>1024</v>
      </c>
      <c r="R147">
        <v>38</v>
      </c>
      <c r="S147" t="s">
        <v>1025</v>
      </c>
      <c r="U147">
        <v>38</v>
      </c>
      <c r="V147" t="s">
        <v>1026</v>
      </c>
      <c r="W147" t="s">
        <v>988</v>
      </c>
    </row>
    <row r="148" spans="1:23" x14ac:dyDescent="0.15">
      <c r="A148">
        <v>147</v>
      </c>
      <c r="B148">
        <v>2</v>
      </c>
      <c r="C148" t="s">
        <v>1027</v>
      </c>
      <c r="D148" t="s">
        <v>1028</v>
      </c>
      <c r="E148">
        <v>25</v>
      </c>
      <c r="F148">
        <v>0</v>
      </c>
      <c r="G148">
        <v>0</v>
      </c>
      <c r="H148" t="s">
        <v>983</v>
      </c>
      <c r="I148" t="s">
        <v>24</v>
      </c>
      <c r="J148" t="s">
        <v>24</v>
      </c>
      <c r="K148" t="s">
        <v>984</v>
      </c>
      <c r="L148" t="s">
        <v>24</v>
      </c>
      <c r="M148" t="s">
        <v>24</v>
      </c>
      <c r="N148">
        <v>4</v>
      </c>
      <c r="O148" t="s">
        <v>172</v>
      </c>
      <c r="P148">
        <v>3</v>
      </c>
      <c r="Q148" t="s">
        <v>1029</v>
      </c>
      <c r="R148">
        <v>38</v>
      </c>
      <c r="S148" t="s">
        <v>1030</v>
      </c>
      <c r="U148">
        <v>38</v>
      </c>
      <c r="V148" t="s">
        <v>1031</v>
      </c>
      <c r="W148" t="s">
        <v>988</v>
      </c>
    </row>
    <row r="149" spans="1:23" x14ac:dyDescent="0.15">
      <c r="A149">
        <v>148</v>
      </c>
      <c r="B149">
        <v>2</v>
      </c>
      <c r="C149" t="s">
        <v>1032</v>
      </c>
      <c r="D149" t="s">
        <v>1033</v>
      </c>
      <c r="E149">
        <v>25</v>
      </c>
      <c r="F149">
        <v>0</v>
      </c>
      <c r="G149">
        <v>0</v>
      </c>
      <c r="H149" t="s">
        <v>983</v>
      </c>
      <c r="I149" t="s">
        <v>24</v>
      </c>
      <c r="J149" t="s">
        <v>24</v>
      </c>
      <c r="K149" t="s">
        <v>984</v>
      </c>
      <c r="L149" t="s">
        <v>24</v>
      </c>
      <c r="M149" t="s">
        <v>24</v>
      </c>
      <c r="N149">
        <v>4</v>
      </c>
      <c r="O149" t="s">
        <v>172</v>
      </c>
      <c r="P149">
        <v>3</v>
      </c>
      <c r="Q149" t="s">
        <v>1034</v>
      </c>
      <c r="R149">
        <v>38</v>
      </c>
      <c r="S149" t="s">
        <v>1035</v>
      </c>
      <c r="U149">
        <v>38</v>
      </c>
      <c r="V149" t="s">
        <v>1036</v>
      </c>
      <c r="W149" t="s">
        <v>988</v>
      </c>
    </row>
    <row r="150" spans="1:23" x14ac:dyDescent="0.15">
      <c r="A150">
        <v>149</v>
      </c>
      <c r="B150">
        <v>2</v>
      </c>
      <c r="C150" t="s">
        <v>1037</v>
      </c>
      <c r="D150" t="s">
        <v>1038</v>
      </c>
      <c r="E150">
        <v>25</v>
      </c>
      <c r="F150">
        <v>0</v>
      </c>
      <c r="G150">
        <v>0</v>
      </c>
      <c r="H150" t="s">
        <v>983</v>
      </c>
      <c r="I150" t="s">
        <v>24</v>
      </c>
      <c r="J150" t="s">
        <v>24</v>
      </c>
      <c r="K150" t="s">
        <v>984</v>
      </c>
      <c r="L150" t="s">
        <v>24</v>
      </c>
      <c r="M150" t="s">
        <v>24</v>
      </c>
      <c r="N150">
        <v>4</v>
      </c>
      <c r="O150" t="s">
        <v>172</v>
      </c>
      <c r="P150">
        <v>1</v>
      </c>
      <c r="Q150" t="s">
        <v>1039</v>
      </c>
      <c r="R150">
        <v>38</v>
      </c>
      <c r="S150" t="s">
        <v>1040</v>
      </c>
      <c r="U150">
        <v>38</v>
      </c>
      <c r="V150" t="s">
        <v>1041</v>
      </c>
      <c r="W150" t="s">
        <v>988</v>
      </c>
    </row>
    <row r="151" spans="1:23" x14ac:dyDescent="0.15">
      <c r="A151">
        <v>150</v>
      </c>
      <c r="B151">
        <v>2</v>
      </c>
      <c r="C151" t="s">
        <v>1042</v>
      </c>
      <c r="D151" t="s">
        <v>1043</v>
      </c>
      <c r="E151">
        <v>25</v>
      </c>
      <c r="F151">
        <v>0</v>
      </c>
      <c r="G151">
        <v>0</v>
      </c>
      <c r="H151" t="s">
        <v>983</v>
      </c>
      <c r="I151" t="s">
        <v>24</v>
      </c>
      <c r="J151" t="s">
        <v>24</v>
      </c>
      <c r="K151" t="s">
        <v>984</v>
      </c>
      <c r="L151" t="s">
        <v>24</v>
      </c>
      <c r="M151" t="s">
        <v>24</v>
      </c>
      <c r="N151">
        <v>4</v>
      </c>
      <c r="O151" t="s">
        <v>171</v>
      </c>
      <c r="P151">
        <v>3</v>
      </c>
      <c r="Q151" t="s">
        <v>1044</v>
      </c>
      <c r="R151">
        <v>38</v>
      </c>
      <c r="S151" t="s">
        <v>1045</v>
      </c>
      <c r="U151">
        <v>38</v>
      </c>
      <c r="V151" t="s">
        <v>1046</v>
      </c>
      <c r="W151" t="s">
        <v>988</v>
      </c>
    </row>
    <row r="152" spans="1:23" x14ac:dyDescent="0.15">
      <c r="A152">
        <v>151</v>
      </c>
      <c r="B152">
        <v>2</v>
      </c>
      <c r="C152" t="s">
        <v>1047</v>
      </c>
      <c r="D152" t="s">
        <v>1048</v>
      </c>
      <c r="E152">
        <v>25</v>
      </c>
      <c r="F152">
        <v>0</v>
      </c>
      <c r="G152">
        <v>0</v>
      </c>
      <c r="H152" t="s">
        <v>983</v>
      </c>
      <c r="I152" t="s">
        <v>24</v>
      </c>
      <c r="J152" t="s">
        <v>24</v>
      </c>
      <c r="K152" t="s">
        <v>984</v>
      </c>
      <c r="L152" t="s">
        <v>24</v>
      </c>
      <c r="M152" t="s">
        <v>24</v>
      </c>
      <c r="N152">
        <v>4</v>
      </c>
      <c r="O152" t="s">
        <v>171</v>
      </c>
      <c r="P152">
        <v>3</v>
      </c>
      <c r="Q152" t="s">
        <v>1049</v>
      </c>
      <c r="R152">
        <v>38</v>
      </c>
      <c r="S152" t="s">
        <v>1050</v>
      </c>
      <c r="U152">
        <v>38</v>
      </c>
      <c r="V152" t="s">
        <v>1051</v>
      </c>
      <c r="W152" t="s">
        <v>988</v>
      </c>
    </row>
    <row r="153" spans="1:23" x14ac:dyDescent="0.15">
      <c r="A153">
        <v>152</v>
      </c>
      <c r="B153">
        <v>2</v>
      </c>
      <c r="C153" t="s">
        <v>1052</v>
      </c>
      <c r="D153" t="s">
        <v>1053</v>
      </c>
      <c r="E153">
        <v>25</v>
      </c>
      <c r="F153">
        <v>0</v>
      </c>
      <c r="G153">
        <v>0</v>
      </c>
      <c r="H153" t="s">
        <v>983</v>
      </c>
      <c r="I153" t="s">
        <v>24</v>
      </c>
      <c r="J153" t="s">
        <v>24</v>
      </c>
      <c r="K153" t="s">
        <v>984</v>
      </c>
      <c r="L153" t="s">
        <v>24</v>
      </c>
      <c r="M153" t="s">
        <v>24</v>
      </c>
      <c r="N153">
        <v>4</v>
      </c>
      <c r="O153" t="s">
        <v>171</v>
      </c>
      <c r="P153">
        <v>3</v>
      </c>
      <c r="Q153" t="s">
        <v>1054</v>
      </c>
      <c r="R153">
        <v>38</v>
      </c>
      <c r="S153" t="s">
        <v>1055</v>
      </c>
      <c r="U153">
        <v>38</v>
      </c>
      <c r="V153" t="s">
        <v>1056</v>
      </c>
      <c r="W153" t="s">
        <v>988</v>
      </c>
    </row>
    <row r="154" spans="1:23" x14ac:dyDescent="0.15">
      <c r="A154">
        <v>153</v>
      </c>
      <c r="B154">
        <v>2</v>
      </c>
      <c r="C154" t="s">
        <v>1057</v>
      </c>
      <c r="D154" t="s">
        <v>1058</v>
      </c>
      <c r="E154">
        <v>25</v>
      </c>
      <c r="F154">
        <v>0</v>
      </c>
      <c r="G154">
        <v>0</v>
      </c>
      <c r="H154" t="s">
        <v>983</v>
      </c>
      <c r="I154" t="s">
        <v>24</v>
      </c>
      <c r="J154" t="s">
        <v>24</v>
      </c>
      <c r="K154" t="s">
        <v>984</v>
      </c>
      <c r="L154" t="s">
        <v>24</v>
      </c>
      <c r="M154" t="s">
        <v>24</v>
      </c>
      <c r="N154">
        <v>4</v>
      </c>
      <c r="O154" t="s">
        <v>171</v>
      </c>
      <c r="P154">
        <v>2</v>
      </c>
      <c r="Q154" t="s">
        <v>1059</v>
      </c>
      <c r="R154">
        <v>38</v>
      </c>
      <c r="S154" t="s">
        <v>1060</v>
      </c>
      <c r="U154">
        <v>38</v>
      </c>
      <c r="V154" t="s">
        <v>1061</v>
      </c>
      <c r="W154" t="s">
        <v>988</v>
      </c>
    </row>
    <row r="155" spans="1:23" x14ac:dyDescent="0.15">
      <c r="A155">
        <v>154</v>
      </c>
      <c r="B155">
        <v>2</v>
      </c>
      <c r="C155" t="s">
        <v>1062</v>
      </c>
      <c r="D155" t="s">
        <v>1063</v>
      </c>
      <c r="E155">
        <v>25</v>
      </c>
      <c r="F155">
        <v>0</v>
      </c>
      <c r="G155">
        <v>0</v>
      </c>
      <c r="H155" t="s">
        <v>983</v>
      </c>
      <c r="I155" t="s">
        <v>24</v>
      </c>
      <c r="J155" t="s">
        <v>24</v>
      </c>
      <c r="K155" t="s">
        <v>984</v>
      </c>
      <c r="L155" t="s">
        <v>24</v>
      </c>
      <c r="M155" t="s">
        <v>24</v>
      </c>
      <c r="N155">
        <v>4</v>
      </c>
      <c r="O155" t="s">
        <v>171</v>
      </c>
      <c r="P155">
        <v>1</v>
      </c>
      <c r="Q155" t="s">
        <v>1064</v>
      </c>
      <c r="R155">
        <v>38</v>
      </c>
      <c r="S155" t="s">
        <v>1065</v>
      </c>
      <c r="U155">
        <v>38</v>
      </c>
      <c r="V155" t="s">
        <v>1066</v>
      </c>
      <c r="W155" t="s">
        <v>988</v>
      </c>
    </row>
    <row r="156" spans="1:23" x14ac:dyDescent="0.15">
      <c r="A156">
        <v>155</v>
      </c>
      <c r="B156">
        <v>2</v>
      </c>
      <c r="C156" t="s">
        <v>1067</v>
      </c>
      <c r="D156" t="s">
        <v>1068</v>
      </c>
      <c r="E156">
        <v>25</v>
      </c>
      <c r="F156">
        <v>0</v>
      </c>
      <c r="G156">
        <v>0</v>
      </c>
      <c r="H156" t="s">
        <v>983</v>
      </c>
      <c r="I156" t="s">
        <v>24</v>
      </c>
      <c r="J156" t="s">
        <v>24</v>
      </c>
      <c r="K156" t="s">
        <v>984</v>
      </c>
      <c r="L156" t="s">
        <v>24</v>
      </c>
      <c r="M156" t="s">
        <v>24</v>
      </c>
      <c r="N156">
        <v>4</v>
      </c>
      <c r="O156" t="s">
        <v>171</v>
      </c>
      <c r="P156">
        <v>1</v>
      </c>
      <c r="Q156" t="s">
        <v>1069</v>
      </c>
      <c r="R156">
        <v>38</v>
      </c>
      <c r="S156" t="s">
        <v>1070</v>
      </c>
      <c r="U156">
        <v>38</v>
      </c>
      <c r="V156" t="s">
        <v>1071</v>
      </c>
      <c r="W156" t="s">
        <v>988</v>
      </c>
    </row>
    <row r="157" spans="1:23" x14ac:dyDescent="0.15">
      <c r="A157">
        <v>156</v>
      </c>
      <c r="B157">
        <v>2</v>
      </c>
      <c r="C157" t="s">
        <v>1072</v>
      </c>
      <c r="D157" t="s">
        <v>1073</v>
      </c>
      <c r="E157">
        <v>25</v>
      </c>
      <c r="F157">
        <v>0</v>
      </c>
      <c r="G157">
        <v>0</v>
      </c>
      <c r="H157" t="s">
        <v>983</v>
      </c>
      <c r="I157" t="s">
        <v>24</v>
      </c>
      <c r="J157" t="s">
        <v>24</v>
      </c>
      <c r="K157" t="s">
        <v>984</v>
      </c>
      <c r="L157" t="s">
        <v>24</v>
      </c>
      <c r="M157" t="s">
        <v>24</v>
      </c>
      <c r="N157">
        <v>4</v>
      </c>
      <c r="O157" t="s">
        <v>173</v>
      </c>
      <c r="P157">
        <v>5</v>
      </c>
      <c r="Q157" t="s">
        <v>1074</v>
      </c>
      <c r="R157">
        <v>38</v>
      </c>
      <c r="S157" t="s">
        <v>1075</v>
      </c>
      <c r="U157">
        <v>38</v>
      </c>
      <c r="V157" t="s">
        <v>1076</v>
      </c>
      <c r="W157" t="s">
        <v>988</v>
      </c>
    </row>
    <row r="158" spans="1:23" x14ac:dyDescent="0.15">
      <c r="A158">
        <v>157</v>
      </c>
      <c r="B158">
        <v>1</v>
      </c>
      <c r="C158" t="s">
        <v>1077</v>
      </c>
      <c r="D158" t="s">
        <v>1078</v>
      </c>
      <c r="E158">
        <v>7</v>
      </c>
      <c r="F158">
        <v>0</v>
      </c>
      <c r="G158">
        <v>0</v>
      </c>
      <c r="H158" t="s">
        <v>163</v>
      </c>
      <c r="I158" t="s">
        <v>24</v>
      </c>
      <c r="J158" t="s">
        <v>24</v>
      </c>
      <c r="K158" t="s">
        <v>1079</v>
      </c>
      <c r="L158" t="s">
        <v>24</v>
      </c>
      <c r="M158" t="s">
        <v>24</v>
      </c>
      <c r="N158">
        <v>4</v>
      </c>
      <c r="O158" t="s">
        <v>172</v>
      </c>
      <c r="P158">
        <v>3</v>
      </c>
      <c r="Q158" t="s">
        <v>1080</v>
      </c>
      <c r="R158">
        <v>38</v>
      </c>
      <c r="S158" t="s">
        <v>1081</v>
      </c>
      <c r="U158">
        <v>38</v>
      </c>
      <c r="V158" t="s">
        <v>1082</v>
      </c>
      <c r="W158" t="s">
        <v>1083</v>
      </c>
    </row>
    <row r="159" spans="1:23" x14ac:dyDescent="0.15">
      <c r="A159">
        <v>158</v>
      </c>
      <c r="B159">
        <v>1</v>
      </c>
      <c r="C159" t="s">
        <v>1084</v>
      </c>
      <c r="D159" t="s">
        <v>1085</v>
      </c>
      <c r="E159">
        <v>7</v>
      </c>
      <c r="F159">
        <v>0</v>
      </c>
      <c r="G159">
        <v>0</v>
      </c>
      <c r="H159" t="s">
        <v>163</v>
      </c>
      <c r="I159" t="s">
        <v>24</v>
      </c>
      <c r="J159" t="s">
        <v>24</v>
      </c>
      <c r="K159" t="s">
        <v>1079</v>
      </c>
      <c r="L159" t="s">
        <v>24</v>
      </c>
      <c r="M159" t="s">
        <v>24</v>
      </c>
      <c r="N159">
        <v>4</v>
      </c>
      <c r="O159" t="s">
        <v>172</v>
      </c>
      <c r="P159">
        <v>3</v>
      </c>
      <c r="Q159" t="s">
        <v>1086</v>
      </c>
      <c r="R159">
        <v>38</v>
      </c>
      <c r="S159" t="s">
        <v>1087</v>
      </c>
      <c r="U159">
        <v>38</v>
      </c>
      <c r="V159" t="s">
        <v>1088</v>
      </c>
      <c r="W159" t="s">
        <v>1083</v>
      </c>
    </row>
    <row r="160" spans="1:23" x14ac:dyDescent="0.15">
      <c r="A160">
        <v>159</v>
      </c>
      <c r="B160">
        <v>1</v>
      </c>
      <c r="C160" t="s">
        <v>1089</v>
      </c>
      <c r="D160" t="s">
        <v>1090</v>
      </c>
      <c r="E160">
        <v>7</v>
      </c>
      <c r="F160">
        <v>0</v>
      </c>
      <c r="G160">
        <v>0</v>
      </c>
      <c r="H160" t="s">
        <v>163</v>
      </c>
      <c r="I160" t="s">
        <v>24</v>
      </c>
      <c r="J160" t="s">
        <v>24</v>
      </c>
      <c r="K160" t="s">
        <v>1079</v>
      </c>
      <c r="L160" t="s">
        <v>24</v>
      </c>
      <c r="M160" t="s">
        <v>24</v>
      </c>
      <c r="N160">
        <v>4</v>
      </c>
      <c r="O160" t="s">
        <v>171</v>
      </c>
      <c r="P160">
        <v>3</v>
      </c>
      <c r="Q160" t="s">
        <v>235</v>
      </c>
      <c r="R160">
        <v>38</v>
      </c>
      <c r="S160" t="s">
        <v>1091</v>
      </c>
      <c r="U160">
        <v>38</v>
      </c>
      <c r="V160" t="s">
        <v>1092</v>
      </c>
      <c r="W160" t="s">
        <v>1083</v>
      </c>
    </row>
    <row r="161" spans="1:23" x14ac:dyDescent="0.15">
      <c r="A161">
        <v>160</v>
      </c>
      <c r="B161">
        <v>1</v>
      </c>
      <c r="C161" t="s">
        <v>1093</v>
      </c>
      <c r="D161" t="s">
        <v>1094</v>
      </c>
      <c r="E161">
        <v>7</v>
      </c>
      <c r="F161">
        <v>0</v>
      </c>
      <c r="G161">
        <v>0</v>
      </c>
      <c r="H161" t="s">
        <v>163</v>
      </c>
      <c r="I161" t="s">
        <v>24</v>
      </c>
      <c r="J161" t="s">
        <v>24</v>
      </c>
      <c r="K161" t="s">
        <v>1079</v>
      </c>
      <c r="L161" t="s">
        <v>24</v>
      </c>
      <c r="M161" t="s">
        <v>24</v>
      </c>
      <c r="N161">
        <v>4</v>
      </c>
      <c r="O161" t="s">
        <v>171</v>
      </c>
      <c r="P161">
        <v>3</v>
      </c>
      <c r="Q161" t="s">
        <v>1095</v>
      </c>
      <c r="R161">
        <v>38</v>
      </c>
      <c r="S161" t="s">
        <v>1096</v>
      </c>
      <c r="U161">
        <v>38</v>
      </c>
      <c r="V161" t="s">
        <v>1097</v>
      </c>
      <c r="W161" t="s">
        <v>1083</v>
      </c>
    </row>
    <row r="162" spans="1:23" x14ac:dyDescent="0.15">
      <c r="A162">
        <v>161</v>
      </c>
      <c r="B162">
        <v>1</v>
      </c>
      <c r="C162" t="s">
        <v>1098</v>
      </c>
      <c r="D162" t="s">
        <v>1099</v>
      </c>
      <c r="E162">
        <v>7</v>
      </c>
      <c r="F162">
        <v>0</v>
      </c>
      <c r="G162">
        <v>0</v>
      </c>
      <c r="H162" t="s">
        <v>163</v>
      </c>
      <c r="I162" t="s">
        <v>24</v>
      </c>
      <c r="J162" t="s">
        <v>24</v>
      </c>
      <c r="K162" t="s">
        <v>1079</v>
      </c>
      <c r="L162" t="s">
        <v>24</v>
      </c>
      <c r="M162" t="s">
        <v>24</v>
      </c>
      <c r="N162">
        <v>4</v>
      </c>
      <c r="O162" t="s">
        <v>171</v>
      </c>
      <c r="P162">
        <v>2</v>
      </c>
      <c r="Q162" t="s">
        <v>1100</v>
      </c>
      <c r="R162">
        <v>38</v>
      </c>
      <c r="S162" t="s">
        <v>1101</v>
      </c>
      <c r="U162">
        <v>38</v>
      </c>
      <c r="V162" t="s">
        <v>1102</v>
      </c>
      <c r="W162" t="s">
        <v>1083</v>
      </c>
    </row>
    <row r="163" spans="1:23" x14ac:dyDescent="0.15">
      <c r="A163">
        <v>162</v>
      </c>
      <c r="B163">
        <v>1</v>
      </c>
      <c r="C163" t="s">
        <v>1103</v>
      </c>
      <c r="D163" t="s">
        <v>1104</v>
      </c>
      <c r="E163">
        <v>7</v>
      </c>
      <c r="F163">
        <v>0</v>
      </c>
      <c r="G163">
        <v>0</v>
      </c>
      <c r="H163" t="s">
        <v>163</v>
      </c>
      <c r="I163" t="s">
        <v>24</v>
      </c>
      <c r="J163" t="s">
        <v>24</v>
      </c>
      <c r="K163" t="s">
        <v>1079</v>
      </c>
      <c r="L163" t="s">
        <v>24</v>
      </c>
      <c r="M163" t="s">
        <v>24</v>
      </c>
      <c r="N163">
        <v>4</v>
      </c>
      <c r="O163" t="s">
        <v>171</v>
      </c>
      <c r="P163">
        <v>2</v>
      </c>
      <c r="Q163" t="s">
        <v>236</v>
      </c>
      <c r="R163">
        <v>38</v>
      </c>
      <c r="S163" t="s">
        <v>1105</v>
      </c>
      <c r="U163">
        <v>38</v>
      </c>
      <c r="V163" t="s">
        <v>1106</v>
      </c>
      <c r="W163" t="s">
        <v>1083</v>
      </c>
    </row>
    <row r="164" spans="1:23" x14ac:dyDescent="0.15">
      <c r="A164">
        <v>163</v>
      </c>
      <c r="B164">
        <v>1</v>
      </c>
      <c r="C164" t="s">
        <v>1107</v>
      </c>
      <c r="D164" t="s">
        <v>1108</v>
      </c>
      <c r="E164">
        <v>7</v>
      </c>
      <c r="F164">
        <v>0</v>
      </c>
      <c r="G164">
        <v>0</v>
      </c>
      <c r="H164" t="s">
        <v>163</v>
      </c>
      <c r="I164" t="s">
        <v>24</v>
      </c>
      <c r="J164" t="s">
        <v>24</v>
      </c>
      <c r="K164" t="s">
        <v>1079</v>
      </c>
      <c r="L164" t="s">
        <v>24</v>
      </c>
      <c r="M164" t="s">
        <v>24</v>
      </c>
      <c r="N164">
        <v>4</v>
      </c>
      <c r="O164" t="s">
        <v>171</v>
      </c>
      <c r="P164">
        <v>2</v>
      </c>
      <c r="Q164" t="s">
        <v>238</v>
      </c>
      <c r="R164">
        <v>38</v>
      </c>
      <c r="S164" t="s">
        <v>1109</v>
      </c>
      <c r="U164">
        <v>38</v>
      </c>
      <c r="V164" t="s">
        <v>1110</v>
      </c>
      <c r="W164" t="s">
        <v>1083</v>
      </c>
    </row>
    <row r="165" spans="1:23" x14ac:dyDescent="0.15">
      <c r="A165">
        <v>164</v>
      </c>
      <c r="B165">
        <v>1</v>
      </c>
      <c r="C165" t="s">
        <v>1111</v>
      </c>
      <c r="D165" t="s">
        <v>1112</v>
      </c>
      <c r="E165">
        <v>7</v>
      </c>
      <c r="F165">
        <v>0</v>
      </c>
      <c r="G165">
        <v>0</v>
      </c>
      <c r="H165" t="s">
        <v>163</v>
      </c>
      <c r="I165" t="s">
        <v>24</v>
      </c>
      <c r="J165" t="s">
        <v>24</v>
      </c>
      <c r="K165" t="s">
        <v>1079</v>
      </c>
      <c r="L165" t="s">
        <v>24</v>
      </c>
      <c r="M165" t="s">
        <v>24</v>
      </c>
      <c r="N165">
        <v>4</v>
      </c>
      <c r="O165" t="s">
        <v>171</v>
      </c>
      <c r="P165">
        <v>2</v>
      </c>
      <c r="Q165" t="s">
        <v>237</v>
      </c>
      <c r="R165">
        <v>38</v>
      </c>
      <c r="S165" t="s">
        <v>1113</v>
      </c>
      <c r="U165">
        <v>38</v>
      </c>
      <c r="V165" t="s">
        <v>1114</v>
      </c>
      <c r="W165" t="s">
        <v>1083</v>
      </c>
    </row>
    <row r="166" spans="1:23" x14ac:dyDescent="0.15">
      <c r="A166">
        <v>165</v>
      </c>
      <c r="B166">
        <v>1</v>
      </c>
      <c r="C166" t="s">
        <v>1115</v>
      </c>
      <c r="D166" t="s">
        <v>1116</v>
      </c>
      <c r="E166">
        <v>7</v>
      </c>
      <c r="F166">
        <v>0</v>
      </c>
      <c r="G166">
        <v>0</v>
      </c>
      <c r="H166" t="s">
        <v>163</v>
      </c>
      <c r="I166" t="s">
        <v>24</v>
      </c>
      <c r="J166" t="s">
        <v>24</v>
      </c>
      <c r="K166" t="s">
        <v>1079</v>
      </c>
      <c r="L166" t="s">
        <v>24</v>
      </c>
      <c r="M166" t="s">
        <v>24</v>
      </c>
      <c r="N166">
        <v>4</v>
      </c>
      <c r="O166" t="s">
        <v>171</v>
      </c>
      <c r="P166">
        <v>1</v>
      </c>
      <c r="Q166" t="s">
        <v>239</v>
      </c>
      <c r="R166">
        <v>38</v>
      </c>
      <c r="S166" t="s">
        <v>1117</v>
      </c>
      <c r="U166">
        <v>38</v>
      </c>
      <c r="V166" t="s">
        <v>1118</v>
      </c>
      <c r="W166" t="s">
        <v>1083</v>
      </c>
    </row>
    <row r="167" spans="1:23" x14ac:dyDescent="0.15">
      <c r="A167">
        <v>166</v>
      </c>
      <c r="B167">
        <v>1</v>
      </c>
      <c r="C167" t="s">
        <v>1119</v>
      </c>
      <c r="D167" t="s">
        <v>1120</v>
      </c>
      <c r="E167">
        <v>7</v>
      </c>
      <c r="F167">
        <v>0</v>
      </c>
      <c r="G167">
        <v>0</v>
      </c>
      <c r="H167" t="s">
        <v>163</v>
      </c>
      <c r="I167" t="s">
        <v>24</v>
      </c>
      <c r="J167" t="s">
        <v>24</v>
      </c>
      <c r="K167" t="s">
        <v>1079</v>
      </c>
      <c r="L167" t="s">
        <v>24</v>
      </c>
      <c r="M167" t="s">
        <v>24</v>
      </c>
      <c r="N167">
        <v>4</v>
      </c>
      <c r="O167" t="s">
        <v>171</v>
      </c>
      <c r="P167">
        <v>1</v>
      </c>
      <c r="Q167" t="s">
        <v>240</v>
      </c>
      <c r="R167">
        <v>38</v>
      </c>
      <c r="S167" t="s">
        <v>1121</v>
      </c>
      <c r="U167">
        <v>38</v>
      </c>
      <c r="V167" t="s">
        <v>1122</v>
      </c>
      <c r="W167" t="s">
        <v>1083</v>
      </c>
    </row>
    <row r="168" spans="1:23" x14ac:dyDescent="0.15">
      <c r="A168">
        <v>167</v>
      </c>
      <c r="B168">
        <v>2</v>
      </c>
      <c r="C168" t="s">
        <v>1123</v>
      </c>
      <c r="D168" t="s">
        <v>1124</v>
      </c>
      <c r="E168">
        <v>7</v>
      </c>
      <c r="F168">
        <v>0</v>
      </c>
      <c r="G168">
        <v>0</v>
      </c>
      <c r="H168" t="s">
        <v>163</v>
      </c>
      <c r="I168" t="s">
        <v>24</v>
      </c>
      <c r="J168" t="s">
        <v>24</v>
      </c>
      <c r="K168" t="s">
        <v>1079</v>
      </c>
      <c r="L168" t="s">
        <v>24</v>
      </c>
      <c r="M168" t="s">
        <v>24</v>
      </c>
      <c r="N168">
        <v>4</v>
      </c>
      <c r="O168" t="s">
        <v>171</v>
      </c>
      <c r="P168">
        <v>2</v>
      </c>
      <c r="Q168" t="s">
        <v>1125</v>
      </c>
      <c r="R168">
        <v>38</v>
      </c>
      <c r="S168" t="s">
        <v>1126</v>
      </c>
      <c r="U168">
        <v>38</v>
      </c>
      <c r="V168" t="s">
        <v>1127</v>
      </c>
      <c r="W168" t="s">
        <v>1083</v>
      </c>
    </row>
    <row r="169" spans="1:23" x14ac:dyDescent="0.15">
      <c r="A169">
        <v>168</v>
      </c>
      <c r="B169">
        <v>2</v>
      </c>
      <c r="C169" t="s">
        <v>1128</v>
      </c>
      <c r="D169" t="s">
        <v>1129</v>
      </c>
      <c r="E169">
        <v>7</v>
      </c>
      <c r="F169">
        <v>0</v>
      </c>
      <c r="G169">
        <v>0</v>
      </c>
      <c r="H169" t="s">
        <v>163</v>
      </c>
      <c r="I169" t="s">
        <v>24</v>
      </c>
      <c r="J169" t="s">
        <v>24</v>
      </c>
      <c r="K169" t="s">
        <v>1079</v>
      </c>
      <c r="L169" t="s">
        <v>24</v>
      </c>
      <c r="M169" t="s">
        <v>24</v>
      </c>
      <c r="N169">
        <v>4</v>
      </c>
      <c r="O169" t="s">
        <v>173</v>
      </c>
      <c r="P169">
        <v>6</v>
      </c>
      <c r="Q169" t="s">
        <v>242</v>
      </c>
      <c r="R169">
        <v>38</v>
      </c>
      <c r="S169" t="s">
        <v>1130</v>
      </c>
      <c r="U169">
        <v>38</v>
      </c>
      <c r="V169" t="s">
        <v>1131</v>
      </c>
      <c r="W169" t="s">
        <v>1083</v>
      </c>
    </row>
    <row r="170" spans="1:23" x14ac:dyDescent="0.15">
      <c r="A170">
        <v>169</v>
      </c>
      <c r="B170">
        <v>2</v>
      </c>
      <c r="C170" t="s">
        <v>1132</v>
      </c>
      <c r="D170" t="s">
        <v>1133</v>
      </c>
      <c r="E170">
        <v>7</v>
      </c>
      <c r="F170">
        <v>0</v>
      </c>
      <c r="G170">
        <v>0</v>
      </c>
      <c r="H170" t="s">
        <v>163</v>
      </c>
      <c r="I170" t="s">
        <v>24</v>
      </c>
      <c r="J170" t="s">
        <v>24</v>
      </c>
      <c r="K170" t="s">
        <v>1079</v>
      </c>
      <c r="L170" t="s">
        <v>24</v>
      </c>
      <c r="M170" t="s">
        <v>24</v>
      </c>
      <c r="N170">
        <v>4</v>
      </c>
      <c r="O170" t="s">
        <v>173</v>
      </c>
      <c r="P170">
        <v>6</v>
      </c>
      <c r="Q170" t="s">
        <v>243</v>
      </c>
      <c r="R170">
        <v>38</v>
      </c>
      <c r="S170" t="s">
        <v>1134</v>
      </c>
      <c r="U170">
        <v>38</v>
      </c>
      <c r="V170" t="s">
        <v>1135</v>
      </c>
      <c r="W170" t="s">
        <v>1083</v>
      </c>
    </row>
    <row r="171" spans="1:23" x14ac:dyDescent="0.15">
      <c r="A171">
        <v>170</v>
      </c>
      <c r="B171">
        <v>1</v>
      </c>
      <c r="C171" t="s">
        <v>1136</v>
      </c>
      <c r="D171" t="s">
        <v>1137</v>
      </c>
      <c r="E171">
        <v>4</v>
      </c>
      <c r="F171">
        <v>0</v>
      </c>
      <c r="G171">
        <v>0</v>
      </c>
      <c r="H171" t="s">
        <v>1138</v>
      </c>
      <c r="I171" t="s">
        <v>24</v>
      </c>
      <c r="J171" t="s">
        <v>24</v>
      </c>
      <c r="K171" t="s">
        <v>1139</v>
      </c>
      <c r="L171" t="s">
        <v>24</v>
      </c>
      <c r="M171" t="s">
        <v>24</v>
      </c>
      <c r="N171">
        <v>4</v>
      </c>
      <c r="O171" t="s">
        <v>172</v>
      </c>
      <c r="P171">
        <v>3</v>
      </c>
      <c r="Q171" t="s">
        <v>1140</v>
      </c>
      <c r="R171">
        <v>38</v>
      </c>
      <c r="S171" t="s">
        <v>1141</v>
      </c>
      <c r="U171">
        <v>38</v>
      </c>
      <c r="V171" t="s">
        <v>1142</v>
      </c>
      <c r="W171" t="s">
        <v>1143</v>
      </c>
    </row>
    <row r="172" spans="1:23" x14ac:dyDescent="0.15">
      <c r="A172">
        <v>171</v>
      </c>
      <c r="B172">
        <v>1</v>
      </c>
      <c r="C172" t="s">
        <v>1144</v>
      </c>
      <c r="D172" t="s">
        <v>1145</v>
      </c>
      <c r="E172">
        <v>4</v>
      </c>
      <c r="F172">
        <v>0</v>
      </c>
      <c r="G172">
        <v>0</v>
      </c>
      <c r="H172" t="s">
        <v>1138</v>
      </c>
      <c r="I172" t="s">
        <v>24</v>
      </c>
      <c r="J172" t="s">
        <v>24</v>
      </c>
      <c r="K172" t="s">
        <v>1139</v>
      </c>
      <c r="L172" t="s">
        <v>24</v>
      </c>
      <c r="M172" t="s">
        <v>24</v>
      </c>
      <c r="N172">
        <v>4</v>
      </c>
      <c r="O172" t="s">
        <v>172</v>
      </c>
      <c r="P172">
        <v>2</v>
      </c>
      <c r="Q172" t="s">
        <v>1146</v>
      </c>
      <c r="R172">
        <v>38</v>
      </c>
      <c r="S172" t="s">
        <v>1147</v>
      </c>
      <c r="U172">
        <v>38</v>
      </c>
      <c r="V172" t="s">
        <v>1148</v>
      </c>
      <c r="W172" t="s">
        <v>1143</v>
      </c>
    </row>
    <row r="173" spans="1:23" x14ac:dyDescent="0.15">
      <c r="A173">
        <v>172</v>
      </c>
      <c r="B173">
        <v>1</v>
      </c>
      <c r="C173" t="s">
        <v>1149</v>
      </c>
      <c r="D173" t="s">
        <v>1150</v>
      </c>
      <c r="E173">
        <v>4</v>
      </c>
      <c r="F173">
        <v>0</v>
      </c>
      <c r="G173">
        <v>0</v>
      </c>
      <c r="H173" t="s">
        <v>1138</v>
      </c>
      <c r="I173" t="s">
        <v>24</v>
      </c>
      <c r="J173" t="s">
        <v>24</v>
      </c>
      <c r="K173" t="s">
        <v>1139</v>
      </c>
      <c r="L173" t="s">
        <v>24</v>
      </c>
      <c r="M173" t="s">
        <v>24</v>
      </c>
      <c r="N173">
        <v>4</v>
      </c>
      <c r="O173" t="s">
        <v>172</v>
      </c>
      <c r="P173">
        <v>1</v>
      </c>
      <c r="Q173" t="s">
        <v>1151</v>
      </c>
      <c r="R173">
        <v>38</v>
      </c>
      <c r="S173" t="s">
        <v>1152</v>
      </c>
      <c r="U173">
        <v>38</v>
      </c>
      <c r="V173" t="s">
        <v>1153</v>
      </c>
      <c r="W173" t="s">
        <v>1143</v>
      </c>
    </row>
    <row r="174" spans="1:23" x14ac:dyDescent="0.15">
      <c r="A174">
        <v>173</v>
      </c>
      <c r="B174">
        <v>1</v>
      </c>
      <c r="C174" t="s">
        <v>1154</v>
      </c>
      <c r="D174" t="s">
        <v>1155</v>
      </c>
      <c r="E174">
        <v>4</v>
      </c>
      <c r="F174">
        <v>0</v>
      </c>
      <c r="G174">
        <v>0</v>
      </c>
      <c r="H174" t="s">
        <v>1138</v>
      </c>
      <c r="I174" t="s">
        <v>24</v>
      </c>
      <c r="J174" t="s">
        <v>24</v>
      </c>
      <c r="K174" t="s">
        <v>1139</v>
      </c>
      <c r="L174" t="s">
        <v>24</v>
      </c>
      <c r="M174" t="s">
        <v>24</v>
      </c>
      <c r="N174">
        <v>4</v>
      </c>
      <c r="O174" t="s">
        <v>171</v>
      </c>
      <c r="P174">
        <v>3</v>
      </c>
      <c r="Q174" t="s">
        <v>1156</v>
      </c>
      <c r="R174">
        <v>38</v>
      </c>
      <c r="S174" t="s">
        <v>1157</v>
      </c>
      <c r="U174">
        <v>38</v>
      </c>
      <c r="V174" t="s">
        <v>1158</v>
      </c>
      <c r="W174" t="s">
        <v>1143</v>
      </c>
    </row>
    <row r="175" spans="1:23" x14ac:dyDescent="0.15">
      <c r="A175">
        <v>174</v>
      </c>
      <c r="B175">
        <v>1</v>
      </c>
      <c r="C175" t="s">
        <v>1159</v>
      </c>
      <c r="D175" t="s">
        <v>1160</v>
      </c>
      <c r="E175">
        <v>4</v>
      </c>
      <c r="F175">
        <v>0</v>
      </c>
      <c r="G175">
        <v>0</v>
      </c>
      <c r="H175" t="s">
        <v>1138</v>
      </c>
      <c r="I175" t="s">
        <v>24</v>
      </c>
      <c r="J175" t="s">
        <v>24</v>
      </c>
      <c r="K175" t="s">
        <v>1139</v>
      </c>
      <c r="L175" t="s">
        <v>24</v>
      </c>
      <c r="M175" t="s">
        <v>24</v>
      </c>
      <c r="N175">
        <v>4</v>
      </c>
      <c r="O175" t="s">
        <v>171</v>
      </c>
      <c r="P175">
        <v>2</v>
      </c>
      <c r="Q175" t="s">
        <v>1161</v>
      </c>
      <c r="R175">
        <v>38</v>
      </c>
      <c r="S175" t="s">
        <v>1162</v>
      </c>
      <c r="U175">
        <v>38</v>
      </c>
      <c r="V175" t="s">
        <v>1163</v>
      </c>
      <c r="W175" t="s">
        <v>1143</v>
      </c>
    </row>
    <row r="176" spans="1:23" x14ac:dyDescent="0.15">
      <c r="A176">
        <v>175</v>
      </c>
      <c r="B176">
        <v>1</v>
      </c>
      <c r="C176" t="s">
        <v>1164</v>
      </c>
      <c r="D176" t="s">
        <v>1165</v>
      </c>
      <c r="E176">
        <v>4</v>
      </c>
      <c r="F176">
        <v>0</v>
      </c>
      <c r="G176">
        <v>0</v>
      </c>
      <c r="H176" t="s">
        <v>1138</v>
      </c>
      <c r="I176" t="s">
        <v>24</v>
      </c>
      <c r="J176" t="s">
        <v>24</v>
      </c>
      <c r="K176" t="s">
        <v>1139</v>
      </c>
      <c r="L176" t="s">
        <v>24</v>
      </c>
      <c r="M176" t="s">
        <v>24</v>
      </c>
      <c r="N176">
        <v>4</v>
      </c>
      <c r="O176" t="s">
        <v>171</v>
      </c>
      <c r="P176">
        <v>1</v>
      </c>
      <c r="Q176" t="s">
        <v>1166</v>
      </c>
      <c r="R176">
        <v>38</v>
      </c>
      <c r="S176" t="s">
        <v>1167</v>
      </c>
      <c r="U176">
        <v>38</v>
      </c>
      <c r="V176" t="s">
        <v>1168</v>
      </c>
      <c r="W176" t="s">
        <v>1143</v>
      </c>
    </row>
    <row r="177" spans="1:23" x14ac:dyDescent="0.15">
      <c r="A177">
        <v>176</v>
      </c>
      <c r="B177">
        <v>1</v>
      </c>
      <c r="C177" t="s">
        <v>1169</v>
      </c>
      <c r="D177" t="s">
        <v>1170</v>
      </c>
      <c r="E177">
        <v>4</v>
      </c>
      <c r="F177">
        <v>0</v>
      </c>
      <c r="G177">
        <v>0</v>
      </c>
      <c r="H177" t="s">
        <v>1138</v>
      </c>
      <c r="I177" t="s">
        <v>24</v>
      </c>
      <c r="J177" t="s">
        <v>24</v>
      </c>
      <c r="K177" t="s">
        <v>1139</v>
      </c>
      <c r="L177" t="s">
        <v>24</v>
      </c>
      <c r="M177" t="s">
        <v>24</v>
      </c>
      <c r="N177">
        <v>4</v>
      </c>
      <c r="O177" t="s">
        <v>171</v>
      </c>
      <c r="P177">
        <v>1</v>
      </c>
      <c r="Q177" t="s">
        <v>258</v>
      </c>
      <c r="R177">
        <v>38</v>
      </c>
      <c r="S177" t="s">
        <v>1171</v>
      </c>
      <c r="U177">
        <v>38</v>
      </c>
      <c r="V177" t="s">
        <v>1172</v>
      </c>
      <c r="W177" t="s">
        <v>1143</v>
      </c>
    </row>
    <row r="178" spans="1:23" x14ac:dyDescent="0.15">
      <c r="A178">
        <v>177</v>
      </c>
      <c r="B178">
        <v>1</v>
      </c>
      <c r="C178" t="s">
        <v>1173</v>
      </c>
      <c r="D178" t="s">
        <v>1174</v>
      </c>
      <c r="E178">
        <v>4</v>
      </c>
      <c r="F178">
        <v>0</v>
      </c>
      <c r="G178">
        <v>0</v>
      </c>
      <c r="H178" t="s">
        <v>1138</v>
      </c>
      <c r="I178" t="s">
        <v>24</v>
      </c>
      <c r="J178" t="s">
        <v>24</v>
      </c>
      <c r="K178" t="s">
        <v>1139</v>
      </c>
      <c r="L178" t="s">
        <v>24</v>
      </c>
      <c r="M178" t="s">
        <v>24</v>
      </c>
      <c r="N178">
        <v>4</v>
      </c>
      <c r="O178" t="s">
        <v>173</v>
      </c>
      <c r="P178">
        <v>5</v>
      </c>
      <c r="Q178" t="s">
        <v>252</v>
      </c>
      <c r="R178">
        <v>38</v>
      </c>
      <c r="S178" t="s">
        <v>1175</v>
      </c>
      <c r="U178">
        <v>38</v>
      </c>
      <c r="V178" t="s">
        <v>1176</v>
      </c>
      <c r="W178" t="s">
        <v>1143</v>
      </c>
    </row>
    <row r="179" spans="1:23" x14ac:dyDescent="0.15">
      <c r="A179">
        <v>178</v>
      </c>
      <c r="B179">
        <v>1</v>
      </c>
      <c r="C179" t="s">
        <v>1177</v>
      </c>
      <c r="D179" t="s">
        <v>1178</v>
      </c>
      <c r="E179">
        <v>4</v>
      </c>
      <c r="F179">
        <v>0</v>
      </c>
      <c r="G179">
        <v>0</v>
      </c>
      <c r="H179" t="s">
        <v>1138</v>
      </c>
      <c r="I179" t="s">
        <v>24</v>
      </c>
      <c r="J179" t="s">
        <v>24</v>
      </c>
      <c r="K179" t="s">
        <v>1139</v>
      </c>
      <c r="L179" t="s">
        <v>24</v>
      </c>
      <c r="M179" t="s">
        <v>24</v>
      </c>
      <c r="N179">
        <v>4</v>
      </c>
      <c r="O179" t="s">
        <v>173</v>
      </c>
      <c r="P179">
        <v>5</v>
      </c>
      <c r="Q179" t="s">
        <v>1179</v>
      </c>
      <c r="R179">
        <v>38</v>
      </c>
      <c r="S179" t="s">
        <v>1180</v>
      </c>
      <c r="U179">
        <v>38</v>
      </c>
      <c r="V179" t="s">
        <v>1181</v>
      </c>
      <c r="W179" t="s">
        <v>1143</v>
      </c>
    </row>
    <row r="180" spans="1:23" x14ac:dyDescent="0.15">
      <c r="A180">
        <v>179</v>
      </c>
      <c r="B180">
        <v>1</v>
      </c>
      <c r="C180" t="s">
        <v>1182</v>
      </c>
      <c r="D180" t="s">
        <v>1183</v>
      </c>
      <c r="E180">
        <v>4</v>
      </c>
      <c r="F180">
        <v>0</v>
      </c>
      <c r="G180">
        <v>0</v>
      </c>
      <c r="H180" t="s">
        <v>1138</v>
      </c>
      <c r="I180" t="s">
        <v>24</v>
      </c>
      <c r="J180" t="s">
        <v>24</v>
      </c>
      <c r="K180" t="s">
        <v>1139</v>
      </c>
      <c r="L180" t="s">
        <v>24</v>
      </c>
      <c r="M180" t="s">
        <v>24</v>
      </c>
      <c r="N180">
        <v>4</v>
      </c>
      <c r="O180" t="s">
        <v>173</v>
      </c>
      <c r="P180">
        <v>4</v>
      </c>
      <c r="Q180" t="s">
        <v>1184</v>
      </c>
      <c r="R180">
        <v>38</v>
      </c>
      <c r="S180" t="s">
        <v>1185</v>
      </c>
      <c r="U180">
        <v>38</v>
      </c>
      <c r="V180" t="s">
        <v>1186</v>
      </c>
      <c r="W180" t="s">
        <v>1143</v>
      </c>
    </row>
    <row r="181" spans="1:23" x14ac:dyDescent="0.15">
      <c r="A181">
        <v>180</v>
      </c>
      <c r="B181">
        <v>2</v>
      </c>
      <c r="C181" t="s">
        <v>1187</v>
      </c>
      <c r="D181" t="s">
        <v>1188</v>
      </c>
      <c r="E181">
        <v>4</v>
      </c>
      <c r="F181">
        <v>0</v>
      </c>
      <c r="G181">
        <v>0</v>
      </c>
      <c r="H181" t="s">
        <v>1138</v>
      </c>
      <c r="I181" t="s">
        <v>24</v>
      </c>
      <c r="J181" t="s">
        <v>24</v>
      </c>
      <c r="K181" t="s">
        <v>1139</v>
      </c>
      <c r="L181" t="s">
        <v>24</v>
      </c>
      <c r="M181" t="s">
        <v>24</v>
      </c>
      <c r="N181">
        <v>4</v>
      </c>
      <c r="O181" t="s">
        <v>172</v>
      </c>
      <c r="P181">
        <v>3</v>
      </c>
      <c r="Q181" t="s">
        <v>1189</v>
      </c>
      <c r="R181">
        <v>38</v>
      </c>
      <c r="S181" t="s">
        <v>1190</v>
      </c>
      <c r="U181">
        <v>38</v>
      </c>
      <c r="V181" t="s">
        <v>1191</v>
      </c>
      <c r="W181" t="s">
        <v>1143</v>
      </c>
    </row>
    <row r="182" spans="1:23" x14ac:dyDescent="0.15">
      <c r="A182">
        <v>181</v>
      </c>
      <c r="B182">
        <v>2</v>
      </c>
      <c r="C182" t="s">
        <v>1192</v>
      </c>
      <c r="D182" t="s">
        <v>1193</v>
      </c>
      <c r="E182">
        <v>4</v>
      </c>
      <c r="F182">
        <v>0</v>
      </c>
      <c r="G182">
        <v>0</v>
      </c>
      <c r="H182" t="s">
        <v>1138</v>
      </c>
      <c r="I182" t="s">
        <v>24</v>
      </c>
      <c r="J182" t="s">
        <v>24</v>
      </c>
      <c r="K182" t="s">
        <v>1139</v>
      </c>
      <c r="L182" t="s">
        <v>24</v>
      </c>
      <c r="M182" t="s">
        <v>24</v>
      </c>
      <c r="N182">
        <v>4</v>
      </c>
      <c r="O182" t="s">
        <v>172</v>
      </c>
      <c r="P182">
        <v>2</v>
      </c>
      <c r="Q182" t="s">
        <v>1194</v>
      </c>
      <c r="R182">
        <v>38</v>
      </c>
      <c r="S182" t="s">
        <v>1195</v>
      </c>
      <c r="U182">
        <v>38</v>
      </c>
      <c r="V182" t="s">
        <v>1196</v>
      </c>
      <c r="W182" t="s">
        <v>1143</v>
      </c>
    </row>
    <row r="183" spans="1:23" x14ac:dyDescent="0.15">
      <c r="A183">
        <v>182</v>
      </c>
      <c r="B183">
        <v>2</v>
      </c>
      <c r="C183" t="s">
        <v>1197</v>
      </c>
      <c r="D183" t="s">
        <v>1198</v>
      </c>
      <c r="E183">
        <v>4</v>
      </c>
      <c r="F183">
        <v>0</v>
      </c>
      <c r="G183">
        <v>0</v>
      </c>
      <c r="H183" t="s">
        <v>1138</v>
      </c>
      <c r="I183" t="s">
        <v>24</v>
      </c>
      <c r="J183" t="s">
        <v>24</v>
      </c>
      <c r="K183" t="s">
        <v>1139</v>
      </c>
      <c r="L183" t="s">
        <v>24</v>
      </c>
      <c r="M183" t="s">
        <v>24</v>
      </c>
      <c r="N183">
        <v>4</v>
      </c>
      <c r="O183" t="s">
        <v>172</v>
      </c>
      <c r="P183">
        <v>2</v>
      </c>
      <c r="Q183" t="s">
        <v>1199</v>
      </c>
      <c r="R183">
        <v>38</v>
      </c>
      <c r="S183" t="s">
        <v>1200</v>
      </c>
      <c r="U183">
        <v>38</v>
      </c>
      <c r="V183" t="s">
        <v>1201</v>
      </c>
      <c r="W183" t="s">
        <v>1143</v>
      </c>
    </row>
    <row r="184" spans="1:23" x14ac:dyDescent="0.15">
      <c r="A184">
        <v>183</v>
      </c>
      <c r="B184">
        <v>2</v>
      </c>
      <c r="C184" t="s">
        <v>1202</v>
      </c>
      <c r="D184" t="s">
        <v>1203</v>
      </c>
      <c r="E184">
        <v>4</v>
      </c>
      <c r="F184">
        <v>0</v>
      </c>
      <c r="G184">
        <v>0</v>
      </c>
      <c r="H184" t="s">
        <v>1138</v>
      </c>
      <c r="I184" t="s">
        <v>24</v>
      </c>
      <c r="J184" t="s">
        <v>24</v>
      </c>
      <c r="K184" t="s">
        <v>1139</v>
      </c>
      <c r="L184" t="s">
        <v>24</v>
      </c>
      <c r="M184" t="s">
        <v>24</v>
      </c>
      <c r="N184">
        <v>4</v>
      </c>
      <c r="O184" t="s">
        <v>171</v>
      </c>
      <c r="P184">
        <v>3</v>
      </c>
      <c r="Q184" t="s">
        <v>1204</v>
      </c>
      <c r="R184">
        <v>38</v>
      </c>
      <c r="S184" t="s">
        <v>1205</v>
      </c>
      <c r="U184">
        <v>38</v>
      </c>
      <c r="V184" t="s">
        <v>1206</v>
      </c>
      <c r="W184" t="s">
        <v>1143</v>
      </c>
    </row>
    <row r="185" spans="1:23" x14ac:dyDescent="0.15">
      <c r="A185">
        <v>184</v>
      </c>
      <c r="B185">
        <v>2</v>
      </c>
      <c r="C185" t="s">
        <v>1207</v>
      </c>
      <c r="D185" t="s">
        <v>1208</v>
      </c>
      <c r="E185">
        <v>4</v>
      </c>
      <c r="F185">
        <v>0</v>
      </c>
      <c r="G185">
        <v>0</v>
      </c>
      <c r="H185" t="s">
        <v>1138</v>
      </c>
      <c r="I185" t="s">
        <v>24</v>
      </c>
      <c r="J185" t="s">
        <v>24</v>
      </c>
      <c r="K185" t="s">
        <v>1139</v>
      </c>
      <c r="L185" t="s">
        <v>24</v>
      </c>
      <c r="M185" t="s">
        <v>24</v>
      </c>
      <c r="N185">
        <v>4</v>
      </c>
      <c r="O185" t="s">
        <v>171</v>
      </c>
      <c r="P185">
        <v>1</v>
      </c>
      <c r="Q185" t="s">
        <v>1209</v>
      </c>
      <c r="R185">
        <v>38</v>
      </c>
      <c r="S185" t="s">
        <v>1210</v>
      </c>
      <c r="U185">
        <v>38</v>
      </c>
      <c r="V185" t="s">
        <v>1211</v>
      </c>
      <c r="W185" t="s">
        <v>1143</v>
      </c>
    </row>
    <row r="186" spans="1:23" x14ac:dyDescent="0.15">
      <c r="A186">
        <v>185</v>
      </c>
      <c r="B186">
        <v>2</v>
      </c>
      <c r="C186" t="s">
        <v>1212</v>
      </c>
      <c r="D186" t="s">
        <v>1213</v>
      </c>
      <c r="E186">
        <v>4</v>
      </c>
      <c r="F186">
        <v>0</v>
      </c>
      <c r="G186">
        <v>0</v>
      </c>
      <c r="H186" t="s">
        <v>1138</v>
      </c>
      <c r="I186" t="s">
        <v>24</v>
      </c>
      <c r="J186" t="s">
        <v>24</v>
      </c>
      <c r="K186" t="s">
        <v>1139</v>
      </c>
      <c r="L186" t="s">
        <v>24</v>
      </c>
      <c r="M186" t="s">
        <v>24</v>
      </c>
      <c r="N186">
        <v>4</v>
      </c>
      <c r="O186" t="s">
        <v>173</v>
      </c>
      <c r="P186">
        <v>6</v>
      </c>
      <c r="Q186" t="s">
        <v>1214</v>
      </c>
      <c r="R186">
        <v>38</v>
      </c>
      <c r="S186" t="s">
        <v>1215</v>
      </c>
      <c r="U186">
        <v>38</v>
      </c>
      <c r="V186" t="s">
        <v>1216</v>
      </c>
      <c r="W186" t="s">
        <v>1143</v>
      </c>
    </row>
    <row r="187" spans="1:23" x14ac:dyDescent="0.15">
      <c r="A187">
        <v>186</v>
      </c>
      <c r="B187">
        <v>2</v>
      </c>
      <c r="C187" t="s">
        <v>1217</v>
      </c>
      <c r="D187" t="s">
        <v>1218</v>
      </c>
      <c r="E187">
        <v>4</v>
      </c>
      <c r="F187">
        <v>0</v>
      </c>
      <c r="G187">
        <v>0</v>
      </c>
      <c r="H187" t="s">
        <v>1138</v>
      </c>
      <c r="I187" t="s">
        <v>24</v>
      </c>
      <c r="J187" t="s">
        <v>24</v>
      </c>
      <c r="K187" t="s">
        <v>1139</v>
      </c>
      <c r="L187" t="s">
        <v>24</v>
      </c>
      <c r="M187" t="s">
        <v>24</v>
      </c>
      <c r="N187">
        <v>4</v>
      </c>
      <c r="O187" t="s">
        <v>173</v>
      </c>
      <c r="P187">
        <v>3</v>
      </c>
      <c r="Q187" t="s">
        <v>1219</v>
      </c>
      <c r="R187">
        <v>38</v>
      </c>
      <c r="S187" t="s">
        <v>1220</v>
      </c>
      <c r="U187">
        <v>38</v>
      </c>
      <c r="V187" t="s">
        <v>1221</v>
      </c>
      <c r="W187" t="s">
        <v>1143</v>
      </c>
    </row>
    <row r="188" spans="1:23" x14ac:dyDescent="0.15">
      <c r="A188">
        <v>187</v>
      </c>
      <c r="B188">
        <v>1</v>
      </c>
      <c r="C188" t="s">
        <v>1222</v>
      </c>
      <c r="D188" t="s">
        <v>1223</v>
      </c>
      <c r="E188">
        <v>23</v>
      </c>
      <c r="F188">
        <v>0</v>
      </c>
      <c r="G188">
        <v>0</v>
      </c>
      <c r="H188" t="s">
        <v>1224</v>
      </c>
      <c r="I188" t="s">
        <v>24</v>
      </c>
      <c r="J188" t="s">
        <v>24</v>
      </c>
      <c r="K188" t="s">
        <v>1225</v>
      </c>
      <c r="L188" t="s">
        <v>24</v>
      </c>
      <c r="M188" t="s">
        <v>24</v>
      </c>
      <c r="N188">
        <v>4</v>
      </c>
      <c r="O188" t="s">
        <v>172</v>
      </c>
      <c r="P188">
        <v>3</v>
      </c>
      <c r="Q188" t="s">
        <v>231</v>
      </c>
      <c r="R188">
        <v>38</v>
      </c>
      <c r="S188" t="s">
        <v>1226</v>
      </c>
      <c r="U188">
        <v>38</v>
      </c>
      <c r="V188" t="s">
        <v>1227</v>
      </c>
      <c r="W188" t="s">
        <v>1228</v>
      </c>
    </row>
    <row r="189" spans="1:23" x14ac:dyDescent="0.15">
      <c r="A189">
        <v>188</v>
      </c>
      <c r="B189">
        <v>1</v>
      </c>
      <c r="C189" t="s">
        <v>1229</v>
      </c>
      <c r="D189" t="s">
        <v>1230</v>
      </c>
      <c r="E189">
        <v>23</v>
      </c>
      <c r="F189">
        <v>0</v>
      </c>
      <c r="G189">
        <v>0</v>
      </c>
      <c r="H189" t="s">
        <v>1224</v>
      </c>
      <c r="I189" t="s">
        <v>24</v>
      </c>
      <c r="J189" t="s">
        <v>24</v>
      </c>
      <c r="K189" t="s">
        <v>1225</v>
      </c>
      <c r="L189" t="s">
        <v>24</v>
      </c>
      <c r="M189" t="s">
        <v>24</v>
      </c>
      <c r="N189">
        <v>4</v>
      </c>
      <c r="O189" t="s">
        <v>172</v>
      </c>
      <c r="P189">
        <v>3</v>
      </c>
      <c r="Q189" t="s">
        <v>1231</v>
      </c>
      <c r="R189">
        <v>38</v>
      </c>
      <c r="S189" t="s">
        <v>1232</v>
      </c>
      <c r="U189">
        <v>38</v>
      </c>
      <c r="V189" t="s">
        <v>1233</v>
      </c>
      <c r="W189" t="s">
        <v>1228</v>
      </c>
    </row>
    <row r="190" spans="1:23" x14ac:dyDescent="0.15">
      <c r="A190">
        <v>189</v>
      </c>
      <c r="B190">
        <v>1</v>
      </c>
      <c r="C190" t="s">
        <v>1234</v>
      </c>
      <c r="D190" t="s">
        <v>1235</v>
      </c>
      <c r="E190">
        <v>23</v>
      </c>
      <c r="F190">
        <v>0</v>
      </c>
      <c r="G190">
        <v>0</v>
      </c>
      <c r="H190" t="s">
        <v>1224</v>
      </c>
      <c r="I190" t="s">
        <v>24</v>
      </c>
      <c r="J190" t="s">
        <v>24</v>
      </c>
      <c r="K190" t="s">
        <v>1225</v>
      </c>
      <c r="L190" t="s">
        <v>24</v>
      </c>
      <c r="M190" t="s">
        <v>24</v>
      </c>
      <c r="N190">
        <v>4</v>
      </c>
      <c r="O190" t="s">
        <v>172</v>
      </c>
      <c r="P190">
        <v>2</v>
      </c>
      <c r="Q190" t="s">
        <v>1236</v>
      </c>
      <c r="R190">
        <v>38</v>
      </c>
      <c r="S190" t="s">
        <v>1237</v>
      </c>
      <c r="U190">
        <v>38</v>
      </c>
      <c r="V190" t="s">
        <v>1238</v>
      </c>
      <c r="W190" t="s">
        <v>1228</v>
      </c>
    </row>
    <row r="191" spans="1:23" x14ac:dyDescent="0.15">
      <c r="A191">
        <v>190</v>
      </c>
      <c r="B191">
        <v>1</v>
      </c>
      <c r="C191" t="s">
        <v>1239</v>
      </c>
      <c r="D191" t="s">
        <v>1240</v>
      </c>
      <c r="E191">
        <v>23</v>
      </c>
      <c r="F191">
        <v>0</v>
      </c>
      <c r="G191">
        <v>0</v>
      </c>
      <c r="H191" t="s">
        <v>1224</v>
      </c>
      <c r="I191" t="s">
        <v>24</v>
      </c>
      <c r="J191" t="s">
        <v>24</v>
      </c>
      <c r="K191" t="s">
        <v>1225</v>
      </c>
      <c r="L191" t="s">
        <v>24</v>
      </c>
      <c r="M191" t="s">
        <v>24</v>
      </c>
      <c r="N191">
        <v>4</v>
      </c>
      <c r="O191" t="s">
        <v>172</v>
      </c>
      <c r="P191">
        <v>1</v>
      </c>
      <c r="Q191" t="s">
        <v>1241</v>
      </c>
      <c r="R191">
        <v>38</v>
      </c>
      <c r="S191" t="s">
        <v>1242</v>
      </c>
      <c r="U191">
        <v>38</v>
      </c>
      <c r="V191" t="s">
        <v>1243</v>
      </c>
      <c r="W191" t="s">
        <v>1228</v>
      </c>
    </row>
    <row r="192" spans="1:23" x14ac:dyDescent="0.15">
      <c r="A192">
        <v>191</v>
      </c>
      <c r="B192">
        <v>1</v>
      </c>
      <c r="C192" t="s">
        <v>1244</v>
      </c>
      <c r="D192" t="s">
        <v>1245</v>
      </c>
      <c r="E192">
        <v>23</v>
      </c>
      <c r="F192">
        <v>0</v>
      </c>
      <c r="G192">
        <v>0</v>
      </c>
      <c r="H192" t="s">
        <v>1224</v>
      </c>
      <c r="I192" t="s">
        <v>24</v>
      </c>
      <c r="J192" t="s">
        <v>24</v>
      </c>
      <c r="K192" t="s">
        <v>1225</v>
      </c>
      <c r="L192" t="s">
        <v>24</v>
      </c>
      <c r="M192" t="s">
        <v>24</v>
      </c>
      <c r="N192">
        <v>4</v>
      </c>
      <c r="O192" t="s">
        <v>172</v>
      </c>
      <c r="P192">
        <v>1</v>
      </c>
      <c r="Q192" t="s">
        <v>1246</v>
      </c>
      <c r="R192">
        <v>38</v>
      </c>
      <c r="S192" t="s">
        <v>1247</v>
      </c>
      <c r="U192">
        <v>38</v>
      </c>
      <c r="V192" t="s">
        <v>1248</v>
      </c>
      <c r="W192" t="s">
        <v>1228</v>
      </c>
    </row>
    <row r="193" spans="1:23" x14ac:dyDescent="0.15">
      <c r="A193">
        <v>192</v>
      </c>
      <c r="B193">
        <v>1</v>
      </c>
      <c r="C193" t="s">
        <v>1249</v>
      </c>
      <c r="D193" t="s">
        <v>1250</v>
      </c>
      <c r="E193">
        <v>23</v>
      </c>
      <c r="F193">
        <v>0</v>
      </c>
      <c r="G193">
        <v>0</v>
      </c>
      <c r="H193" t="s">
        <v>1224</v>
      </c>
      <c r="I193" t="s">
        <v>24</v>
      </c>
      <c r="J193" t="s">
        <v>24</v>
      </c>
      <c r="K193" t="s">
        <v>1225</v>
      </c>
      <c r="L193" t="s">
        <v>24</v>
      </c>
      <c r="M193" t="s">
        <v>24</v>
      </c>
      <c r="N193">
        <v>4</v>
      </c>
      <c r="O193" t="s">
        <v>171</v>
      </c>
      <c r="P193">
        <v>3</v>
      </c>
      <c r="Q193" t="s">
        <v>257</v>
      </c>
      <c r="R193">
        <v>38</v>
      </c>
      <c r="S193" t="s">
        <v>1251</v>
      </c>
      <c r="U193">
        <v>38</v>
      </c>
      <c r="V193" t="s">
        <v>1252</v>
      </c>
      <c r="W193" t="s">
        <v>1228</v>
      </c>
    </row>
    <row r="194" spans="1:23" x14ac:dyDescent="0.15">
      <c r="A194">
        <v>193</v>
      </c>
      <c r="B194">
        <v>1</v>
      </c>
      <c r="C194" t="s">
        <v>1253</v>
      </c>
      <c r="D194" t="s">
        <v>1254</v>
      </c>
      <c r="E194">
        <v>23</v>
      </c>
      <c r="F194">
        <v>0</v>
      </c>
      <c r="G194">
        <v>0</v>
      </c>
      <c r="H194" t="s">
        <v>1224</v>
      </c>
      <c r="I194" t="s">
        <v>24</v>
      </c>
      <c r="J194" t="s">
        <v>24</v>
      </c>
      <c r="K194" t="s">
        <v>1225</v>
      </c>
      <c r="L194" t="s">
        <v>24</v>
      </c>
      <c r="M194" t="s">
        <v>24</v>
      </c>
      <c r="N194">
        <v>4</v>
      </c>
      <c r="O194" t="s">
        <v>173</v>
      </c>
      <c r="P194">
        <v>4</v>
      </c>
      <c r="Q194" t="s">
        <v>256</v>
      </c>
      <c r="R194">
        <v>38</v>
      </c>
      <c r="S194" t="s">
        <v>1255</v>
      </c>
      <c r="U194">
        <v>38</v>
      </c>
      <c r="V194" t="s">
        <v>1256</v>
      </c>
      <c r="W194" t="s">
        <v>1228</v>
      </c>
    </row>
    <row r="195" spans="1:23" x14ac:dyDescent="0.15">
      <c r="A195">
        <v>194</v>
      </c>
      <c r="B195">
        <v>2</v>
      </c>
      <c r="C195" t="s">
        <v>1257</v>
      </c>
      <c r="D195" t="s">
        <v>1258</v>
      </c>
      <c r="E195">
        <v>23</v>
      </c>
      <c r="F195">
        <v>0</v>
      </c>
      <c r="G195">
        <v>0</v>
      </c>
      <c r="H195" t="s">
        <v>1224</v>
      </c>
      <c r="I195" t="s">
        <v>24</v>
      </c>
      <c r="J195" t="s">
        <v>24</v>
      </c>
      <c r="K195" t="s">
        <v>1225</v>
      </c>
      <c r="L195" t="s">
        <v>24</v>
      </c>
      <c r="M195" t="s">
        <v>24</v>
      </c>
      <c r="N195">
        <v>4</v>
      </c>
      <c r="O195" t="s">
        <v>172</v>
      </c>
      <c r="P195">
        <v>3</v>
      </c>
      <c r="Q195" t="s">
        <v>1259</v>
      </c>
      <c r="R195">
        <v>38</v>
      </c>
      <c r="S195" t="s">
        <v>1260</v>
      </c>
      <c r="U195">
        <v>38</v>
      </c>
      <c r="V195" t="s">
        <v>1261</v>
      </c>
      <c r="W195" t="s">
        <v>1228</v>
      </c>
    </row>
    <row r="196" spans="1:23" x14ac:dyDescent="0.15">
      <c r="A196">
        <v>195</v>
      </c>
      <c r="B196">
        <v>2</v>
      </c>
      <c r="C196" t="s">
        <v>1262</v>
      </c>
      <c r="D196" t="s">
        <v>1263</v>
      </c>
      <c r="E196">
        <v>23</v>
      </c>
      <c r="F196">
        <v>0</v>
      </c>
      <c r="G196">
        <v>0</v>
      </c>
      <c r="H196" t="s">
        <v>1224</v>
      </c>
      <c r="I196" t="s">
        <v>24</v>
      </c>
      <c r="J196" t="s">
        <v>24</v>
      </c>
      <c r="K196" t="s">
        <v>1225</v>
      </c>
      <c r="L196" t="s">
        <v>24</v>
      </c>
      <c r="M196" t="s">
        <v>24</v>
      </c>
      <c r="N196">
        <v>4</v>
      </c>
      <c r="O196" t="s">
        <v>172</v>
      </c>
      <c r="P196">
        <v>2</v>
      </c>
      <c r="Q196" t="s">
        <v>259</v>
      </c>
      <c r="R196">
        <v>38</v>
      </c>
      <c r="S196" t="s">
        <v>1264</v>
      </c>
      <c r="U196">
        <v>38</v>
      </c>
      <c r="V196" t="s">
        <v>1265</v>
      </c>
      <c r="W196" t="s">
        <v>1228</v>
      </c>
    </row>
    <row r="197" spans="1:23" x14ac:dyDescent="0.15">
      <c r="A197">
        <v>196</v>
      </c>
      <c r="B197">
        <v>2</v>
      </c>
      <c r="C197" t="s">
        <v>1266</v>
      </c>
      <c r="D197" t="s">
        <v>1267</v>
      </c>
      <c r="E197">
        <v>23</v>
      </c>
      <c r="F197">
        <v>0</v>
      </c>
      <c r="G197">
        <v>0</v>
      </c>
      <c r="H197" t="s">
        <v>1224</v>
      </c>
      <c r="I197" t="s">
        <v>24</v>
      </c>
      <c r="J197" t="s">
        <v>24</v>
      </c>
      <c r="K197" t="s">
        <v>1225</v>
      </c>
      <c r="L197" t="s">
        <v>24</v>
      </c>
      <c r="M197" t="s">
        <v>24</v>
      </c>
      <c r="N197">
        <v>4</v>
      </c>
      <c r="O197" t="s">
        <v>171</v>
      </c>
      <c r="P197">
        <v>3</v>
      </c>
      <c r="Q197" t="s">
        <v>185</v>
      </c>
      <c r="R197">
        <v>38</v>
      </c>
      <c r="S197" t="s">
        <v>1268</v>
      </c>
      <c r="U197">
        <v>38</v>
      </c>
      <c r="V197" t="s">
        <v>1269</v>
      </c>
      <c r="W197" t="s">
        <v>1228</v>
      </c>
    </row>
    <row r="198" spans="1:23" x14ac:dyDescent="0.15">
      <c r="A198">
        <v>197</v>
      </c>
      <c r="B198">
        <v>2</v>
      </c>
      <c r="C198" t="s">
        <v>1270</v>
      </c>
      <c r="D198" t="s">
        <v>1271</v>
      </c>
      <c r="E198">
        <v>23</v>
      </c>
      <c r="F198">
        <v>0</v>
      </c>
      <c r="G198">
        <v>0</v>
      </c>
      <c r="H198" t="s">
        <v>1224</v>
      </c>
      <c r="I198" t="s">
        <v>24</v>
      </c>
      <c r="J198" t="s">
        <v>24</v>
      </c>
      <c r="K198" t="s">
        <v>1225</v>
      </c>
      <c r="L198" t="s">
        <v>24</v>
      </c>
      <c r="M198" t="s">
        <v>24</v>
      </c>
      <c r="N198">
        <v>4</v>
      </c>
      <c r="O198" t="s">
        <v>171</v>
      </c>
      <c r="P198">
        <v>2</v>
      </c>
      <c r="Q198" t="s">
        <v>232</v>
      </c>
      <c r="R198">
        <v>38</v>
      </c>
      <c r="S198" t="s">
        <v>1272</v>
      </c>
      <c r="U198">
        <v>38</v>
      </c>
      <c r="V198" t="s">
        <v>1273</v>
      </c>
      <c r="W198" t="s">
        <v>1228</v>
      </c>
    </row>
    <row r="199" spans="1:23" x14ac:dyDescent="0.15">
      <c r="A199">
        <v>198</v>
      </c>
      <c r="B199">
        <v>1</v>
      </c>
      <c r="C199" t="s">
        <v>1274</v>
      </c>
      <c r="D199" t="s">
        <v>1275</v>
      </c>
      <c r="E199">
        <v>18</v>
      </c>
      <c r="F199">
        <v>0</v>
      </c>
      <c r="G199">
        <v>0</v>
      </c>
      <c r="H199" t="s">
        <v>1276</v>
      </c>
      <c r="I199" t="s">
        <v>24</v>
      </c>
      <c r="J199" t="s">
        <v>24</v>
      </c>
      <c r="K199" t="s">
        <v>1277</v>
      </c>
      <c r="L199" t="s">
        <v>24</v>
      </c>
      <c r="M199" t="s">
        <v>24</v>
      </c>
      <c r="N199">
        <v>4</v>
      </c>
      <c r="O199" t="s">
        <v>326</v>
      </c>
      <c r="P199">
        <v>3</v>
      </c>
      <c r="Q199" t="s">
        <v>1278</v>
      </c>
      <c r="R199">
        <v>38</v>
      </c>
      <c r="S199" t="s">
        <v>1279</v>
      </c>
      <c r="U199">
        <v>38</v>
      </c>
      <c r="V199" t="s">
        <v>1280</v>
      </c>
      <c r="W199" t="s">
        <v>1281</v>
      </c>
    </row>
    <row r="200" spans="1:23" x14ac:dyDescent="0.15">
      <c r="A200">
        <v>199</v>
      </c>
      <c r="B200">
        <v>1</v>
      </c>
      <c r="C200" t="s">
        <v>1282</v>
      </c>
      <c r="D200" t="s">
        <v>1283</v>
      </c>
      <c r="E200">
        <v>18</v>
      </c>
      <c r="F200">
        <v>0</v>
      </c>
      <c r="G200">
        <v>0</v>
      </c>
      <c r="H200" t="s">
        <v>1276</v>
      </c>
      <c r="I200" t="s">
        <v>24</v>
      </c>
      <c r="J200" t="s">
        <v>24</v>
      </c>
      <c r="K200" t="s">
        <v>1277</v>
      </c>
      <c r="L200" t="s">
        <v>24</v>
      </c>
      <c r="M200" t="s">
        <v>24</v>
      </c>
      <c r="N200">
        <v>4</v>
      </c>
      <c r="O200" t="s">
        <v>172</v>
      </c>
      <c r="P200">
        <v>3</v>
      </c>
      <c r="Q200" t="s">
        <v>1284</v>
      </c>
      <c r="R200">
        <v>38</v>
      </c>
      <c r="S200" t="s">
        <v>1285</v>
      </c>
      <c r="U200">
        <v>38</v>
      </c>
      <c r="V200" t="s">
        <v>1286</v>
      </c>
      <c r="W200" t="s">
        <v>1281</v>
      </c>
    </row>
    <row r="201" spans="1:23" x14ac:dyDescent="0.15">
      <c r="A201">
        <v>200</v>
      </c>
      <c r="B201">
        <v>1</v>
      </c>
      <c r="C201" t="s">
        <v>1287</v>
      </c>
      <c r="D201" t="s">
        <v>1288</v>
      </c>
      <c r="E201">
        <v>18</v>
      </c>
      <c r="F201">
        <v>0</v>
      </c>
      <c r="G201">
        <v>0</v>
      </c>
      <c r="H201" t="s">
        <v>1276</v>
      </c>
      <c r="I201" t="s">
        <v>24</v>
      </c>
      <c r="J201" t="s">
        <v>24</v>
      </c>
      <c r="K201" t="s">
        <v>1277</v>
      </c>
      <c r="L201" t="s">
        <v>24</v>
      </c>
      <c r="M201" t="s">
        <v>24</v>
      </c>
      <c r="N201">
        <v>4</v>
      </c>
      <c r="O201" t="s">
        <v>172</v>
      </c>
      <c r="P201">
        <v>2</v>
      </c>
      <c r="Q201" t="s">
        <v>1289</v>
      </c>
      <c r="R201">
        <v>38</v>
      </c>
      <c r="S201" t="s">
        <v>1290</v>
      </c>
      <c r="U201">
        <v>38</v>
      </c>
      <c r="V201" t="s">
        <v>1291</v>
      </c>
      <c r="W201" t="s">
        <v>1281</v>
      </c>
    </row>
    <row r="202" spans="1:23" x14ac:dyDescent="0.15">
      <c r="A202">
        <v>201</v>
      </c>
      <c r="B202">
        <v>1</v>
      </c>
      <c r="C202" t="s">
        <v>1292</v>
      </c>
      <c r="D202" t="s">
        <v>1293</v>
      </c>
      <c r="E202">
        <v>18</v>
      </c>
      <c r="F202">
        <v>0</v>
      </c>
      <c r="G202">
        <v>0</v>
      </c>
      <c r="H202" t="s">
        <v>1276</v>
      </c>
      <c r="I202" t="s">
        <v>24</v>
      </c>
      <c r="J202" t="s">
        <v>24</v>
      </c>
      <c r="K202" t="s">
        <v>1277</v>
      </c>
      <c r="L202" t="s">
        <v>24</v>
      </c>
      <c r="M202" t="s">
        <v>24</v>
      </c>
      <c r="N202">
        <v>4</v>
      </c>
      <c r="O202" t="s">
        <v>172</v>
      </c>
      <c r="P202">
        <v>1</v>
      </c>
      <c r="Q202" t="s">
        <v>1294</v>
      </c>
      <c r="R202">
        <v>38</v>
      </c>
      <c r="S202" t="s">
        <v>1295</v>
      </c>
      <c r="U202">
        <v>38</v>
      </c>
      <c r="V202" t="s">
        <v>1296</v>
      </c>
      <c r="W202" t="s">
        <v>1281</v>
      </c>
    </row>
    <row r="203" spans="1:23" x14ac:dyDescent="0.15">
      <c r="A203">
        <v>202</v>
      </c>
      <c r="B203">
        <v>1</v>
      </c>
      <c r="C203" t="s">
        <v>1297</v>
      </c>
      <c r="D203" t="s">
        <v>1298</v>
      </c>
      <c r="E203">
        <v>18</v>
      </c>
      <c r="F203">
        <v>0</v>
      </c>
      <c r="G203">
        <v>0</v>
      </c>
      <c r="H203" t="s">
        <v>1276</v>
      </c>
      <c r="I203" t="s">
        <v>24</v>
      </c>
      <c r="J203" t="s">
        <v>24</v>
      </c>
      <c r="K203" t="s">
        <v>1277</v>
      </c>
      <c r="L203" t="s">
        <v>24</v>
      </c>
      <c r="M203" t="s">
        <v>24</v>
      </c>
      <c r="N203">
        <v>4</v>
      </c>
      <c r="O203" t="s">
        <v>171</v>
      </c>
      <c r="P203">
        <v>3</v>
      </c>
      <c r="Q203" t="s">
        <v>1299</v>
      </c>
      <c r="R203">
        <v>38</v>
      </c>
      <c r="S203" t="s">
        <v>1300</v>
      </c>
      <c r="U203">
        <v>38</v>
      </c>
      <c r="V203" t="s">
        <v>1301</v>
      </c>
      <c r="W203" t="s">
        <v>1281</v>
      </c>
    </row>
    <row r="204" spans="1:23" x14ac:dyDescent="0.15">
      <c r="A204">
        <v>203</v>
      </c>
      <c r="B204">
        <v>1</v>
      </c>
      <c r="C204" t="s">
        <v>1302</v>
      </c>
      <c r="D204" t="s">
        <v>1303</v>
      </c>
      <c r="E204">
        <v>18</v>
      </c>
      <c r="F204">
        <v>0</v>
      </c>
      <c r="G204">
        <v>0</v>
      </c>
      <c r="H204" t="s">
        <v>1276</v>
      </c>
      <c r="I204" t="s">
        <v>24</v>
      </c>
      <c r="J204" t="s">
        <v>24</v>
      </c>
      <c r="K204" t="s">
        <v>1277</v>
      </c>
      <c r="L204" t="s">
        <v>24</v>
      </c>
      <c r="M204" t="s">
        <v>24</v>
      </c>
      <c r="N204">
        <v>4</v>
      </c>
      <c r="O204" t="s">
        <v>171</v>
      </c>
      <c r="P204">
        <v>3</v>
      </c>
      <c r="Q204" t="s">
        <v>832</v>
      </c>
      <c r="R204">
        <v>38</v>
      </c>
      <c r="S204" t="s">
        <v>1304</v>
      </c>
      <c r="U204">
        <v>38</v>
      </c>
      <c r="V204" t="s">
        <v>1305</v>
      </c>
      <c r="W204" t="s">
        <v>1281</v>
      </c>
    </row>
    <row r="205" spans="1:23" x14ac:dyDescent="0.15">
      <c r="A205">
        <v>204</v>
      </c>
      <c r="B205">
        <v>1</v>
      </c>
      <c r="C205" t="s">
        <v>1306</v>
      </c>
      <c r="D205" t="s">
        <v>1307</v>
      </c>
      <c r="E205">
        <v>18</v>
      </c>
      <c r="F205">
        <v>0</v>
      </c>
      <c r="G205">
        <v>0</v>
      </c>
      <c r="H205" t="s">
        <v>1276</v>
      </c>
      <c r="I205" t="s">
        <v>24</v>
      </c>
      <c r="J205" t="s">
        <v>24</v>
      </c>
      <c r="K205" t="s">
        <v>1277</v>
      </c>
      <c r="L205" t="s">
        <v>24</v>
      </c>
      <c r="M205" t="s">
        <v>24</v>
      </c>
      <c r="N205">
        <v>4</v>
      </c>
      <c r="O205" t="s">
        <v>171</v>
      </c>
      <c r="P205">
        <v>3</v>
      </c>
      <c r="Q205" t="s">
        <v>249</v>
      </c>
      <c r="R205">
        <v>38</v>
      </c>
      <c r="S205" t="s">
        <v>1308</v>
      </c>
      <c r="U205">
        <v>38</v>
      </c>
      <c r="V205" t="s">
        <v>1309</v>
      </c>
      <c r="W205" t="s">
        <v>1281</v>
      </c>
    </row>
    <row r="206" spans="1:23" x14ac:dyDescent="0.15">
      <c r="A206">
        <v>205</v>
      </c>
      <c r="B206">
        <v>1</v>
      </c>
      <c r="C206" t="s">
        <v>1310</v>
      </c>
      <c r="D206" t="s">
        <v>1311</v>
      </c>
      <c r="E206">
        <v>18</v>
      </c>
      <c r="F206">
        <v>0</v>
      </c>
      <c r="G206">
        <v>0</v>
      </c>
      <c r="H206" t="s">
        <v>1276</v>
      </c>
      <c r="I206" t="s">
        <v>24</v>
      </c>
      <c r="J206" t="s">
        <v>24</v>
      </c>
      <c r="K206" t="s">
        <v>1277</v>
      </c>
      <c r="L206" t="s">
        <v>24</v>
      </c>
      <c r="M206" t="s">
        <v>24</v>
      </c>
      <c r="N206">
        <v>4</v>
      </c>
      <c r="O206" t="s">
        <v>171</v>
      </c>
      <c r="P206">
        <v>2</v>
      </c>
      <c r="Q206" t="s">
        <v>222</v>
      </c>
      <c r="R206">
        <v>38</v>
      </c>
      <c r="S206" t="s">
        <v>1312</v>
      </c>
      <c r="U206">
        <v>38</v>
      </c>
      <c r="V206" t="s">
        <v>1313</v>
      </c>
      <c r="W206" t="s">
        <v>1281</v>
      </c>
    </row>
    <row r="207" spans="1:23" x14ac:dyDescent="0.15">
      <c r="A207">
        <v>206</v>
      </c>
      <c r="B207">
        <v>1</v>
      </c>
      <c r="C207" t="s">
        <v>1314</v>
      </c>
      <c r="D207" t="s">
        <v>1315</v>
      </c>
      <c r="E207">
        <v>18</v>
      </c>
      <c r="F207">
        <v>0</v>
      </c>
      <c r="G207">
        <v>0</v>
      </c>
      <c r="H207" t="s">
        <v>1276</v>
      </c>
      <c r="I207" t="s">
        <v>24</v>
      </c>
      <c r="J207" t="s">
        <v>24</v>
      </c>
      <c r="K207" t="s">
        <v>1277</v>
      </c>
      <c r="L207" t="s">
        <v>24</v>
      </c>
      <c r="M207" t="s">
        <v>24</v>
      </c>
      <c r="N207">
        <v>4</v>
      </c>
      <c r="O207" t="s">
        <v>171</v>
      </c>
      <c r="P207">
        <v>2</v>
      </c>
      <c r="Q207" t="s">
        <v>1316</v>
      </c>
      <c r="R207">
        <v>38</v>
      </c>
      <c r="S207" t="s">
        <v>1317</v>
      </c>
      <c r="U207">
        <v>38</v>
      </c>
      <c r="V207" t="s">
        <v>1318</v>
      </c>
      <c r="W207" t="s">
        <v>1281</v>
      </c>
    </row>
    <row r="208" spans="1:23" x14ac:dyDescent="0.15">
      <c r="A208">
        <v>207</v>
      </c>
      <c r="B208">
        <v>1</v>
      </c>
      <c r="C208" t="s">
        <v>1319</v>
      </c>
      <c r="D208" t="s">
        <v>1320</v>
      </c>
      <c r="E208">
        <v>18</v>
      </c>
      <c r="F208">
        <v>0</v>
      </c>
      <c r="G208">
        <v>0</v>
      </c>
      <c r="H208" t="s">
        <v>1276</v>
      </c>
      <c r="I208" t="s">
        <v>24</v>
      </c>
      <c r="J208" t="s">
        <v>24</v>
      </c>
      <c r="K208" t="s">
        <v>1277</v>
      </c>
      <c r="L208" t="s">
        <v>24</v>
      </c>
      <c r="M208" t="s">
        <v>24</v>
      </c>
      <c r="N208">
        <v>4</v>
      </c>
      <c r="O208" t="s">
        <v>171</v>
      </c>
      <c r="P208">
        <v>1</v>
      </c>
      <c r="Q208" t="s">
        <v>227</v>
      </c>
      <c r="R208">
        <v>38</v>
      </c>
      <c r="S208" t="s">
        <v>1321</v>
      </c>
      <c r="U208">
        <v>38</v>
      </c>
      <c r="V208" t="s">
        <v>1322</v>
      </c>
      <c r="W208" t="s">
        <v>1281</v>
      </c>
    </row>
    <row r="209" spans="1:23" x14ac:dyDescent="0.15">
      <c r="A209">
        <v>208</v>
      </c>
      <c r="B209">
        <v>1</v>
      </c>
      <c r="C209" t="s">
        <v>1323</v>
      </c>
      <c r="D209" t="s">
        <v>1324</v>
      </c>
      <c r="E209">
        <v>18</v>
      </c>
      <c r="F209">
        <v>0</v>
      </c>
      <c r="G209">
        <v>0</v>
      </c>
      <c r="H209" t="s">
        <v>1276</v>
      </c>
      <c r="I209" t="s">
        <v>24</v>
      </c>
      <c r="J209" t="s">
        <v>24</v>
      </c>
      <c r="K209" t="s">
        <v>1277</v>
      </c>
      <c r="L209" t="s">
        <v>24</v>
      </c>
      <c r="M209" t="s">
        <v>24</v>
      </c>
      <c r="N209">
        <v>4</v>
      </c>
      <c r="O209" t="s">
        <v>171</v>
      </c>
      <c r="P209">
        <v>1</v>
      </c>
      <c r="Q209" t="s">
        <v>1325</v>
      </c>
      <c r="R209">
        <v>38</v>
      </c>
      <c r="S209" t="s">
        <v>1326</v>
      </c>
      <c r="U209">
        <v>38</v>
      </c>
      <c r="V209" t="s">
        <v>1327</v>
      </c>
      <c r="W209" t="s">
        <v>1281</v>
      </c>
    </row>
    <row r="210" spans="1:23" x14ac:dyDescent="0.15">
      <c r="A210">
        <v>209</v>
      </c>
      <c r="B210">
        <v>1</v>
      </c>
      <c r="C210" t="s">
        <v>1328</v>
      </c>
      <c r="D210" t="s">
        <v>1329</v>
      </c>
      <c r="E210">
        <v>18</v>
      </c>
      <c r="F210">
        <v>0</v>
      </c>
      <c r="G210">
        <v>0</v>
      </c>
      <c r="H210" t="s">
        <v>1276</v>
      </c>
      <c r="I210" t="s">
        <v>24</v>
      </c>
      <c r="J210" t="s">
        <v>24</v>
      </c>
      <c r="K210" t="s">
        <v>1277</v>
      </c>
      <c r="L210" t="s">
        <v>24</v>
      </c>
      <c r="M210" t="s">
        <v>24</v>
      </c>
      <c r="N210">
        <v>4</v>
      </c>
      <c r="O210" t="s">
        <v>173</v>
      </c>
      <c r="P210">
        <v>6</v>
      </c>
      <c r="Q210" t="s">
        <v>1330</v>
      </c>
      <c r="R210">
        <v>38</v>
      </c>
      <c r="S210" t="s">
        <v>1331</v>
      </c>
      <c r="U210">
        <v>38</v>
      </c>
      <c r="V210" t="s">
        <v>1332</v>
      </c>
      <c r="W210" t="s">
        <v>1281</v>
      </c>
    </row>
    <row r="211" spans="1:23" x14ac:dyDescent="0.15">
      <c r="A211">
        <v>210</v>
      </c>
      <c r="B211">
        <v>1</v>
      </c>
      <c r="C211" t="s">
        <v>1333</v>
      </c>
      <c r="D211" t="s">
        <v>1334</v>
      </c>
      <c r="E211">
        <v>18</v>
      </c>
      <c r="F211">
        <v>0</v>
      </c>
      <c r="G211">
        <v>0</v>
      </c>
      <c r="H211" t="s">
        <v>1276</v>
      </c>
      <c r="I211" t="s">
        <v>24</v>
      </c>
      <c r="J211" t="s">
        <v>24</v>
      </c>
      <c r="K211" t="s">
        <v>1277</v>
      </c>
      <c r="L211" t="s">
        <v>24</v>
      </c>
      <c r="M211" t="s">
        <v>24</v>
      </c>
      <c r="N211">
        <v>4</v>
      </c>
      <c r="O211" t="s">
        <v>173</v>
      </c>
      <c r="P211">
        <v>5</v>
      </c>
      <c r="Q211" t="s">
        <v>1335</v>
      </c>
      <c r="R211">
        <v>38</v>
      </c>
      <c r="S211" t="s">
        <v>1336</v>
      </c>
      <c r="U211">
        <v>38</v>
      </c>
      <c r="V211" t="s">
        <v>1337</v>
      </c>
      <c r="W211" t="s">
        <v>1281</v>
      </c>
    </row>
    <row r="212" spans="1:23" x14ac:dyDescent="0.15">
      <c r="A212">
        <v>211</v>
      </c>
      <c r="B212">
        <v>1</v>
      </c>
      <c r="C212" t="s">
        <v>1338</v>
      </c>
      <c r="D212" t="s">
        <v>1339</v>
      </c>
      <c r="E212">
        <v>18</v>
      </c>
      <c r="F212">
        <v>0</v>
      </c>
      <c r="G212">
        <v>0</v>
      </c>
      <c r="H212" t="s">
        <v>1276</v>
      </c>
      <c r="I212" t="s">
        <v>24</v>
      </c>
      <c r="J212" t="s">
        <v>24</v>
      </c>
      <c r="K212" t="s">
        <v>1277</v>
      </c>
      <c r="L212" t="s">
        <v>24</v>
      </c>
      <c r="M212" t="s">
        <v>24</v>
      </c>
      <c r="N212">
        <v>4</v>
      </c>
      <c r="O212" t="s">
        <v>173</v>
      </c>
      <c r="P212">
        <v>5</v>
      </c>
      <c r="Q212" t="s">
        <v>1340</v>
      </c>
      <c r="R212">
        <v>38</v>
      </c>
      <c r="S212" t="s">
        <v>1341</v>
      </c>
      <c r="U212">
        <v>38</v>
      </c>
      <c r="V212" t="s">
        <v>1342</v>
      </c>
      <c r="W212" t="s">
        <v>1281</v>
      </c>
    </row>
    <row r="213" spans="1:23" x14ac:dyDescent="0.15">
      <c r="A213">
        <v>212</v>
      </c>
      <c r="B213">
        <v>1</v>
      </c>
      <c r="C213" t="s">
        <v>1343</v>
      </c>
      <c r="D213" t="s">
        <v>1344</v>
      </c>
      <c r="E213">
        <v>18</v>
      </c>
      <c r="F213">
        <v>0</v>
      </c>
      <c r="G213">
        <v>0</v>
      </c>
      <c r="H213" t="s">
        <v>1276</v>
      </c>
      <c r="I213" t="s">
        <v>24</v>
      </c>
      <c r="J213" t="s">
        <v>24</v>
      </c>
      <c r="K213" t="s">
        <v>1277</v>
      </c>
      <c r="L213" t="s">
        <v>24</v>
      </c>
      <c r="M213" t="s">
        <v>24</v>
      </c>
      <c r="N213">
        <v>4</v>
      </c>
      <c r="O213" t="s">
        <v>173</v>
      </c>
      <c r="P213">
        <v>4</v>
      </c>
      <c r="Q213" t="s">
        <v>1345</v>
      </c>
      <c r="R213">
        <v>38</v>
      </c>
      <c r="S213" t="s">
        <v>1346</v>
      </c>
      <c r="U213">
        <v>38</v>
      </c>
      <c r="V213" t="s">
        <v>1347</v>
      </c>
      <c r="W213" t="s">
        <v>1281</v>
      </c>
    </row>
    <row r="214" spans="1:23" x14ac:dyDescent="0.15">
      <c r="A214">
        <v>213</v>
      </c>
      <c r="B214">
        <v>1</v>
      </c>
      <c r="C214" t="s">
        <v>1348</v>
      </c>
      <c r="D214" t="s">
        <v>1349</v>
      </c>
      <c r="E214">
        <v>18</v>
      </c>
      <c r="F214">
        <v>0</v>
      </c>
      <c r="G214">
        <v>0</v>
      </c>
      <c r="H214" t="s">
        <v>1276</v>
      </c>
      <c r="I214" t="s">
        <v>24</v>
      </c>
      <c r="J214" t="s">
        <v>24</v>
      </c>
      <c r="K214" t="s">
        <v>1277</v>
      </c>
      <c r="L214" t="s">
        <v>24</v>
      </c>
      <c r="M214" t="s">
        <v>24</v>
      </c>
      <c r="N214">
        <v>4</v>
      </c>
      <c r="O214" t="s">
        <v>173</v>
      </c>
      <c r="P214">
        <v>3</v>
      </c>
      <c r="Q214" t="s">
        <v>1350</v>
      </c>
      <c r="R214">
        <v>38</v>
      </c>
      <c r="S214" t="s">
        <v>1351</v>
      </c>
      <c r="U214">
        <v>38</v>
      </c>
      <c r="V214" t="s">
        <v>1352</v>
      </c>
      <c r="W214" t="s">
        <v>1281</v>
      </c>
    </row>
    <row r="215" spans="1:23" x14ac:dyDescent="0.15">
      <c r="A215">
        <v>214</v>
      </c>
      <c r="B215">
        <v>1</v>
      </c>
      <c r="C215" t="s">
        <v>1353</v>
      </c>
      <c r="D215" t="s">
        <v>1354</v>
      </c>
      <c r="E215">
        <v>18</v>
      </c>
      <c r="F215">
        <v>0</v>
      </c>
      <c r="G215">
        <v>0</v>
      </c>
      <c r="H215" t="s">
        <v>1276</v>
      </c>
      <c r="I215" t="s">
        <v>24</v>
      </c>
      <c r="J215" t="s">
        <v>24</v>
      </c>
      <c r="K215" t="s">
        <v>1277</v>
      </c>
      <c r="L215" t="s">
        <v>24</v>
      </c>
      <c r="M215" t="s">
        <v>24</v>
      </c>
      <c r="N215">
        <v>4</v>
      </c>
      <c r="O215" t="s">
        <v>173</v>
      </c>
      <c r="P215">
        <v>3</v>
      </c>
      <c r="Q215" t="s">
        <v>1355</v>
      </c>
      <c r="R215">
        <v>38</v>
      </c>
      <c r="S215" t="s">
        <v>1356</v>
      </c>
      <c r="U215">
        <v>38</v>
      </c>
      <c r="V215" t="s">
        <v>1357</v>
      </c>
      <c r="W215" t="s">
        <v>1281</v>
      </c>
    </row>
    <row r="216" spans="1:23" x14ac:dyDescent="0.15">
      <c r="A216">
        <v>215</v>
      </c>
      <c r="B216">
        <v>2</v>
      </c>
      <c r="C216" t="s">
        <v>1358</v>
      </c>
      <c r="D216" t="s">
        <v>1359</v>
      </c>
      <c r="E216">
        <v>18</v>
      </c>
      <c r="F216">
        <v>0</v>
      </c>
      <c r="G216">
        <v>0</v>
      </c>
      <c r="H216" t="s">
        <v>1276</v>
      </c>
      <c r="I216" t="s">
        <v>24</v>
      </c>
      <c r="J216" t="s">
        <v>24</v>
      </c>
      <c r="K216" t="s">
        <v>1277</v>
      </c>
      <c r="L216" t="s">
        <v>24</v>
      </c>
      <c r="M216" t="s">
        <v>24</v>
      </c>
      <c r="N216">
        <v>4</v>
      </c>
      <c r="O216" t="s">
        <v>172</v>
      </c>
      <c r="P216">
        <v>3</v>
      </c>
      <c r="Q216" t="s">
        <v>1360</v>
      </c>
      <c r="R216">
        <v>38</v>
      </c>
      <c r="S216" t="s">
        <v>1361</v>
      </c>
      <c r="U216">
        <v>38</v>
      </c>
      <c r="V216" t="s">
        <v>1362</v>
      </c>
      <c r="W216" t="s">
        <v>1281</v>
      </c>
    </row>
    <row r="217" spans="1:23" x14ac:dyDescent="0.15">
      <c r="A217">
        <v>216</v>
      </c>
      <c r="B217">
        <v>2</v>
      </c>
      <c r="C217" t="s">
        <v>1363</v>
      </c>
      <c r="D217" t="s">
        <v>1364</v>
      </c>
      <c r="E217">
        <v>18</v>
      </c>
      <c r="F217">
        <v>0</v>
      </c>
      <c r="G217">
        <v>0</v>
      </c>
      <c r="H217" t="s">
        <v>1276</v>
      </c>
      <c r="I217" t="s">
        <v>24</v>
      </c>
      <c r="J217" t="s">
        <v>24</v>
      </c>
      <c r="K217" t="s">
        <v>1277</v>
      </c>
      <c r="L217" t="s">
        <v>24</v>
      </c>
      <c r="M217" t="s">
        <v>24</v>
      </c>
      <c r="N217">
        <v>4</v>
      </c>
      <c r="O217" t="s">
        <v>171</v>
      </c>
      <c r="P217">
        <v>1</v>
      </c>
      <c r="Q217" t="s">
        <v>1365</v>
      </c>
      <c r="R217">
        <v>38</v>
      </c>
      <c r="S217" t="s">
        <v>1366</v>
      </c>
      <c r="U217">
        <v>38</v>
      </c>
      <c r="V217" t="s">
        <v>1367</v>
      </c>
      <c r="W217" t="s">
        <v>1281</v>
      </c>
    </row>
    <row r="218" spans="1:23" x14ac:dyDescent="0.15">
      <c r="A218">
        <v>217</v>
      </c>
      <c r="B218">
        <v>2</v>
      </c>
      <c r="C218" t="s">
        <v>1368</v>
      </c>
      <c r="D218" t="s">
        <v>1369</v>
      </c>
      <c r="E218">
        <v>18</v>
      </c>
      <c r="F218">
        <v>0</v>
      </c>
      <c r="G218">
        <v>0</v>
      </c>
      <c r="H218" t="s">
        <v>1276</v>
      </c>
      <c r="I218" t="s">
        <v>24</v>
      </c>
      <c r="J218" t="s">
        <v>24</v>
      </c>
      <c r="K218" t="s">
        <v>1277</v>
      </c>
      <c r="L218" t="s">
        <v>24</v>
      </c>
      <c r="M218" t="s">
        <v>24</v>
      </c>
      <c r="N218">
        <v>4</v>
      </c>
      <c r="O218" t="s">
        <v>171</v>
      </c>
      <c r="P218">
        <v>1</v>
      </c>
      <c r="Q218" t="s">
        <v>1370</v>
      </c>
      <c r="R218">
        <v>38</v>
      </c>
      <c r="S218" t="s">
        <v>1371</v>
      </c>
      <c r="U218">
        <v>38</v>
      </c>
      <c r="V218" t="s">
        <v>1372</v>
      </c>
      <c r="W218" t="s">
        <v>1281</v>
      </c>
    </row>
    <row r="219" spans="1:23" x14ac:dyDescent="0.15">
      <c r="A219">
        <v>218</v>
      </c>
      <c r="B219">
        <v>2</v>
      </c>
      <c r="C219" t="s">
        <v>1373</v>
      </c>
      <c r="D219" t="s">
        <v>1374</v>
      </c>
      <c r="E219">
        <v>18</v>
      </c>
      <c r="F219">
        <v>0</v>
      </c>
      <c r="G219">
        <v>0</v>
      </c>
      <c r="H219" t="s">
        <v>1276</v>
      </c>
      <c r="I219" t="s">
        <v>24</v>
      </c>
      <c r="J219" t="s">
        <v>24</v>
      </c>
      <c r="K219" t="s">
        <v>1277</v>
      </c>
      <c r="L219" t="s">
        <v>24</v>
      </c>
      <c r="M219" t="s">
        <v>24</v>
      </c>
      <c r="N219">
        <v>4</v>
      </c>
      <c r="O219" t="s">
        <v>173</v>
      </c>
      <c r="P219">
        <v>6</v>
      </c>
      <c r="Q219" t="s">
        <v>1375</v>
      </c>
      <c r="R219">
        <v>38</v>
      </c>
      <c r="S219" t="s">
        <v>1376</v>
      </c>
      <c r="U219">
        <v>38</v>
      </c>
      <c r="V219" t="s">
        <v>1377</v>
      </c>
      <c r="W219" t="s">
        <v>1281</v>
      </c>
    </row>
    <row r="220" spans="1:23" x14ac:dyDescent="0.15">
      <c r="A220">
        <v>219</v>
      </c>
      <c r="B220">
        <v>2</v>
      </c>
      <c r="C220" t="s">
        <v>1378</v>
      </c>
      <c r="D220" t="s">
        <v>1379</v>
      </c>
      <c r="E220">
        <v>18</v>
      </c>
      <c r="F220">
        <v>0</v>
      </c>
      <c r="G220">
        <v>0</v>
      </c>
      <c r="H220" t="s">
        <v>1276</v>
      </c>
      <c r="I220" t="s">
        <v>24</v>
      </c>
      <c r="J220" t="s">
        <v>24</v>
      </c>
      <c r="K220" t="s">
        <v>1277</v>
      </c>
      <c r="L220" t="s">
        <v>24</v>
      </c>
      <c r="M220" t="s">
        <v>24</v>
      </c>
      <c r="N220">
        <v>4</v>
      </c>
      <c r="O220" t="s">
        <v>173</v>
      </c>
      <c r="P220">
        <v>6</v>
      </c>
      <c r="Q220" t="s">
        <v>1380</v>
      </c>
      <c r="R220">
        <v>38</v>
      </c>
      <c r="S220" t="s">
        <v>1381</v>
      </c>
      <c r="U220">
        <v>38</v>
      </c>
      <c r="V220" t="s">
        <v>1382</v>
      </c>
      <c r="W220" t="s">
        <v>1281</v>
      </c>
    </row>
    <row r="221" spans="1:23" x14ac:dyDescent="0.15">
      <c r="A221">
        <v>220</v>
      </c>
      <c r="B221">
        <v>2</v>
      </c>
      <c r="C221" t="s">
        <v>1383</v>
      </c>
      <c r="D221" t="s">
        <v>1384</v>
      </c>
      <c r="E221">
        <v>18</v>
      </c>
      <c r="F221">
        <v>0</v>
      </c>
      <c r="G221">
        <v>0</v>
      </c>
      <c r="H221" t="s">
        <v>1276</v>
      </c>
      <c r="I221" t="s">
        <v>24</v>
      </c>
      <c r="J221" t="s">
        <v>24</v>
      </c>
      <c r="K221" t="s">
        <v>1277</v>
      </c>
      <c r="L221" t="s">
        <v>24</v>
      </c>
      <c r="M221" t="s">
        <v>24</v>
      </c>
      <c r="N221">
        <v>4</v>
      </c>
      <c r="O221" t="s">
        <v>173</v>
      </c>
      <c r="P221">
        <v>6</v>
      </c>
      <c r="Q221" t="s">
        <v>1385</v>
      </c>
      <c r="R221">
        <v>38</v>
      </c>
      <c r="S221" t="s">
        <v>1386</v>
      </c>
      <c r="U221">
        <v>38</v>
      </c>
      <c r="V221" t="s">
        <v>1387</v>
      </c>
      <c r="W221" t="s">
        <v>1281</v>
      </c>
    </row>
    <row r="222" spans="1:23" x14ac:dyDescent="0.15">
      <c r="A222">
        <v>221</v>
      </c>
      <c r="B222">
        <v>2</v>
      </c>
      <c r="C222" t="s">
        <v>1388</v>
      </c>
      <c r="D222" t="s">
        <v>1389</v>
      </c>
      <c r="E222">
        <v>18</v>
      </c>
      <c r="F222">
        <v>0</v>
      </c>
      <c r="G222">
        <v>0</v>
      </c>
      <c r="H222" t="s">
        <v>1276</v>
      </c>
      <c r="I222" t="s">
        <v>24</v>
      </c>
      <c r="J222" t="s">
        <v>24</v>
      </c>
      <c r="K222" t="s">
        <v>1277</v>
      </c>
      <c r="L222" t="s">
        <v>24</v>
      </c>
      <c r="M222" t="s">
        <v>24</v>
      </c>
      <c r="N222">
        <v>4</v>
      </c>
      <c r="O222" t="s">
        <v>173</v>
      </c>
      <c r="P222">
        <v>5</v>
      </c>
      <c r="Q222" t="s">
        <v>1390</v>
      </c>
      <c r="R222">
        <v>38</v>
      </c>
      <c r="S222" t="s">
        <v>1391</v>
      </c>
      <c r="U222">
        <v>38</v>
      </c>
      <c r="V222" t="s">
        <v>1392</v>
      </c>
      <c r="W222" t="s">
        <v>1281</v>
      </c>
    </row>
    <row r="223" spans="1:23" x14ac:dyDescent="0.15">
      <c r="A223">
        <v>222</v>
      </c>
      <c r="B223">
        <v>2</v>
      </c>
      <c r="C223" t="s">
        <v>1393</v>
      </c>
      <c r="D223" t="s">
        <v>1394</v>
      </c>
      <c r="E223">
        <v>18</v>
      </c>
      <c r="F223">
        <v>0</v>
      </c>
      <c r="G223">
        <v>0</v>
      </c>
      <c r="H223" t="s">
        <v>1276</v>
      </c>
      <c r="I223" t="s">
        <v>24</v>
      </c>
      <c r="J223" t="s">
        <v>24</v>
      </c>
      <c r="K223" t="s">
        <v>1277</v>
      </c>
      <c r="L223" t="s">
        <v>24</v>
      </c>
      <c r="M223" t="s">
        <v>24</v>
      </c>
      <c r="N223">
        <v>4</v>
      </c>
      <c r="O223" t="s">
        <v>173</v>
      </c>
      <c r="P223">
        <v>5</v>
      </c>
      <c r="Q223" t="s">
        <v>1395</v>
      </c>
      <c r="R223">
        <v>38</v>
      </c>
      <c r="S223" t="s">
        <v>1396</v>
      </c>
      <c r="U223">
        <v>38</v>
      </c>
      <c r="V223" t="s">
        <v>1397</v>
      </c>
      <c r="W223" t="s">
        <v>1281</v>
      </c>
    </row>
    <row r="224" spans="1:23" x14ac:dyDescent="0.15">
      <c r="A224">
        <v>223</v>
      </c>
      <c r="B224">
        <v>2</v>
      </c>
      <c r="C224" t="s">
        <v>1398</v>
      </c>
      <c r="D224" t="s">
        <v>1399</v>
      </c>
      <c r="E224">
        <v>18</v>
      </c>
      <c r="F224">
        <v>0</v>
      </c>
      <c r="G224">
        <v>0</v>
      </c>
      <c r="H224" t="s">
        <v>1276</v>
      </c>
      <c r="I224" t="s">
        <v>24</v>
      </c>
      <c r="J224" t="s">
        <v>24</v>
      </c>
      <c r="K224" t="s">
        <v>1277</v>
      </c>
      <c r="L224" t="s">
        <v>24</v>
      </c>
      <c r="M224" t="s">
        <v>24</v>
      </c>
      <c r="N224">
        <v>4</v>
      </c>
      <c r="O224" t="s">
        <v>173</v>
      </c>
      <c r="P224">
        <v>5</v>
      </c>
      <c r="Q224" t="s">
        <v>1400</v>
      </c>
      <c r="R224">
        <v>38</v>
      </c>
      <c r="S224" t="s">
        <v>1401</v>
      </c>
      <c r="U224">
        <v>38</v>
      </c>
      <c r="V224" t="s">
        <v>1402</v>
      </c>
      <c r="W224" t="s">
        <v>1281</v>
      </c>
    </row>
    <row r="225" spans="1:23" x14ac:dyDescent="0.15">
      <c r="A225">
        <v>224</v>
      </c>
      <c r="B225">
        <v>2</v>
      </c>
      <c r="C225" t="s">
        <v>1403</v>
      </c>
      <c r="D225" t="s">
        <v>1404</v>
      </c>
      <c r="E225">
        <v>18</v>
      </c>
      <c r="F225">
        <v>0</v>
      </c>
      <c r="G225">
        <v>0</v>
      </c>
      <c r="H225" t="s">
        <v>1276</v>
      </c>
      <c r="I225" t="s">
        <v>24</v>
      </c>
      <c r="J225" t="s">
        <v>24</v>
      </c>
      <c r="K225" t="s">
        <v>1277</v>
      </c>
      <c r="L225" t="s">
        <v>24</v>
      </c>
      <c r="M225" t="s">
        <v>24</v>
      </c>
      <c r="N225">
        <v>4</v>
      </c>
      <c r="O225" t="s">
        <v>173</v>
      </c>
      <c r="P225">
        <v>4</v>
      </c>
      <c r="Q225" t="s">
        <v>1405</v>
      </c>
      <c r="R225">
        <v>38</v>
      </c>
      <c r="S225" t="s">
        <v>1406</v>
      </c>
      <c r="U225">
        <v>38</v>
      </c>
      <c r="V225" t="s">
        <v>1407</v>
      </c>
      <c r="W225" t="s">
        <v>1281</v>
      </c>
    </row>
    <row r="226" spans="1:23" x14ac:dyDescent="0.15">
      <c r="A226">
        <v>225</v>
      </c>
      <c r="B226">
        <v>2</v>
      </c>
      <c r="C226" t="s">
        <v>1408</v>
      </c>
      <c r="D226" t="s">
        <v>1409</v>
      </c>
      <c r="E226">
        <v>18</v>
      </c>
      <c r="F226">
        <v>0</v>
      </c>
      <c r="G226">
        <v>0</v>
      </c>
      <c r="H226" t="s">
        <v>1276</v>
      </c>
      <c r="I226" t="s">
        <v>24</v>
      </c>
      <c r="J226" t="s">
        <v>24</v>
      </c>
      <c r="K226" t="s">
        <v>1277</v>
      </c>
      <c r="L226" t="s">
        <v>24</v>
      </c>
      <c r="M226" t="s">
        <v>24</v>
      </c>
      <c r="N226">
        <v>4</v>
      </c>
      <c r="O226" t="s">
        <v>173</v>
      </c>
      <c r="P226">
        <v>3</v>
      </c>
      <c r="Q226" t="s">
        <v>1410</v>
      </c>
      <c r="R226">
        <v>38</v>
      </c>
      <c r="S226" t="s">
        <v>1411</v>
      </c>
      <c r="U226">
        <v>38</v>
      </c>
      <c r="V226" t="s">
        <v>1412</v>
      </c>
      <c r="W226" t="s">
        <v>1281</v>
      </c>
    </row>
    <row r="227" spans="1:23" x14ac:dyDescent="0.15">
      <c r="A227">
        <v>226</v>
      </c>
      <c r="B227">
        <v>2</v>
      </c>
      <c r="C227" t="s">
        <v>1413</v>
      </c>
      <c r="D227" t="s">
        <v>1414</v>
      </c>
      <c r="E227">
        <v>18</v>
      </c>
      <c r="F227">
        <v>0</v>
      </c>
      <c r="G227">
        <v>0</v>
      </c>
      <c r="H227" t="s">
        <v>1276</v>
      </c>
      <c r="I227" t="s">
        <v>24</v>
      </c>
      <c r="J227" t="s">
        <v>24</v>
      </c>
      <c r="K227" t="s">
        <v>1277</v>
      </c>
      <c r="L227" t="s">
        <v>24</v>
      </c>
      <c r="M227" t="s">
        <v>24</v>
      </c>
      <c r="N227">
        <v>4</v>
      </c>
      <c r="O227" t="s">
        <v>173</v>
      </c>
      <c r="P227">
        <v>3</v>
      </c>
      <c r="Q227" t="s">
        <v>251</v>
      </c>
      <c r="R227">
        <v>38</v>
      </c>
      <c r="S227" t="s">
        <v>1415</v>
      </c>
      <c r="U227">
        <v>38</v>
      </c>
      <c r="V227" t="s">
        <v>1416</v>
      </c>
      <c r="W227" t="s">
        <v>1281</v>
      </c>
    </row>
    <row r="228" spans="1:23" x14ac:dyDescent="0.15">
      <c r="A228">
        <v>227</v>
      </c>
      <c r="B228">
        <v>2</v>
      </c>
      <c r="C228" t="s">
        <v>1417</v>
      </c>
      <c r="D228" t="s">
        <v>1418</v>
      </c>
      <c r="E228">
        <v>18</v>
      </c>
      <c r="F228">
        <v>0</v>
      </c>
      <c r="G228">
        <v>0</v>
      </c>
      <c r="H228" t="s">
        <v>1276</v>
      </c>
      <c r="I228" t="s">
        <v>24</v>
      </c>
      <c r="J228" t="s">
        <v>24</v>
      </c>
      <c r="K228" t="s">
        <v>1277</v>
      </c>
      <c r="L228" t="s">
        <v>24</v>
      </c>
      <c r="M228" t="s">
        <v>24</v>
      </c>
      <c r="N228">
        <v>4</v>
      </c>
      <c r="O228" t="s">
        <v>173</v>
      </c>
      <c r="P228">
        <v>2</v>
      </c>
      <c r="Q228" t="s">
        <v>1419</v>
      </c>
      <c r="R228">
        <v>38</v>
      </c>
      <c r="S228" t="s">
        <v>1420</v>
      </c>
      <c r="U228">
        <v>38</v>
      </c>
      <c r="V228" t="s">
        <v>1421</v>
      </c>
      <c r="W228" t="s">
        <v>1281</v>
      </c>
    </row>
    <row r="229" spans="1:23" x14ac:dyDescent="0.15">
      <c r="A229">
        <v>228</v>
      </c>
      <c r="B229">
        <v>1</v>
      </c>
      <c r="C229" t="s">
        <v>1422</v>
      </c>
      <c r="D229" t="s">
        <v>1423</v>
      </c>
      <c r="E229">
        <v>17</v>
      </c>
      <c r="F229">
        <v>0</v>
      </c>
      <c r="G229">
        <v>0</v>
      </c>
      <c r="H229" t="s">
        <v>1424</v>
      </c>
      <c r="I229" t="s">
        <v>24</v>
      </c>
      <c r="J229" t="s">
        <v>24</v>
      </c>
      <c r="K229" t="s">
        <v>1425</v>
      </c>
      <c r="L229" t="s">
        <v>24</v>
      </c>
      <c r="M229" t="s">
        <v>24</v>
      </c>
      <c r="N229">
        <v>4</v>
      </c>
      <c r="O229" t="s">
        <v>172</v>
      </c>
      <c r="P229">
        <v>3</v>
      </c>
      <c r="Q229" t="s">
        <v>1426</v>
      </c>
      <c r="R229">
        <v>38</v>
      </c>
      <c r="S229" t="s">
        <v>1427</v>
      </c>
      <c r="U229">
        <v>38</v>
      </c>
      <c r="V229" t="s">
        <v>1428</v>
      </c>
      <c r="W229" t="s">
        <v>1429</v>
      </c>
    </row>
    <row r="230" spans="1:23" x14ac:dyDescent="0.15">
      <c r="A230">
        <v>229</v>
      </c>
      <c r="B230">
        <v>1</v>
      </c>
      <c r="C230" t="s">
        <v>1430</v>
      </c>
      <c r="D230" t="s">
        <v>1431</v>
      </c>
      <c r="E230">
        <v>17</v>
      </c>
      <c r="F230">
        <v>0</v>
      </c>
      <c r="G230">
        <v>0</v>
      </c>
      <c r="H230" t="s">
        <v>1424</v>
      </c>
      <c r="I230" t="s">
        <v>24</v>
      </c>
      <c r="J230" t="s">
        <v>24</v>
      </c>
      <c r="K230" t="s">
        <v>1425</v>
      </c>
      <c r="L230" t="s">
        <v>24</v>
      </c>
      <c r="M230" t="s">
        <v>24</v>
      </c>
      <c r="N230">
        <v>4</v>
      </c>
      <c r="O230" t="s">
        <v>172</v>
      </c>
      <c r="P230">
        <v>2</v>
      </c>
      <c r="Q230" t="s">
        <v>1432</v>
      </c>
      <c r="R230">
        <v>38</v>
      </c>
      <c r="S230" t="s">
        <v>1433</v>
      </c>
      <c r="U230">
        <v>38</v>
      </c>
      <c r="V230" t="s">
        <v>1434</v>
      </c>
      <c r="W230" t="s">
        <v>1429</v>
      </c>
    </row>
    <row r="231" spans="1:23" x14ac:dyDescent="0.15">
      <c r="A231">
        <v>230</v>
      </c>
      <c r="B231">
        <v>1</v>
      </c>
      <c r="C231" t="s">
        <v>1435</v>
      </c>
      <c r="D231" t="s">
        <v>1436</v>
      </c>
      <c r="E231">
        <v>17</v>
      </c>
      <c r="F231">
        <v>0</v>
      </c>
      <c r="G231">
        <v>0</v>
      </c>
      <c r="H231" t="s">
        <v>1424</v>
      </c>
      <c r="I231" t="s">
        <v>24</v>
      </c>
      <c r="J231" t="s">
        <v>24</v>
      </c>
      <c r="K231" t="s">
        <v>1425</v>
      </c>
      <c r="L231" t="s">
        <v>24</v>
      </c>
      <c r="M231" t="s">
        <v>24</v>
      </c>
      <c r="N231">
        <v>4</v>
      </c>
      <c r="O231" t="s">
        <v>172</v>
      </c>
      <c r="P231">
        <v>1</v>
      </c>
      <c r="Q231" t="s">
        <v>1437</v>
      </c>
      <c r="R231">
        <v>38</v>
      </c>
      <c r="S231" t="s">
        <v>1438</v>
      </c>
      <c r="U231">
        <v>38</v>
      </c>
      <c r="V231" t="s">
        <v>1439</v>
      </c>
      <c r="W231" t="s">
        <v>1429</v>
      </c>
    </row>
    <row r="232" spans="1:23" x14ac:dyDescent="0.15">
      <c r="A232">
        <v>231</v>
      </c>
      <c r="B232">
        <v>1</v>
      </c>
      <c r="C232" t="s">
        <v>1440</v>
      </c>
      <c r="D232" t="s">
        <v>1441</v>
      </c>
      <c r="E232">
        <v>17</v>
      </c>
      <c r="F232">
        <v>0</v>
      </c>
      <c r="G232">
        <v>0</v>
      </c>
      <c r="H232" t="s">
        <v>1424</v>
      </c>
      <c r="I232" t="s">
        <v>24</v>
      </c>
      <c r="J232" t="s">
        <v>24</v>
      </c>
      <c r="K232" t="s">
        <v>1425</v>
      </c>
      <c r="L232" t="s">
        <v>24</v>
      </c>
      <c r="M232" t="s">
        <v>24</v>
      </c>
      <c r="N232">
        <v>4</v>
      </c>
      <c r="O232" t="s">
        <v>172</v>
      </c>
      <c r="P232">
        <v>1</v>
      </c>
      <c r="Q232" t="s">
        <v>1442</v>
      </c>
      <c r="R232">
        <v>38</v>
      </c>
      <c r="S232" t="s">
        <v>1443</v>
      </c>
      <c r="U232">
        <v>38</v>
      </c>
      <c r="V232" t="s">
        <v>1444</v>
      </c>
      <c r="W232" t="s">
        <v>1429</v>
      </c>
    </row>
    <row r="233" spans="1:23" x14ac:dyDescent="0.15">
      <c r="A233">
        <v>232</v>
      </c>
      <c r="B233">
        <v>1</v>
      </c>
      <c r="C233" t="s">
        <v>1445</v>
      </c>
      <c r="D233" t="s">
        <v>1446</v>
      </c>
      <c r="E233">
        <v>17</v>
      </c>
      <c r="F233">
        <v>0</v>
      </c>
      <c r="G233">
        <v>0</v>
      </c>
      <c r="H233" t="s">
        <v>1424</v>
      </c>
      <c r="I233" t="s">
        <v>24</v>
      </c>
      <c r="J233" t="s">
        <v>24</v>
      </c>
      <c r="K233" t="s">
        <v>1425</v>
      </c>
      <c r="L233" t="s">
        <v>24</v>
      </c>
      <c r="M233" t="s">
        <v>24</v>
      </c>
      <c r="N233">
        <v>4</v>
      </c>
      <c r="O233" t="s">
        <v>172</v>
      </c>
      <c r="P233">
        <v>1</v>
      </c>
      <c r="Q233" t="s">
        <v>1447</v>
      </c>
      <c r="R233">
        <v>38</v>
      </c>
      <c r="S233" t="s">
        <v>1448</v>
      </c>
      <c r="U233">
        <v>38</v>
      </c>
      <c r="V233" t="s">
        <v>1449</v>
      </c>
      <c r="W233" t="s">
        <v>1429</v>
      </c>
    </row>
    <row r="234" spans="1:23" x14ac:dyDescent="0.15">
      <c r="A234">
        <v>233</v>
      </c>
      <c r="B234">
        <v>1</v>
      </c>
      <c r="C234" t="s">
        <v>1450</v>
      </c>
      <c r="D234" t="s">
        <v>1451</v>
      </c>
      <c r="E234">
        <v>17</v>
      </c>
      <c r="F234">
        <v>0</v>
      </c>
      <c r="G234">
        <v>0</v>
      </c>
      <c r="H234" t="s">
        <v>1424</v>
      </c>
      <c r="I234" t="s">
        <v>24</v>
      </c>
      <c r="J234" t="s">
        <v>24</v>
      </c>
      <c r="K234" t="s">
        <v>1425</v>
      </c>
      <c r="L234" t="s">
        <v>24</v>
      </c>
      <c r="M234" t="s">
        <v>24</v>
      </c>
      <c r="N234">
        <v>4</v>
      </c>
      <c r="O234" t="s">
        <v>171</v>
      </c>
      <c r="P234">
        <v>3</v>
      </c>
      <c r="Q234" t="s">
        <v>1452</v>
      </c>
      <c r="R234">
        <v>38</v>
      </c>
      <c r="S234" t="s">
        <v>1453</v>
      </c>
      <c r="U234">
        <v>38</v>
      </c>
      <c r="V234" t="s">
        <v>1454</v>
      </c>
      <c r="W234" t="s">
        <v>1429</v>
      </c>
    </row>
    <row r="235" spans="1:23" x14ac:dyDescent="0.15">
      <c r="A235">
        <v>234</v>
      </c>
      <c r="B235">
        <v>1</v>
      </c>
      <c r="C235" t="s">
        <v>1455</v>
      </c>
      <c r="D235" t="s">
        <v>1456</v>
      </c>
      <c r="E235">
        <v>17</v>
      </c>
      <c r="F235">
        <v>0</v>
      </c>
      <c r="G235">
        <v>0</v>
      </c>
      <c r="H235" t="s">
        <v>1424</v>
      </c>
      <c r="I235" t="s">
        <v>24</v>
      </c>
      <c r="J235" t="s">
        <v>24</v>
      </c>
      <c r="K235" t="s">
        <v>1425</v>
      </c>
      <c r="L235" t="s">
        <v>24</v>
      </c>
      <c r="M235" t="s">
        <v>24</v>
      </c>
      <c r="N235">
        <v>4</v>
      </c>
      <c r="O235" t="s">
        <v>171</v>
      </c>
      <c r="P235">
        <v>2</v>
      </c>
      <c r="Q235" t="s">
        <v>1457</v>
      </c>
      <c r="R235">
        <v>38</v>
      </c>
      <c r="S235" t="s">
        <v>1458</v>
      </c>
      <c r="U235">
        <v>38</v>
      </c>
      <c r="V235" t="s">
        <v>1459</v>
      </c>
      <c r="W235" t="s">
        <v>1429</v>
      </c>
    </row>
    <row r="236" spans="1:23" x14ac:dyDescent="0.15">
      <c r="A236">
        <v>235</v>
      </c>
      <c r="B236">
        <v>1</v>
      </c>
      <c r="C236" t="s">
        <v>1460</v>
      </c>
      <c r="D236" t="s">
        <v>1461</v>
      </c>
      <c r="E236">
        <v>17</v>
      </c>
      <c r="F236">
        <v>0</v>
      </c>
      <c r="G236">
        <v>0</v>
      </c>
      <c r="H236" t="s">
        <v>1424</v>
      </c>
      <c r="I236" t="s">
        <v>24</v>
      </c>
      <c r="J236" t="s">
        <v>24</v>
      </c>
      <c r="K236" t="s">
        <v>1425</v>
      </c>
      <c r="L236" t="s">
        <v>24</v>
      </c>
      <c r="M236" t="s">
        <v>24</v>
      </c>
      <c r="N236">
        <v>4</v>
      </c>
      <c r="O236" t="s">
        <v>171</v>
      </c>
      <c r="P236">
        <v>1</v>
      </c>
      <c r="Q236" t="s">
        <v>225</v>
      </c>
      <c r="R236">
        <v>38</v>
      </c>
      <c r="S236" t="s">
        <v>1462</v>
      </c>
      <c r="U236">
        <v>38</v>
      </c>
      <c r="V236" t="s">
        <v>1463</v>
      </c>
      <c r="W236" t="s">
        <v>1429</v>
      </c>
    </row>
    <row r="237" spans="1:23" x14ac:dyDescent="0.15">
      <c r="A237">
        <v>236</v>
      </c>
      <c r="B237">
        <v>1</v>
      </c>
      <c r="C237" t="s">
        <v>1464</v>
      </c>
      <c r="D237" t="s">
        <v>1465</v>
      </c>
      <c r="E237">
        <v>17</v>
      </c>
      <c r="F237">
        <v>0</v>
      </c>
      <c r="G237">
        <v>0</v>
      </c>
      <c r="H237" t="s">
        <v>1424</v>
      </c>
      <c r="I237" t="s">
        <v>24</v>
      </c>
      <c r="J237" t="s">
        <v>24</v>
      </c>
      <c r="K237" t="s">
        <v>1425</v>
      </c>
      <c r="L237" t="s">
        <v>24</v>
      </c>
      <c r="M237" t="s">
        <v>24</v>
      </c>
      <c r="N237">
        <v>4</v>
      </c>
      <c r="O237" t="s">
        <v>173</v>
      </c>
      <c r="P237">
        <v>5</v>
      </c>
      <c r="Q237" t="s">
        <v>1466</v>
      </c>
      <c r="R237">
        <v>38</v>
      </c>
      <c r="S237" t="s">
        <v>1467</v>
      </c>
      <c r="U237">
        <v>38</v>
      </c>
      <c r="V237" t="s">
        <v>1468</v>
      </c>
      <c r="W237" t="s">
        <v>1429</v>
      </c>
    </row>
    <row r="238" spans="1:23" x14ac:dyDescent="0.15">
      <c r="A238">
        <v>237</v>
      </c>
      <c r="B238">
        <v>1</v>
      </c>
      <c r="C238" t="s">
        <v>1469</v>
      </c>
      <c r="D238" t="s">
        <v>1470</v>
      </c>
      <c r="E238">
        <v>17</v>
      </c>
      <c r="F238">
        <v>0</v>
      </c>
      <c r="G238">
        <v>0</v>
      </c>
      <c r="H238" t="s">
        <v>1424</v>
      </c>
      <c r="I238" t="s">
        <v>24</v>
      </c>
      <c r="J238" t="s">
        <v>24</v>
      </c>
      <c r="K238" t="s">
        <v>1425</v>
      </c>
      <c r="L238" t="s">
        <v>24</v>
      </c>
      <c r="M238" t="s">
        <v>24</v>
      </c>
      <c r="N238">
        <v>4</v>
      </c>
      <c r="O238" t="s">
        <v>173</v>
      </c>
      <c r="P238">
        <v>5</v>
      </c>
      <c r="Q238" t="s">
        <v>1471</v>
      </c>
      <c r="R238">
        <v>38</v>
      </c>
      <c r="S238" t="s">
        <v>1472</v>
      </c>
      <c r="U238">
        <v>38</v>
      </c>
      <c r="V238" t="s">
        <v>1473</v>
      </c>
      <c r="W238" t="s">
        <v>1429</v>
      </c>
    </row>
    <row r="239" spans="1:23" x14ac:dyDescent="0.15">
      <c r="A239">
        <v>238</v>
      </c>
      <c r="B239">
        <v>1</v>
      </c>
      <c r="C239" t="s">
        <v>1474</v>
      </c>
      <c r="D239" t="s">
        <v>1475</v>
      </c>
      <c r="E239">
        <v>17</v>
      </c>
      <c r="F239">
        <v>0</v>
      </c>
      <c r="G239">
        <v>0</v>
      </c>
      <c r="H239" t="s">
        <v>1424</v>
      </c>
      <c r="I239" t="s">
        <v>24</v>
      </c>
      <c r="J239" t="s">
        <v>24</v>
      </c>
      <c r="K239" t="s">
        <v>1425</v>
      </c>
      <c r="L239" t="s">
        <v>24</v>
      </c>
      <c r="M239" t="s">
        <v>24</v>
      </c>
      <c r="N239">
        <v>4</v>
      </c>
      <c r="O239" t="s">
        <v>173</v>
      </c>
      <c r="P239">
        <v>5</v>
      </c>
      <c r="Q239" t="s">
        <v>1476</v>
      </c>
      <c r="R239">
        <v>38</v>
      </c>
      <c r="S239" t="s">
        <v>1477</v>
      </c>
      <c r="U239">
        <v>38</v>
      </c>
      <c r="V239" t="s">
        <v>1478</v>
      </c>
      <c r="W239" t="s">
        <v>1429</v>
      </c>
    </row>
    <row r="240" spans="1:23" x14ac:dyDescent="0.15">
      <c r="A240">
        <v>239</v>
      </c>
      <c r="B240">
        <v>1</v>
      </c>
      <c r="C240" t="s">
        <v>1479</v>
      </c>
      <c r="D240" t="s">
        <v>1480</v>
      </c>
      <c r="E240">
        <v>17</v>
      </c>
      <c r="F240">
        <v>0</v>
      </c>
      <c r="G240">
        <v>0</v>
      </c>
      <c r="H240" t="s">
        <v>1424</v>
      </c>
      <c r="I240" t="s">
        <v>24</v>
      </c>
      <c r="J240" t="s">
        <v>24</v>
      </c>
      <c r="K240" t="s">
        <v>1425</v>
      </c>
      <c r="L240" t="s">
        <v>24</v>
      </c>
      <c r="M240" t="s">
        <v>24</v>
      </c>
      <c r="N240">
        <v>4</v>
      </c>
      <c r="O240" t="s">
        <v>173</v>
      </c>
      <c r="P240">
        <v>4</v>
      </c>
      <c r="Q240" t="s">
        <v>245</v>
      </c>
      <c r="R240">
        <v>38</v>
      </c>
      <c r="S240" t="s">
        <v>1481</v>
      </c>
      <c r="U240">
        <v>38</v>
      </c>
      <c r="V240" t="s">
        <v>1482</v>
      </c>
      <c r="W240" t="s">
        <v>1429</v>
      </c>
    </row>
    <row r="241" spans="1:23" x14ac:dyDescent="0.15">
      <c r="A241">
        <v>240</v>
      </c>
      <c r="B241">
        <v>2</v>
      </c>
      <c r="C241" t="s">
        <v>1483</v>
      </c>
      <c r="D241" t="s">
        <v>1484</v>
      </c>
      <c r="E241">
        <v>17</v>
      </c>
      <c r="F241">
        <v>0</v>
      </c>
      <c r="G241">
        <v>0</v>
      </c>
      <c r="H241" t="s">
        <v>1424</v>
      </c>
      <c r="I241" t="s">
        <v>24</v>
      </c>
      <c r="J241" t="s">
        <v>24</v>
      </c>
      <c r="K241" t="s">
        <v>1425</v>
      </c>
      <c r="L241" t="s">
        <v>24</v>
      </c>
      <c r="M241" t="s">
        <v>24</v>
      </c>
      <c r="N241">
        <v>4</v>
      </c>
      <c r="O241" t="s">
        <v>171</v>
      </c>
      <c r="P241">
        <v>3</v>
      </c>
      <c r="Q241" t="s">
        <v>1485</v>
      </c>
      <c r="R241">
        <v>38</v>
      </c>
      <c r="S241" t="s">
        <v>1486</v>
      </c>
      <c r="U241">
        <v>38</v>
      </c>
      <c r="V241" t="s">
        <v>1487</v>
      </c>
      <c r="W241" t="s">
        <v>1429</v>
      </c>
    </row>
    <row r="242" spans="1:23" x14ac:dyDescent="0.15">
      <c r="A242">
        <v>241</v>
      </c>
      <c r="B242">
        <v>2</v>
      </c>
      <c r="C242" t="s">
        <v>1488</v>
      </c>
      <c r="D242" t="s">
        <v>1489</v>
      </c>
      <c r="E242">
        <v>17</v>
      </c>
      <c r="F242">
        <v>0</v>
      </c>
      <c r="G242">
        <v>0</v>
      </c>
      <c r="H242" t="s">
        <v>1424</v>
      </c>
      <c r="I242" t="s">
        <v>24</v>
      </c>
      <c r="J242" t="s">
        <v>24</v>
      </c>
      <c r="K242" t="s">
        <v>1425</v>
      </c>
      <c r="L242" t="s">
        <v>24</v>
      </c>
      <c r="M242" t="s">
        <v>24</v>
      </c>
      <c r="N242">
        <v>4</v>
      </c>
      <c r="O242" t="s">
        <v>171</v>
      </c>
      <c r="P242">
        <v>2</v>
      </c>
      <c r="Q242" t="s">
        <v>1490</v>
      </c>
      <c r="R242">
        <v>38</v>
      </c>
      <c r="S242" t="s">
        <v>1491</v>
      </c>
      <c r="U242">
        <v>38</v>
      </c>
      <c r="V242" t="s">
        <v>1492</v>
      </c>
      <c r="W242" t="s">
        <v>1429</v>
      </c>
    </row>
    <row r="243" spans="1:23" x14ac:dyDescent="0.15">
      <c r="A243">
        <v>242</v>
      </c>
      <c r="B243">
        <v>2</v>
      </c>
      <c r="C243" t="s">
        <v>1493</v>
      </c>
      <c r="D243" t="s">
        <v>1494</v>
      </c>
      <c r="E243">
        <v>17</v>
      </c>
      <c r="F243">
        <v>0</v>
      </c>
      <c r="G243">
        <v>0</v>
      </c>
      <c r="H243" t="s">
        <v>1424</v>
      </c>
      <c r="I243" t="s">
        <v>24</v>
      </c>
      <c r="J243" t="s">
        <v>24</v>
      </c>
      <c r="K243" t="s">
        <v>1425</v>
      </c>
      <c r="L243" t="s">
        <v>24</v>
      </c>
      <c r="M243" t="s">
        <v>24</v>
      </c>
      <c r="N243">
        <v>4</v>
      </c>
      <c r="O243" t="s">
        <v>171</v>
      </c>
      <c r="P243">
        <v>2</v>
      </c>
      <c r="Q243" t="s">
        <v>230</v>
      </c>
      <c r="R243">
        <v>38</v>
      </c>
      <c r="S243" t="s">
        <v>1495</v>
      </c>
      <c r="U243">
        <v>38</v>
      </c>
      <c r="V243" t="s">
        <v>1496</v>
      </c>
      <c r="W243" t="s">
        <v>1429</v>
      </c>
    </row>
    <row r="244" spans="1:23" x14ac:dyDescent="0.15">
      <c r="A244">
        <v>243</v>
      </c>
      <c r="B244">
        <v>2</v>
      </c>
      <c r="C244" t="s">
        <v>1497</v>
      </c>
      <c r="D244" t="s">
        <v>1498</v>
      </c>
      <c r="E244">
        <v>17</v>
      </c>
      <c r="F244">
        <v>0</v>
      </c>
      <c r="G244">
        <v>0</v>
      </c>
      <c r="H244" t="s">
        <v>1424</v>
      </c>
      <c r="I244" t="s">
        <v>24</v>
      </c>
      <c r="J244" t="s">
        <v>24</v>
      </c>
      <c r="K244" t="s">
        <v>1425</v>
      </c>
      <c r="L244" t="s">
        <v>24</v>
      </c>
      <c r="M244" t="s">
        <v>24</v>
      </c>
      <c r="N244">
        <v>4</v>
      </c>
      <c r="O244" t="s">
        <v>171</v>
      </c>
      <c r="P244">
        <v>1</v>
      </c>
      <c r="Q244" t="s">
        <v>1499</v>
      </c>
      <c r="R244">
        <v>38</v>
      </c>
      <c r="S244" t="s">
        <v>1500</v>
      </c>
      <c r="U244">
        <v>38</v>
      </c>
      <c r="V244" t="s">
        <v>1501</v>
      </c>
      <c r="W244" t="s">
        <v>1429</v>
      </c>
    </row>
    <row r="245" spans="1:23" x14ac:dyDescent="0.15">
      <c r="A245">
        <v>244</v>
      </c>
      <c r="B245">
        <v>2</v>
      </c>
      <c r="C245" t="s">
        <v>1502</v>
      </c>
      <c r="D245" t="s">
        <v>1503</v>
      </c>
      <c r="E245">
        <v>17</v>
      </c>
      <c r="F245">
        <v>0</v>
      </c>
      <c r="G245">
        <v>0</v>
      </c>
      <c r="H245" t="s">
        <v>1424</v>
      </c>
      <c r="I245" t="s">
        <v>24</v>
      </c>
      <c r="J245" t="s">
        <v>24</v>
      </c>
      <c r="K245" t="s">
        <v>1425</v>
      </c>
      <c r="L245" t="s">
        <v>24</v>
      </c>
      <c r="M245" t="s">
        <v>24</v>
      </c>
      <c r="N245">
        <v>4</v>
      </c>
      <c r="O245" t="s">
        <v>173</v>
      </c>
      <c r="P245">
        <v>6</v>
      </c>
      <c r="Q245" t="s">
        <v>1504</v>
      </c>
      <c r="R245">
        <v>38</v>
      </c>
      <c r="S245" t="s">
        <v>1505</v>
      </c>
      <c r="U245">
        <v>38</v>
      </c>
      <c r="V245" t="s">
        <v>1506</v>
      </c>
      <c r="W245" t="s">
        <v>1429</v>
      </c>
    </row>
    <row r="246" spans="1:23" x14ac:dyDescent="0.15">
      <c r="A246">
        <v>245</v>
      </c>
      <c r="B246">
        <v>2</v>
      </c>
      <c r="C246" t="s">
        <v>1507</v>
      </c>
      <c r="D246" t="s">
        <v>1508</v>
      </c>
      <c r="E246">
        <v>17</v>
      </c>
      <c r="F246">
        <v>0</v>
      </c>
      <c r="G246">
        <v>0</v>
      </c>
      <c r="H246" t="s">
        <v>1424</v>
      </c>
      <c r="I246" t="s">
        <v>24</v>
      </c>
      <c r="J246" t="s">
        <v>24</v>
      </c>
      <c r="K246" t="s">
        <v>1425</v>
      </c>
      <c r="L246" t="s">
        <v>24</v>
      </c>
      <c r="M246" t="s">
        <v>24</v>
      </c>
      <c r="N246">
        <v>4</v>
      </c>
      <c r="O246" t="s">
        <v>173</v>
      </c>
      <c r="P246">
        <v>5</v>
      </c>
      <c r="Q246" t="s">
        <v>819</v>
      </c>
      <c r="R246">
        <v>38</v>
      </c>
      <c r="S246" t="s">
        <v>1509</v>
      </c>
      <c r="U246">
        <v>38</v>
      </c>
      <c r="V246" t="s">
        <v>1510</v>
      </c>
      <c r="W246" t="s">
        <v>1429</v>
      </c>
    </row>
    <row r="247" spans="1:23" x14ac:dyDescent="0.15">
      <c r="A247">
        <v>246</v>
      </c>
      <c r="B247">
        <v>2</v>
      </c>
      <c r="C247" t="s">
        <v>1511</v>
      </c>
      <c r="D247" t="s">
        <v>1512</v>
      </c>
      <c r="E247">
        <v>17</v>
      </c>
      <c r="F247">
        <v>0</v>
      </c>
      <c r="G247">
        <v>0</v>
      </c>
      <c r="H247" t="s">
        <v>1424</v>
      </c>
      <c r="I247" t="s">
        <v>24</v>
      </c>
      <c r="J247" t="s">
        <v>24</v>
      </c>
      <c r="K247" t="s">
        <v>1425</v>
      </c>
      <c r="L247" t="s">
        <v>24</v>
      </c>
      <c r="M247" t="s">
        <v>24</v>
      </c>
      <c r="N247">
        <v>4</v>
      </c>
      <c r="O247" t="s">
        <v>173</v>
      </c>
      <c r="P247">
        <v>3</v>
      </c>
      <c r="Q247" t="s">
        <v>1513</v>
      </c>
      <c r="R247">
        <v>38</v>
      </c>
      <c r="S247" t="s">
        <v>1514</v>
      </c>
      <c r="U247">
        <v>38</v>
      </c>
      <c r="V247" t="s">
        <v>1515</v>
      </c>
      <c r="W247" t="s">
        <v>1429</v>
      </c>
    </row>
    <row r="248" spans="1:23" x14ac:dyDescent="0.15">
      <c r="A248">
        <v>247</v>
      </c>
      <c r="B248">
        <v>2</v>
      </c>
      <c r="C248" t="s">
        <v>1516</v>
      </c>
      <c r="D248" t="s">
        <v>1517</v>
      </c>
      <c r="E248">
        <v>17</v>
      </c>
      <c r="F248">
        <v>0</v>
      </c>
      <c r="G248">
        <v>0</v>
      </c>
      <c r="H248" t="s">
        <v>1424</v>
      </c>
      <c r="I248" t="s">
        <v>24</v>
      </c>
      <c r="J248" t="s">
        <v>24</v>
      </c>
      <c r="K248" t="s">
        <v>1425</v>
      </c>
      <c r="L248" t="s">
        <v>24</v>
      </c>
      <c r="M248" t="s">
        <v>24</v>
      </c>
      <c r="N248">
        <v>4</v>
      </c>
      <c r="O248" t="s">
        <v>173</v>
      </c>
      <c r="P248">
        <v>3</v>
      </c>
      <c r="Q248" t="s">
        <v>1518</v>
      </c>
      <c r="R248">
        <v>38</v>
      </c>
      <c r="S248" t="s">
        <v>1519</v>
      </c>
      <c r="U248">
        <v>38</v>
      </c>
      <c r="V248" t="s">
        <v>1520</v>
      </c>
      <c r="W248" t="s">
        <v>1429</v>
      </c>
    </row>
    <row r="249" spans="1:23" x14ac:dyDescent="0.15">
      <c r="A249">
        <v>248</v>
      </c>
      <c r="B249">
        <v>2</v>
      </c>
      <c r="C249" t="s">
        <v>1521</v>
      </c>
      <c r="D249" t="s">
        <v>1522</v>
      </c>
      <c r="E249">
        <v>17</v>
      </c>
      <c r="F249">
        <v>0</v>
      </c>
      <c r="G249">
        <v>0</v>
      </c>
      <c r="H249" t="s">
        <v>1424</v>
      </c>
      <c r="I249" t="s">
        <v>24</v>
      </c>
      <c r="J249" t="s">
        <v>24</v>
      </c>
      <c r="K249" t="s">
        <v>1425</v>
      </c>
      <c r="L249" t="s">
        <v>24</v>
      </c>
      <c r="M249" t="s">
        <v>24</v>
      </c>
      <c r="N249">
        <v>4</v>
      </c>
      <c r="O249" t="s">
        <v>173</v>
      </c>
      <c r="P249">
        <v>3</v>
      </c>
      <c r="Q249" t="s">
        <v>1523</v>
      </c>
      <c r="R249">
        <v>38</v>
      </c>
      <c r="S249" t="s">
        <v>1524</v>
      </c>
      <c r="U249">
        <v>38</v>
      </c>
      <c r="V249" t="s">
        <v>1525</v>
      </c>
      <c r="W249" t="s">
        <v>1429</v>
      </c>
    </row>
    <row r="250" spans="1:23" x14ac:dyDescent="0.15">
      <c r="A250">
        <v>249</v>
      </c>
      <c r="B250">
        <v>2</v>
      </c>
      <c r="C250" t="s">
        <v>1526</v>
      </c>
      <c r="D250" t="s">
        <v>1527</v>
      </c>
      <c r="E250">
        <v>17</v>
      </c>
      <c r="F250">
        <v>0</v>
      </c>
      <c r="G250">
        <v>0</v>
      </c>
      <c r="H250" t="s">
        <v>1424</v>
      </c>
      <c r="I250" t="s">
        <v>24</v>
      </c>
      <c r="J250" t="s">
        <v>24</v>
      </c>
      <c r="K250" t="s">
        <v>1425</v>
      </c>
      <c r="L250" t="s">
        <v>24</v>
      </c>
      <c r="M250" t="s">
        <v>24</v>
      </c>
      <c r="N250">
        <v>4</v>
      </c>
      <c r="O250" t="s">
        <v>173</v>
      </c>
      <c r="P250">
        <v>2</v>
      </c>
      <c r="Q250" t="s">
        <v>278</v>
      </c>
      <c r="R250">
        <v>38</v>
      </c>
      <c r="S250" t="s">
        <v>1528</v>
      </c>
      <c r="U250">
        <v>38</v>
      </c>
      <c r="V250" t="s">
        <v>1529</v>
      </c>
      <c r="W250" t="s">
        <v>1429</v>
      </c>
    </row>
    <row r="251" spans="1:23" x14ac:dyDescent="0.15">
      <c r="A251">
        <v>250</v>
      </c>
      <c r="B251">
        <v>1</v>
      </c>
      <c r="C251" t="s">
        <v>1530</v>
      </c>
      <c r="D251" t="s">
        <v>1531</v>
      </c>
      <c r="E251">
        <v>20</v>
      </c>
      <c r="F251">
        <v>0</v>
      </c>
      <c r="G251">
        <v>0</v>
      </c>
      <c r="H251" t="s">
        <v>1532</v>
      </c>
      <c r="I251" t="s">
        <v>24</v>
      </c>
      <c r="J251" t="s">
        <v>24</v>
      </c>
      <c r="K251" t="s">
        <v>1533</v>
      </c>
      <c r="L251" t="s">
        <v>24</v>
      </c>
      <c r="M251" t="s">
        <v>24</v>
      </c>
      <c r="N251">
        <v>4</v>
      </c>
      <c r="O251" t="s">
        <v>172</v>
      </c>
      <c r="P251">
        <v>3</v>
      </c>
      <c r="Q251" t="s">
        <v>1534</v>
      </c>
      <c r="R251">
        <v>38</v>
      </c>
      <c r="S251" t="s">
        <v>1535</v>
      </c>
      <c r="U251">
        <v>38</v>
      </c>
      <c r="V251" t="s">
        <v>1536</v>
      </c>
      <c r="W251" t="s">
        <v>1537</v>
      </c>
    </row>
    <row r="252" spans="1:23" x14ac:dyDescent="0.15">
      <c r="A252">
        <v>251</v>
      </c>
      <c r="B252">
        <v>1</v>
      </c>
      <c r="C252" t="s">
        <v>1538</v>
      </c>
      <c r="D252" t="s">
        <v>1539</v>
      </c>
      <c r="E252">
        <v>20</v>
      </c>
      <c r="F252">
        <v>0</v>
      </c>
      <c r="G252">
        <v>0</v>
      </c>
      <c r="H252" t="s">
        <v>1532</v>
      </c>
      <c r="I252" t="s">
        <v>24</v>
      </c>
      <c r="J252" t="s">
        <v>24</v>
      </c>
      <c r="K252" t="s">
        <v>1533</v>
      </c>
      <c r="L252" t="s">
        <v>24</v>
      </c>
      <c r="M252" t="s">
        <v>24</v>
      </c>
      <c r="N252">
        <v>4</v>
      </c>
      <c r="O252" t="s">
        <v>172</v>
      </c>
      <c r="P252">
        <v>3</v>
      </c>
      <c r="Q252" t="s">
        <v>1540</v>
      </c>
      <c r="R252">
        <v>38</v>
      </c>
      <c r="S252" t="s">
        <v>1541</v>
      </c>
      <c r="U252">
        <v>38</v>
      </c>
      <c r="V252" t="s">
        <v>1542</v>
      </c>
      <c r="W252" t="s">
        <v>1537</v>
      </c>
    </row>
    <row r="253" spans="1:23" x14ac:dyDescent="0.15">
      <c r="A253">
        <v>252</v>
      </c>
      <c r="B253">
        <v>1</v>
      </c>
      <c r="C253" t="s">
        <v>1543</v>
      </c>
      <c r="D253" t="s">
        <v>1544</v>
      </c>
      <c r="E253">
        <v>20</v>
      </c>
      <c r="F253">
        <v>0</v>
      </c>
      <c r="G253">
        <v>0</v>
      </c>
      <c r="H253" t="s">
        <v>1532</v>
      </c>
      <c r="I253" t="s">
        <v>24</v>
      </c>
      <c r="J253" t="s">
        <v>24</v>
      </c>
      <c r="K253" t="s">
        <v>1533</v>
      </c>
      <c r="L253" t="s">
        <v>24</v>
      </c>
      <c r="M253" t="s">
        <v>24</v>
      </c>
      <c r="N253">
        <v>4</v>
      </c>
      <c r="O253" t="s">
        <v>172</v>
      </c>
      <c r="P253">
        <v>2</v>
      </c>
      <c r="Q253" t="s">
        <v>1545</v>
      </c>
      <c r="R253">
        <v>38</v>
      </c>
      <c r="S253" t="s">
        <v>1546</v>
      </c>
      <c r="U253">
        <v>38</v>
      </c>
      <c r="V253" t="s">
        <v>1547</v>
      </c>
      <c r="W253" t="s">
        <v>1537</v>
      </c>
    </row>
    <row r="254" spans="1:23" x14ac:dyDescent="0.15">
      <c r="A254">
        <v>253</v>
      </c>
      <c r="B254">
        <v>1</v>
      </c>
      <c r="C254" t="s">
        <v>1548</v>
      </c>
      <c r="D254" t="s">
        <v>1549</v>
      </c>
      <c r="E254">
        <v>20</v>
      </c>
      <c r="F254">
        <v>0</v>
      </c>
      <c r="G254">
        <v>0</v>
      </c>
      <c r="H254" t="s">
        <v>1532</v>
      </c>
      <c r="I254" t="s">
        <v>24</v>
      </c>
      <c r="J254" t="s">
        <v>24</v>
      </c>
      <c r="K254" t="s">
        <v>1533</v>
      </c>
      <c r="L254" t="s">
        <v>24</v>
      </c>
      <c r="M254" t="s">
        <v>24</v>
      </c>
      <c r="N254">
        <v>4</v>
      </c>
      <c r="O254" t="s">
        <v>172</v>
      </c>
      <c r="P254">
        <v>2</v>
      </c>
      <c r="Q254" t="s">
        <v>1550</v>
      </c>
      <c r="R254">
        <v>38</v>
      </c>
      <c r="S254" t="s">
        <v>1551</v>
      </c>
      <c r="U254">
        <v>38</v>
      </c>
      <c r="V254" t="s">
        <v>1552</v>
      </c>
      <c r="W254" t="s">
        <v>1537</v>
      </c>
    </row>
    <row r="255" spans="1:23" x14ac:dyDescent="0.15">
      <c r="A255">
        <v>254</v>
      </c>
      <c r="B255">
        <v>1</v>
      </c>
      <c r="C255" t="s">
        <v>1553</v>
      </c>
      <c r="D255" t="s">
        <v>1554</v>
      </c>
      <c r="E255">
        <v>20</v>
      </c>
      <c r="F255">
        <v>0</v>
      </c>
      <c r="G255">
        <v>0</v>
      </c>
      <c r="H255" t="s">
        <v>1532</v>
      </c>
      <c r="I255" t="s">
        <v>24</v>
      </c>
      <c r="J255" t="s">
        <v>24</v>
      </c>
      <c r="K255" t="s">
        <v>1533</v>
      </c>
      <c r="L255" t="s">
        <v>24</v>
      </c>
      <c r="M255" t="s">
        <v>24</v>
      </c>
      <c r="N255">
        <v>4</v>
      </c>
      <c r="O255" t="s">
        <v>172</v>
      </c>
      <c r="P255">
        <v>1</v>
      </c>
      <c r="Q255" t="s">
        <v>1447</v>
      </c>
      <c r="R255">
        <v>38</v>
      </c>
      <c r="S255" t="s">
        <v>1555</v>
      </c>
      <c r="U255">
        <v>38</v>
      </c>
      <c r="V255" t="s">
        <v>1556</v>
      </c>
      <c r="W255" t="s">
        <v>1537</v>
      </c>
    </row>
    <row r="256" spans="1:23" x14ac:dyDescent="0.15">
      <c r="A256">
        <v>255</v>
      </c>
      <c r="B256">
        <v>1</v>
      </c>
      <c r="C256" t="s">
        <v>1557</v>
      </c>
      <c r="D256" t="s">
        <v>1558</v>
      </c>
      <c r="E256">
        <v>20</v>
      </c>
      <c r="F256">
        <v>0</v>
      </c>
      <c r="G256">
        <v>0</v>
      </c>
      <c r="H256" t="s">
        <v>1532</v>
      </c>
      <c r="I256" t="s">
        <v>24</v>
      </c>
      <c r="J256" t="s">
        <v>24</v>
      </c>
      <c r="K256" t="s">
        <v>1533</v>
      </c>
      <c r="L256" t="s">
        <v>24</v>
      </c>
      <c r="M256" t="s">
        <v>24</v>
      </c>
      <c r="N256">
        <v>4</v>
      </c>
      <c r="O256" t="s">
        <v>171</v>
      </c>
      <c r="P256">
        <v>3</v>
      </c>
      <c r="Q256" t="s">
        <v>1559</v>
      </c>
      <c r="R256">
        <v>38</v>
      </c>
      <c r="S256" t="s">
        <v>1560</v>
      </c>
      <c r="U256">
        <v>38</v>
      </c>
      <c r="V256" t="s">
        <v>1561</v>
      </c>
      <c r="W256" t="s">
        <v>1537</v>
      </c>
    </row>
    <row r="257" spans="1:23" x14ac:dyDescent="0.15">
      <c r="A257">
        <v>256</v>
      </c>
      <c r="B257">
        <v>1</v>
      </c>
      <c r="C257" t="s">
        <v>1562</v>
      </c>
      <c r="D257" t="s">
        <v>1563</v>
      </c>
      <c r="E257">
        <v>20</v>
      </c>
      <c r="F257">
        <v>0</v>
      </c>
      <c r="G257">
        <v>0</v>
      </c>
      <c r="H257" t="s">
        <v>1532</v>
      </c>
      <c r="I257" t="s">
        <v>24</v>
      </c>
      <c r="J257" t="s">
        <v>24</v>
      </c>
      <c r="K257" t="s">
        <v>1533</v>
      </c>
      <c r="L257" t="s">
        <v>24</v>
      </c>
      <c r="M257" t="s">
        <v>24</v>
      </c>
      <c r="N257">
        <v>4</v>
      </c>
      <c r="O257" t="s">
        <v>171</v>
      </c>
      <c r="P257">
        <v>2</v>
      </c>
      <c r="Q257" t="s">
        <v>274</v>
      </c>
      <c r="R257">
        <v>38</v>
      </c>
      <c r="S257" t="s">
        <v>1564</v>
      </c>
      <c r="U257">
        <v>38</v>
      </c>
      <c r="V257" t="s">
        <v>1565</v>
      </c>
      <c r="W257" t="s">
        <v>1537</v>
      </c>
    </row>
    <row r="258" spans="1:23" x14ac:dyDescent="0.15">
      <c r="A258">
        <v>257</v>
      </c>
      <c r="B258">
        <v>2</v>
      </c>
      <c r="C258" t="s">
        <v>1566</v>
      </c>
      <c r="D258" t="s">
        <v>1567</v>
      </c>
      <c r="E258">
        <v>20</v>
      </c>
      <c r="F258">
        <v>0</v>
      </c>
      <c r="G258">
        <v>0</v>
      </c>
      <c r="H258" t="s">
        <v>1532</v>
      </c>
      <c r="I258" t="s">
        <v>24</v>
      </c>
      <c r="J258" t="s">
        <v>24</v>
      </c>
      <c r="K258" t="s">
        <v>1533</v>
      </c>
      <c r="L258" t="s">
        <v>24</v>
      </c>
      <c r="M258" t="s">
        <v>24</v>
      </c>
      <c r="N258">
        <v>4</v>
      </c>
      <c r="O258" t="s">
        <v>171</v>
      </c>
      <c r="P258">
        <v>2</v>
      </c>
      <c r="Q258" t="s">
        <v>1568</v>
      </c>
      <c r="R258">
        <v>38</v>
      </c>
      <c r="S258" t="s">
        <v>1569</v>
      </c>
      <c r="U258">
        <v>38</v>
      </c>
      <c r="V258" t="s">
        <v>1570</v>
      </c>
      <c r="W258" t="s">
        <v>1537</v>
      </c>
    </row>
    <row r="259" spans="1:23" x14ac:dyDescent="0.15">
      <c r="A259">
        <v>258</v>
      </c>
      <c r="B259">
        <v>1</v>
      </c>
      <c r="C259" t="s">
        <v>1571</v>
      </c>
      <c r="D259" t="s">
        <v>1572</v>
      </c>
      <c r="E259">
        <v>16</v>
      </c>
      <c r="F259">
        <v>0</v>
      </c>
      <c r="G259">
        <v>0</v>
      </c>
      <c r="H259" t="s">
        <v>1573</v>
      </c>
      <c r="I259" t="s">
        <v>24</v>
      </c>
      <c r="J259" t="s">
        <v>24</v>
      </c>
      <c r="K259" t="s">
        <v>1574</v>
      </c>
      <c r="L259" t="s">
        <v>24</v>
      </c>
      <c r="M259" t="s">
        <v>24</v>
      </c>
      <c r="N259">
        <v>4</v>
      </c>
      <c r="O259" t="s">
        <v>172</v>
      </c>
      <c r="P259">
        <v>3</v>
      </c>
      <c r="Q259" t="s">
        <v>1575</v>
      </c>
      <c r="R259">
        <v>38</v>
      </c>
      <c r="S259" t="s">
        <v>1576</v>
      </c>
      <c r="U259">
        <v>38</v>
      </c>
      <c r="V259" t="s">
        <v>1577</v>
      </c>
      <c r="W259" t="s">
        <v>1578</v>
      </c>
    </row>
    <row r="260" spans="1:23" x14ac:dyDescent="0.15">
      <c r="A260">
        <v>259</v>
      </c>
      <c r="B260">
        <v>1</v>
      </c>
      <c r="C260" t="s">
        <v>1579</v>
      </c>
      <c r="D260" t="s">
        <v>1580</v>
      </c>
      <c r="E260">
        <v>16</v>
      </c>
      <c r="F260">
        <v>0</v>
      </c>
      <c r="G260">
        <v>0</v>
      </c>
      <c r="H260" t="s">
        <v>1573</v>
      </c>
      <c r="I260" t="s">
        <v>24</v>
      </c>
      <c r="J260" t="s">
        <v>24</v>
      </c>
      <c r="K260" t="s">
        <v>1574</v>
      </c>
      <c r="L260" t="s">
        <v>24</v>
      </c>
      <c r="M260" t="s">
        <v>24</v>
      </c>
      <c r="N260">
        <v>4</v>
      </c>
      <c r="O260" t="s">
        <v>172</v>
      </c>
      <c r="P260">
        <v>2</v>
      </c>
      <c r="Q260" t="s">
        <v>1581</v>
      </c>
      <c r="R260">
        <v>38</v>
      </c>
      <c r="S260" t="s">
        <v>1582</v>
      </c>
      <c r="U260">
        <v>38</v>
      </c>
      <c r="V260" t="s">
        <v>1583</v>
      </c>
      <c r="W260" t="s">
        <v>1578</v>
      </c>
    </row>
    <row r="261" spans="1:23" x14ac:dyDescent="0.15">
      <c r="A261">
        <v>260</v>
      </c>
      <c r="B261">
        <v>1</v>
      </c>
      <c r="C261" t="s">
        <v>1584</v>
      </c>
      <c r="D261" t="s">
        <v>1585</v>
      </c>
      <c r="E261">
        <v>16</v>
      </c>
      <c r="F261">
        <v>0</v>
      </c>
      <c r="G261">
        <v>0</v>
      </c>
      <c r="H261" t="s">
        <v>1573</v>
      </c>
      <c r="I261" t="s">
        <v>24</v>
      </c>
      <c r="J261" t="s">
        <v>24</v>
      </c>
      <c r="K261" t="s">
        <v>1574</v>
      </c>
      <c r="L261" t="s">
        <v>24</v>
      </c>
      <c r="M261" t="s">
        <v>24</v>
      </c>
      <c r="N261">
        <v>4</v>
      </c>
      <c r="O261" t="s">
        <v>172</v>
      </c>
      <c r="P261">
        <v>2</v>
      </c>
      <c r="Q261" t="s">
        <v>1146</v>
      </c>
      <c r="R261">
        <v>38</v>
      </c>
      <c r="S261" t="s">
        <v>1586</v>
      </c>
      <c r="U261">
        <v>38</v>
      </c>
      <c r="V261" t="s">
        <v>1587</v>
      </c>
      <c r="W261" t="s">
        <v>1578</v>
      </c>
    </row>
    <row r="262" spans="1:23" x14ac:dyDescent="0.15">
      <c r="A262">
        <v>261</v>
      </c>
      <c r="B262">
        <v>1</v>
      </c>
      <c r="C262" t="s">
        <v>1588</v>
      </c>
      <c r="D262" t="s">
        <v>1589</v>
      </c>
      <c r="E262">
        <v>16</v>
      </c>
      <c r="F262">
        <v>0</v>
      </c>
      <c r="G262">
        <v>0</v>
      </c>
      <c r="H262" t="s">
        <v>1573</v>
      </c>
      <c r="I262" t="s">
        <v>24</v>
      </c>
      <c r="J262" t="s">
        <v>24</v>
      </c>
      <c r="K262" t="s">
        <v>1574</v>
      </c>
      <c r="L262" t="s">
        <v>24</v>
      </c>
      <c r="M262" t="s">
        <v>24</v>
      </c>
      <c r="N262">
        <v>4</v>
      </c>
      <c r="O262" t="s">
        <v>171</v>
      </c>
      <c r="P262">
        <v>3</v>
      </c>
      <c r="Q262" t="s">
        <v>1590</v>
      </c>
      <c r="R262">
        <v>38</v>
      </c>
      <c r="S262" t="s">
        <v>1591</v>
      </c>
      <c r="U262">
        <v>38</v>
      </c>
      <c r="V262" t="s">
        <v>1592</v>
      </c>
      <c r="W262" t="s">
        <v>1578</v>
      </c>
    </row>
    <row r="263" spans="1:23" x14ac:dyDescent="0.15">
      <c r="A263">
        <v>262</v>
      </c>
      <c r="B263">
        <v>1</v>
      </c>
      <c r="C263" t="s">
        <v>1593</v>
      </c>
      <c r="D263" t="s">
        <v>1594</v>
      </c>
      <c r="E263">
        <v>16</v>
      </c>
      <c r="F263">
        <v>0</v>
      </c>
      <c r="G263">
        <v>0</v>
      </c>
      <c r="H263" t="s">
        <v>1573</v>
      </c>
      <c r="I263" t="s">
        <v>24</v>
      </c>
      <c r="J263" t="s">
        <v>24</v>
      </c>
      <c r="K263" t="s">
        <v>1574</v>
      </c>
      <c r="L263" t="s">
        <v>24</v>
      </c>
      <c r="M263" t="s">
        <v>24</v>
      </c>
      <c r="N263">
        <v>4</v>
      </c>
      <c r="O263" t="s">
        <v>171</v>
      </c>
      <c r="P263">
        <v>3</v>
      </c>
      <c r="Q263" t="s">
        <v>1595</v>
      </c>
      <c r="R263">
        <v>38</v>
      </c>
      <c r="S263" t="s">
        <v>1596</v>
      </c>
      <c r="U263">
        <v>38</v>
      </c>
      <c r="V263" t="s">
        <v>1597</v>
      </c>
      <c r="W263" t="s">
        <v>1578</v>
      </c>
    </row>
    <row r="264" spans="1:23" x14ac:dyDescent="0.15">
      <c r="A264">
        <v>263</v>
      </c>
      <c r="B264">
        <v>1</v>
      </c>
      <c r="C264" t="s">
        <v>1598</v>
      </c>
      <c r="D264" t="s">
        <v>1599</v>
      </c>
      <c r="E264">
        <v>16</v>
      </c>
      <c r="F264">
        <v>0</v>
      </c>
      <c r="G264">
        <v>0</v>
      </c>
      <c r="H264" t="s">
        <v>1573</v>
      </c>
      <c r="I264" t="s">
        <v>24</v>
      </c>
      <c r="J264" t="s">
        <v>24</v>
      </c>
      <c r="K264" t="s">
        <v>1574</v>
      </c>
      <c r="L264" t="s">
        <v>24</v>
      </c>
      <c r="M264" t="s">
        <v>24</v>
      </c>
      <c r="N264">
        <v>4</v>
      </c>
      <c r="O264" t="s">
        <v>171</v>
      </c>
      <c r="P264">
        <v>2</v>
      </c>
      <c r="Q264" t="s">
        <v>1600</v>
      </c>
      <c r="R264">
        <v>38</v>
      </c>
      <c r="S264" t="s">
        <v>1601</v>
      </c>
      <c r="U264">
        <v>38</v>
      </c>
      <c r="V264" t="s">
        <v>1602</v>
      </c>
      <c r="W264" t="s">
        <v>1578</v>
      </c>
    </row>
    <row r="265" spans="1:23" x14ac:dyDescent="0.15">
      <c r="A265">
        <v>264</v>
      </c>
      <c r="B265">
        <v>2</v>
      </c>
      <c r="C265" t="s">
        <v>1603</v>
      </c>
      <c r="D265" t="s">
        <v>1604</v>
      </c>
      <c r="E265">
        <v>16</v>
      </c>
      <c r="F265">
        <v>0</v>
      </c>
      <c r="G265">
        <v>0</v>
      </c>
      <c r="H265" t="s">
        <v>1573</v>
      </c>
      <c r="I265" t="s">
        <v>24</v>
      </c>
      <c r="J265" t="s">
        <v>24</v>
      </c>
      <c r="K265" t="s">
        <v>1574</v>
      </c>
      <c r="L265" t="s">
        <v>24</v>
      </c>
      <c r="M265" t="s">
        <v>24</v>
      </c>
      <c r="N265">
        <v>4</v>
      </c>
      <c r="O265" t="s">
        <v>172</v>
      </c>
      <c r="P265">
        <v>2</v>
      </c>
      <c r="Q265" t="s">
        <v>1605</v>
      </c>
      <c r="R265">
        <v>38</v>
      </c>
      <c r="S265" t="s">
        <v>1606</v>
      </c>
      <c r="U265">
        <v>38</v>
      </c>
      <c r="V265" t="s">
        <v>1607</v>
      </c>
      <c r="W265" t="s">
        <v>1578</v>
      </c>
    </row>
    <row r="266" spans="1:23" x14ac:dyDescent="0.15">
      <c r="A266">
        <v>265</v>
      </c>
      <c r="B266">
        <v>2</v>
      </c>
      <c r="C266" t="s">
        <v>1608</v>
      </c>
      <c r="D266" t="s">
        <v>1609</v>
      </c>
      <c r="E266">
        <v>16</v>
      </c>
      <c r="F266">
        <v>0</v>
      </c>
      <c r="G266">
        <v>0</v>
      </c>
      <c r="H266" t="s">
        <v>1573</v>
      </c>
      <c r="I266" t="s">
        <v>24</v>
      </c>
      <c r="J266" t="s">
        <v>24</v>
      </c>
      <c r="K266" t="s">
        <v>1574</v>
      </c>
      <c r="L266" t="s">
        <v>24</v>
      </c>
      <c r="M266" t="s">
        <v>24</v>
      </c>
      <c r="N266">
        <v>4</v>
      </c>
      <c r="O266" t="s">
        <v>172</v>
      </c>
      <c r="P266">
        <v>1</v>
      </c>
      <c r="Q266" t="s">
        <v>721</v>
      </c>
      <c r="R266">
        <v>38</v>
      </c>
      <c r="S266" t="s">
        <v>1610</v>
      </c>
      <c r="U266">
        <v>38</v>
      </c>
      <c r="V266" t="s">
        <v>1611</v>
      </c>
      <c r="W266" t="s">
        <v>1578</v>
      </c>
    </row>
    <row r="267" spans="1:23" x14ac:dyDescent="0.15">
      <c r="A267">
        <v>266</v>
      </c>
      <c r="B267">
        <v>2</v>
      </c>
      <c r="C267" t="s">
        <v>1612</v>
      </c>
      <c r="D267" t="s">
        <v>1613</v>
      </c>
      <c r="E267">
        <v>16</v>
      </c>
      <c r="F267">
        <v>0</v>
      </c>
      <c r="G267">
        <v>0</v>
      </c>
      <c r="H267" t="s">
        <v>1573</v>
      </c>
      <c r="I267" t="s">
        <v>24</v>
      </c>
      <c r="J267" t="s">
        <v>24</v>
      </c>
      <c r="K267" t="s">
        <v>1574</v>
      </c>
      <c r="L267" t="s">
        <v>24</v>
      </c>
      <c r="M267" t="s">
        <v>24</v>
      </c>
      <c r="N267">
        <v>4</v>
      </c>
      <c r="O267" t="s">
        <v>172</v>
      </c>
      <c r="P267">
        <v>1</v>
      </c>
      <c r="Q267" t="s">
        <v>1614</v>
      </c>
      <c r="R267">
        <v>38</v>
      </c>
      <c r="S267" t="s">
        <v>1615</v>
      </c>
      <c r="U267">
        <v>38</v>
      </c>
      <c r="V267" t="s">
        <v>1616</v>
      </c>
      <c r="W267" t="s">
        <v>1578</v>
      </c>
    </row>
    <row r="268" spans="1:23" x14ac:dyDescent="0.15">
      <c r="A268">
        <v>267</v>
      </c>
      <c r="B268">
        <v>2</v>
      </c>
      <c r="C268" t="s">
        <v>1617</v>
      </c>
      <c r="D268" t="s">
        <v>1618</v>
      </c>
      <c r="E268">
        <v>16</v>
      </c>
      <c r="F268">
        <v>0</v>
      </c>
      <c r="G268">
        <v>0</v>
      </c>
      <c r="H268" t="s">
        <v>1573</v>
      </c>
      <c r="I268" t="s">
        <v>24</v>
      </c>
      <c r="J268" t="s">
        <v>24</v>
      </c>
      <c r="K268" t="s">
        <v>1574</v>
      </c>
      <c r="L268" t="s">
        <v>24</v>
      </c>
      <c r="M268" t="s">
        <v>24</v>
      </c>
      <c r="N268">
        <v>4</v>
      </c>
      <c r="O268" t="s">
        <v>172</v>
      </c>
      <c r="P268">
        <v>1</v>
      </c>
      <c r="Q268" t="s">
        <v>1619</v>
      </c>
      <c r="R268">
        <v>38</v>
      </c>
      <c r="S268" t="s">
        <v>1620</v>
      </c>
      <c r="U268">
        <v>38</v>
      </c>
      <c r="V268" t="s">
        <v>1621</v>
      </c>
      <c r="W268" t="s">
        <v>1578</v>
      </c>
    </row>
    <row r="269" spans="1:23" x14ac:dyDescent="0.15">
      <c r="A269">
        <v>268</v>
      </c>
      <c r="B269">
        <v>2</v>
      </c>
      <c r="C269" t="s">
        <v>1622</v>
      </c>
      <c r="D269" t="s">
        <v>1623</v>
      </c>
      <c r="E269">
        <v>16</v>
      </c>
      <c r="F269">
        <v>0</v>
      </c>
      <c r="G269">
        <v>0</v>
      </c>
      <c r="H269" t="s">
        <v>1573</v>
      </c>
      <c r="I269" t="s">
        <v>24</v>
      </c>
      <c r="J269" t="s">
        <v>24</v>
      </c>
      <c r="K269" t="s">
        <v>1574</v>
      </c>
      <c r="L269" t="s">
        <v>24</v>
      </c>
      <c r="M269" t="s">
        <v>24</v>
      </c>
      <c r="N269">
        <v>4</v>
      </c>
      <c r="O269" t="s">
        <v>172</v>
      </c>
      <c r="P269">
        <v>1</v>
      </c>
      <c r="Q269" t="s">
        <v>1624</v>
      </c>
      <c r="R269">
        <v>38</v>
      </c>
      <c r="S269" t="s">
        <v>1625</v>
      </c>
      <c r="U269">
        <v>38</v>
      </c>
      <c r="V269" t="s">
        <v>1626</v>
      </c>
      <c r="W269" t="s">
        <v>1578</v>
      </c>
    </row>
    <row r="270" spans="1:23" x14ac:dyDescent="0.15">
      <c r="A270">
        <v>269</v>
      </c>
      <c r="B270">
        <v>2</v>
      </c>
      <c r="C270" t="s">
        <v>1627</v>
      </c>
      <c r="D270" t="s">
        <v>1628</v>
      </c>
      <c r="E270">
        <v>16</v>
      </c>
      <c r="F270">
        <v>0</v>
      </c>
      <c r="G270">
        <v>0</v>
      </c>
      <c r="H270" t="s">
        <v>1573</v>
      </c>
      <c r="I270" t="s">
        <v>24</v>
      </c>
      <c r="J270" t="s">
        <v>24</v>
      </c>
      <c r="K270" t="s">
        <v>1574</v>
      </c>
      <c r="L270" t="s">
        <v>24</v>
      </c>
      <c r="M270" t="s">
        <v>24</v>
      </c>
      <c r="N270">
        <v>4</v>
      </c>
      <c r="O270" t="s">
        <v>172</v>
      </c>
      <c r="P270">
        <v>1</v>
      </c>
      <c r="Q270" t="s">
        <v>1629</v>
      </c>
      <c r="R270">
        <v>38</v>
      </c>
      <c r="S270" t="s">
        <v>1630</v>
      </c>
      <c r="U270">
        <v>38</v>
      </c>
      <c r="V270" t="s">
        <v>1631</v>
      </c>
      <c r="W270" t="s">
        <v>1578</v>
      </c>
    </row>
    <row r="271" spans="1:23" x14ac:dyDescent="0.15">
      <c r="A271">
        <v>270</v>
      </c>
      <c r="B271">
        <v>2</v>
      </c>
      <c r="C271" t="s">
        <v>1632</v>
      </c>
      <c r="D271" t="s">
        <v>1633</v>
      </c>
      <c r="E271">
        <v>16</v>
      </c>
      <c r="F271">
        <v>0</v>
      </c>
      <c r="G271">
        <v>0</v>
      </c>
      <c r="H271" t="s">
        <v>1573</v>
      </c>
      <c r="I271" t="s">
        <v>24</v>
      </c>
      <c r="J271" t="s">
        <v>24</v>
      </c>
      <c r="K271" t="s">
        <v>1574</v>
      </c>
      <c r="L271" t="s">
        <v>24</v>
      </c>
      <c r="M271" t="s">
        <v>24</v>
      </c>
      <c r="N271">
        <v>4</v>
      </c>
      <c r="O271" t="s">
        <v>172</v>
      </c>
      <c r="P271">
        <v>1</v>
      </c>
      <c r="Q271" t="s">
        <v>1634</v>
      </c>
      <c r="R271">
        <v>38</v>
      </c>
      <c r="S271" t="s">
        <v>1635</v>
      </c>
      <c r="U271">
        <v>38</v>
      </c>
      <c r="V271" t="s">
        <v>1636</v>
      </c>
      <c r="W271" t="s">
        <v>1578</v>
      </c>
    </row>
    <row r="272" spans="1:23" x14ac:dyDescent="0.15">
      <c r="A272">
        <v>271</v>
      </c>
      <c r="B272">
        <v>2</v>
      </c>
      <c r="C272" t="s">
        <v>1637</v>
      </c>
      <c r="D272" t="s">
        <v>1638</v>
      </c>
      <c r="E272">
        <v>16</v>
      </c>
      <c r="F272">
        <v>0</v>
      </c>
      <c r="G272">
        <v>0</v>
      </c>
      <c r="H272" t="s">
        <v>1573</v>
      </c>
      <c r="I272" t="s">
        <v>24</v>
      </c>
      <c r="J272" t="s">
        <v>24</v>
      </c>
      <c r="K272" t="s">
        <v>1574</v>
      </c>
      <c r="L272" t="s">
        <v>24</v>
      </c>
      <c r="M272" t="s">
        <v>24</v>
      </c>
      <c r="N272">
        <v>4</v>
      </c>
      <c r="O272" t="s">
        <v>172</v>
      </c>
      <c r="P272">
        <v>1</v>
      </c>
      <c r="Q272" t="s">
        <v>1447</v>
      </c>
      <c r="R272">
        <v>38</v>
      </c>
      <c r="S272" t="s">
        <v>1639</v>
      </c>
      <c r="U272">
        <v>38</v>
      </c>
      <c r="V272" t="s">
        <v>1640</v>
      </c>
      <c r="W272" t="s">
        <v>1578</v>
      </c>
    </row>
    <row r="273" spans="1:23" x14ac:dyDescent="0.15">
      <c r="A273">
        <v>272</v>
      </c>
      <c r="B273">
        <v>2</v>
      </c>
      <c r="C273" t="s">
        <v>1641</v>
      </c>
      <c r="D273" t="s">
        <v>1642</v>
      </c>
      <c r="E273">
        <v>16</v>
      </c>
      <c r="F273">
        <v>0</v>
      </c>
      <c r="G273">
        <v>0</v>
      </c>
      <c r="H273" t="s">
        <v>1573</v>
      </c>
      <c r="I273" t="s">
        <v>24</v>
      </c>
      <c r="J273" t="s">
        <v>24</v>
      </c>
      <c r="K273" t="s">
        <v>1574</v>
      </c>
      <c r="L273" t="s">
        <v>24</v>
      </c>
      <c r="M273" t="s">
        <v>24</v>
      </c>
      <c r="N273">
        <v>4</v>
      </c>
      <c r="O273" t="s">
        <v>171</v>
      </c>
      <c r="P273">
        <v>3</v>
      </c>
      <c r="Q273" t="s">
        <v>1643</v>
      </c>
      <c r="R273">
        <v>38</v>
      </c>
      <c r="S273" t="s">
        <v>1644</v>
      </c>
      <c r="U273">
        <v>38</v>
      </c>
      <c r="V273" t="s">
        <v>1645</v>
      </c>
      <c r="W273" t="s">
        <v>1578</v>
      </c>
    </row>
    <row r="274" spans="1:23" x14ac:dyDescent="0.15">
      <c r="A274">
        <v>273</v>
      </c>
      <c r="B274">
        <v>2</v>
      </c>
      <c r="C274" t="s">
        <v>1646</v>
      </c>
      <c r="D274" t="s">
        <v>1647</v>
      </c>
      <c r="E274">
        <v>16</v>
      </c>
      <c r="F274">
        <v>0</v>
      </c>
      <c r="G274">
        <v>0</v>
      </c>
      <c r="H274" t="s">
        <v>1573</v>
      </c>
      <c r="I274" t="s">
        <v>24</v>
      </c>
      <c r="J274" t="s">
        <v>24</v>
      </c>
      <c r="K274" t="s">
        <v>1574</v>
      </c>
      <c r="L274" t="s">
        <v>24</v>
      </c>
      <c r="M274" t="s">
        <v>24</v>
      </c>
      <c r="N274">
        <v>4</v>
      </c>
      <c r="O274" t="s">
        <v>171</v>
      </c>
      <c r="P274">
        <v>2</v>
      </c>
      <c r="Q274" t="s">
        <v>1648</v>
      </c>
      <c r="R274">
        <v>38</v>
      </c>
      <c r="S274" t="s">
        <v>1649</v>
      </c>
      <c r="U274">
        <v>38</v>
      </c>
      <c r="V274" t="s">
        <v>1650</v>
      </c>
      <c r="W274" t="s">
        <v>1578</v>
      </c>
    </row>
    <row r="275" spans="1:23" x14ac:dyDescent="0.15">
      <c r="A275">
        <v>296</v>
      </c>
      <c r="B275">
        <v>1</v>
      </c>
      <c r="C275" t="s">
        <v>1651</v>
      </c>
      <c r="D275" t="s">
        <v>1652</v>
      </c>
      <c r="E275">
        <v>15</v>
      </c>
      <c r="F275">
        <v>0</v>
      </c>
      <c r="G275">
        <v>0</v>
      </c>
      <c r="H275" t="s">
        <v>1653</v>
      </c>
      <c r="I275" t="s">
        <v>24</v>
      </c>
      <c r="J275" t="s">
        <v>24</v>
      </c>
      <c r="K275" t="s">
        <v>1654</v>
      </c>
      <c r="L275" t="s">
        <v>24</v>
      </c>
      <c r="M275" t="s">
        <v>24</v>
      </c>
      <c r="N275">
        <v>4</v>
      </c>
      <c r="O275" t="s">
        <v>171</v>
      </c>
      <c r="P275">
        <v>1</v>
      </c>
      <c r="Q275" t="s">
        <v>1655</v>
      </c>
      <c r="R275">
        <v>38</v>
      </c>
      <c r="S275" t="s">
        <v>1656</v>
      </c>
      <c r="U275">
        <v>38</v>
      </c>
      <c r="V275" t="s">
        <v>1657</v>
      </c>
      <c r="W275" t="s">
        <v>1658</v>
      </c>
    </row>
    <row r="276" spans="1:23" x14ac:dyDescent="0.15">
      <c r="A276">
        <v>297</v>
      </c>
      <c r="B276">
        <v>1</v>
      </c>
      <c r="C276" t="s">
        <v>1659</v>
      </c>
      <c r="D276" t="s">
        <v>1660</v>
      </c>
      <c r="E276">
        <v>15</v>
      </c>
      <c r="F276">
        <v>0</v>
      </c>
      <c r="G276">
        <v>0</v>
      </c>
      <c r="H276" t="s">
        <v>1653</v>
      </c>
      <c r="I276" t="s">
        <v>24</v>
      </c>
      <c r="J276" t="s">
        <v>24</v>
      </c>
      <c r="K276" t="s">
        <v>1654</v>
      </c>
      <c r="L276" t="s">
        <v>24</v>
      </c>
      <c r="M276" t="s">
        <v>24</v>
      </c>
      <c r="N276">
        <v>4</v>
      </c>
      <c r="O276" t="s">
        <v>173</v>
      </c>
      <c r="P276">
        <v>6</v>
      </c>
      <c r="Q276" t="s">
        <v>1661</v>
      </c>
      <c r="R276">
        <v>38</v>
      </c>
      <c r="S276" t="s">
        <v>1662</v>
      </c>
      <c r="U276">
        <v>38</v>
      </c>
      <c r="V276" t="s">
        <v>1663</v>
      </c>
      <c r="W276" t="s">
        <v>1658</v>
      </c>
    </row>
    <row r="277" spans="1:23" x14ac:dyDescent="0.15">
      <c r="A277">
        <v>298</v>
      </c>
      <c r="B277">
        <v>1</v>
      </c>
      <c r="C277" t="s">
        <v>1664</v>
      </c>
      <c r="D277" t="s">
        <v>1665</v>
      </c>
      <c r="E277">
        <v>15</v>
      </c>
      <c r="F277">
        <v>0</v>
      </c>
      <c r="G277">
        <v>0</v>
      </c>
      <c r="H277" t="s">
        <v>1653</v>
      </c>
      <c r="I277" t="s">
        <v>24</v>
      </c>
      <c r="J277" t="s">
        <v>24</v>
      </c>
      <c r="K277" t="s">
        <v>1654</v>
      </c>
      <c r="L277" t="s">
        <v>24</v>
      </c>
      <c r="M277" t="s">
        <v>24</v>
      </c>
      <c r="N277">
        <v>4</v>
      </c>
      <c r="O277" t="s">
        <v>173</v>
      </c>
      <c r="P277">
        <v>6</v>
      </c>
      <c r="Q277" t="s">
        <v>1666</v>
      </c>
      <c r="R277">
        <v>38</v>
      </c>
      <c r="S277" t="s">
        <v>1667</v>
      </c>
      <c r="U277">
        <v>38</v>
      </c>
      <c r="V277" t="s">
        <v>1668</v>
      </c>
      <c r="W277" t="s">
        <v>1658</v>
      </c>
    </row>
    <row r="278" spans="1:23" x14ac:dyDescent="0.15">
      <c r="A278">
        <v>299</v>
      </c>
      <c r="B278">
        <v>1</v>
      </c>
      <c r="C278" t="s">
        <v>1669</v>
      </c>
      <c r="D278" t="s">
        <v>1670</v>
      </c>
      <c r="E278">
        <v>15</v>
      </c>
      <c r="F278">
        <v>0</v>
      </c>
      <c r="G278">
        <v>0</v>
      </c>
      <c r="H278" t="s">
        <v>1653</v>
      </c>
      <c r="I278" t="s">
        <v>24</v>
      </c>
      <c r="J278" t="s">
        <v>24</v>
      </c>
      <c r="K278" t="s">
        <v>1654</v>
      </c>
      <c r="L278" t="s">
        <v>24</v>
      </c>
      <c r="M278" t="s">
        <v>24</v>
      </c>
      <c r="N278">
        <v>4</v>
      </c>
      <c r="O278" t="s">
        <v>173</v>
      </c>
      <c r="P278">
        <v>6</v>
      </c>
      <c r="Q278" t="s">
        <v>1671</v>
      </c>
      <c r="R278">
        <v>38</v>
      </c>
      <c r="S278" t="s">
        <v>1672</v>
      </c>
      <c r="U278">
        <v>38</v>
      </c>
      <c r="V278" t="s">
        <v>1673</v>
      </c>
      <c r="W278" t="s">
        <v>1658</v>
      </c>
    </row>
    <row r="279" spans="1:23" x14ac:dyDescent="0.15">
      <c r="A279">
        <v>300</v>
      </c>
      <c r="B279">
        <v>1</v>
      </c>
      <c r="C279" t="s">
        <v>1674</v>
      </c>
      <c r="D279" t="s">
        <v>1675</v>
      </c>
      <c r="E279">
        <v>15</v>
      </c>
      <c r="F279">
        <v>0</v>
      </c>
      <c r="G279">
        <v>0</v>
      </c>
      <c r="H279" t="s">
        <v>1653</v>
      </c>
      <c r="I279" t="s">
        <v>24</v>
      </c>
      <c r="J279" t="s">
        <v>24</v>
      </c>
      <c r="K279" t="s">
        <v>1654</v>
      </c>
      <c r="L279" t="s">
        <v>24</v>
      </c>
      <c r="M279" t="s">
        <v>24</v>
      </c>
      <c r="N279">
        <v>4</v>
      </c>
      <c r="O279" t="s">
        <v>173</v>
      </c>
      <c r="P279">
        <v>6</v>
      </c>
      <c r="Q279" t="s">
        <v>1676</v>
      </c>
      <c r="R279">
        <v>38</v>
      </c>
      <c r="S279" t="s">
        <v>1677</v>
      </c>
      <c r="U279">
        <v>38</v>
      </c>
      <c r="V279" t="s">
        <v>1678</v>
      </c>
      <c r="W279" t="s">
        <v>1658</v>
      </c>
    </row>
    <row r="280" spans="1:23" x14ac:dyDescent="0.15">
      <c r="A280">
        <v>301</v>
      </c>
      <c r="B280">
        <v>1</v>
      </c>
      <c r="C280" t="s">
        <v>1679</v>
      </c>
      <c r="D280" t="s">
        <v>1680</v>
      </c>
      <c r="E280">
        <v>15</v>
      </c>
      <c r="F280">
        <v>0</v>
      </c>
      <c r="G280">
        <v>0</v>
      </c>
      <c r="H280" t="s">
        <v>1653</v>
      </c>
      <c r="I280" t="s">
        <v>24</v>
      </c>
      <c r="J280" t="s">
        <v>24</v>
      </c>
      <c r="K280" t="s">
        <v>1654</v>
      </c>
      <c r="L280" t="s">
        <v>24</v>
      </c>
      <c r="M280" t="s">
        <v>24</v>
      </c>
      <c r="N280">
        <v>4</v>
      </c>
      <c r="O280" t="s">
        <v>173</v>
      </c>
      <c r="P280">
        <v>5</v>
      </c>
      <c r="Q280" t="s">
        <v>1390</v>
      </c>
      <c r="R280">
        <v>38</v>
      </c>
      <c r="S280" t="s">
        <v>1681</v>
      </c>
      <c r="U280">
        <v>38</v>
      </c>
      <c r="V280" t="s">
        <v>1682</v>
      </c>
      <c r="W280" t="s">
        <v>1658</v>
      </c>
    </row>
    <row r="281" spans="1:23" x14ac:dyDescent="0.15">
      <c r="A281">
        <v>302</v>
      </c>
      <c r="B281">
        <v>1</v>
      </c>
      <c r="C281" t="s">
        <v>1683</v>
      </c>
      <c r="D281" t="s">
        <v>1684</v>
      </c>
      <c r="E281">
        <v>15</v>
      </c>
      <c r="F281">
        <v>0</v>
      </c>
      <c r="G281">
        <v>0</v>
      </c>
      <c r="H281" t="s">
        <v>1653</v>
      </c>
      <c r="I281" t="s">
        <v>24</v>
      </c>
      <c r="J281" t="s">
        <v>24</v>
      </c>
      <c r="K281" t="s">
        <v>1654</v>
      </c>
      <c r="L281" t="s">
        <v>24</v>
      </c>
      <c r="M281" t="s">
        <v>24</v>
      </c>
      <c r="N281">
        <v>4</v>
      </c>
      <c r="O281" t="s">
        <v>173</v>
      </c>
      <c r="P281">
        <v>5</v>
      </c>
      <c r="Q281" t="s">
        <v>1685</v>
      </c>
      <c r="R281">
        <v>38</v>
      </c>
      <c r="S281" t="s">
        <v>1686</v>
      </c>
      <c r="U281">
        <v>38</v>
      </c>
      <c r="V281" t="s">
        <v>1687</v>
      </c>
      <c r="W281" t="s">
        <v>1658</v>
      </c>
    </row>
    <row r="282" spans="1:23" x14ac:dyDescent="0.15">
      <c r="A282">
        <v>303</v>
      </c>
      <c r="B282">
        <v>1</v>
      </c>
      <c r="C282" t="s">
        <v>1688</v>
      </c>
      <c r="D282" t="s">
        <v>1689</v>
      </c>
      <c r="E282">
        <v>15</v>
      </c>
      <c r="F282">
        <v>0</v>
      </c>
      <c r="G282">
        <v>0</v>
      </c>
      <c r="H282" t="s">
        <v>1653</v>
      </c>
      <c r="I282" t="s">
        <v>24</v>
      </c>
      <c r="J282" t="s">
        <v>24</v>
      </c>
      <c r="K282" t="s">
        <v>1654</v>
      </c>
      <c r="L282" t="s">
        <v>24</v>
      </c>
      <c r="M282" t="s">
        <v>24</v>
      </c>
      <c r="N282">
        <v>4</v>
      </c>
      <c r="O282" t="s">
        <v>173</v>
      </c>
      <c r="P282">
        <v>3</v>
      </c>
      <c r="Q282" t="s">
        <v>1690</v>
      </c>
      <c r="R282">
        <v>38</v>
      </c>
      <c r="S282" t="s">
        <v>1691</v>
      </c>
      <c r="U282">
        <v>38</v>
      </c>
      <c r="V282" t="s">
        <v>1692</v>
      </c>
      <c r="W282" t="s">
        <v>1658</v>
      </c>
    </row>
    <row r="283" spans="1:23" x14ac:dyDescent="0.15">
      <c r="A283">
        <v>304</v>
      </c>
      <c r="B283">
        <v>2</v>
      </c>
      <c r="C283" t="s">
        <v>1693</v>
      </c>
      <c r="D283" t="s">
        <v>1694</v>
      </c>
      <c r="E283">
        <v>15</v>
      </c>
      <c r="F283">
        <v>0</v>
      </c>
      <c r="G283">
        <v>0</v>
      </c>
      <c r="H283" t="s">
        <v>1653</v>
      </c>
      <c r="I283" t="s">
        <v>24</v>
      </c>
      <c r="J283" t="s">
        <v>24</v>
      </c>
      <c r="K283" t="s">
        <v>1654</v>
      </c>
      <c r="L283" t="s">
        <v>24</v>
      </c>
      <c r="M283" t="s">
        <v>24</v>
      </c>
      <c r="N283">
        <v>4</v>
      </c>
      <c r="O283" t="s">
        <v>172</v>
      </c>
      <c r="P283">
        <v>2</v>
      </c>
      <c r="Q283" t="s">
        <v>1695</v>
      </c>
      <c r="R283">
        <v>38</v>
      </c>
      <c r="S283" t="s">
        <v>1696</v>
      </c>
      <c r="U283">
        <v>38</v>
      </c>
      <c r="V283" t="s">
        <v>1697</v>
      </c>
      <c r="W283" t="s">
        <v>1658</v>
      </c>
    </row>
    <row r="284" spans="1:23" x14ac:dyDescent="0.15">
      <c r="A284">
        <v>305</v>
      </c>
      <c r="B284">
        <v>2</v>
      </c>
      <c r="C284" t="s">
        <v>1698</v>
      </c>
      <c r="D284" t="s">
        <v>1699</v>
      </c>
      <c r="E284">
        <v>15</v>
      </c>
      <c r="F284">
        <v>0</v>
      </c>
      <c r="G284">
        <v>0</v>
      </c>
      <c r="H284" t="s">
        <v>1653</v>
      </c>
      <c r="I284" t="s">
        <v>24</v>
      </c>
      <c r="J284" t="s">
        <v>24</v>
      </c>
      <c r="K284" t="s">
        <v>1654</v>
      </c>
      <c r="L284" t="s">
        <v>24</v>
      </c>
      <c r="M284" t="s">
        <v>24</v>
      </c>
      <c r="N284">
        <v>4</v>
      </c>
      <c r="O284" t="s">
        <v>172</v>
      </c>
      <c r="P284">
        <v>1</v>
      </c>
      <c r="Q284" t="s">
        <v>1700</v>
      </c>
      <c r="R284">
        <v>38</v>
      </c>
      <c r="S284" t="s">
        <v>1701</v>
      </c>
      <c r="U284">
        <v>38</v>
      </c>
      <c r="V284" t="s">
        <v>1702</v>
      </c>
      <c r="W284" t="s">
        <v>1658</v>
      </c>
    </row>
    <row r="285" spans="1:23" x14ac:dyDescent="0.15">
      <c r="A285">
        <v>306</v>
      </c>
      <c r="B285">
        <v>2</v>
      </c>
      <c r="C285" t="s">
        <v>1703</v>
      </c>
      <c r="D285" t="s">
        <v>1704</v>
      </c>
      <c r="E285">
        <v>15</v>
      </c>
      <c r="F285">
        <v>0</v>
      </c>
      <c r="G285">
        <v>0</v>
      </c>
      <c r="H285" t="s">
        <v>1653</v>
      </c>
      <c r="I285" t="s">
        <v>24</v>
      </c>
      <c r="J285" t="s">
        <v>24</v>
      </c>
      <c r="K285" t="s">
        <v>1654</v>
      </c>
      <c r="L285" t="s">
        <v>24</v>
      </c>
      <c r="M285" t="s">
        <v>24</v>
      </c>
      <c r="N285">
        <v>4</v>
      </c>
      <c r="O285" t="s">
        <v>171</v>
      </c>
      <c r="P285">
        <v>3</v>
      </c>
      <c r="Q285" t="s">
        <v>1705</v>
      </c>
      <c r="R285">
        <v>38</v>
      </c>
      <c r="S285" t="s">
        <v>1706</v>
      </c>
      <c r="U285">
        <v>38</v>
      </c>
      <c r="V285" t="s">
        <v>1707</v>
      </c>
      <c r="W285" t="s">
        <v>1658</v>
      </c>
    </row>
    <row r="286" spans="1:23" x14ac:dyDescent="0.15">
      <c r="A286">
        <v>307</v>
      </c>
      <c r="B286">
        <v>2</v>
      </c>
      <c r="C286" t="s">
        <v>1708</v>
      </c>
      <c r="D286" t="s">
        <v>1709</v>
      </c>
      <c r="E286">
        <v>15</v>
      </c>
      <c r="F286">
        <v>0</v>
      </c>
      <c r="G286">
        <v>0</v>
      </c>
      <c r="H286" t="s">
        <v>1653</v>
      </c>
      <c r="I286" t="s">
        <v>24</v>
      </c>
      <c r="J286" t="s">
        <v>24</v>
      </c>
      <c r="K286" t="s">
        <v>1654</v>
      </c>
      <c r="L286" t="s">
        <v>24</v>
      </c>
      <c r="M286" t="s">
        <v>24</v>
      </c>
      <c r="N286">
        <v>4</v>
      </c>
      <c r="O286" t="s">
        <v>171</v>
      </c>
      <c r="P286">
        <v>3</v>
      </c>
      <c r="Q286" t="s">
        <v>1710</v>
      </c>
      <c r="R286">
        <v>38</v>
      </c>
      <c r="S286" t="s">
        <v>1711</v>
      </c>
      <c r="U286">
        <v>38</v>
      </c>
      <c r="V286" t="s">
        <v>1712</v>
      </c>
      <c r="W286" t="s">
        <v>1658</v>
      </c>
    </row>
    <row r="287" spans="1:23" x14ac:dyDescent="0.15">
      <c r="A287">
        <v>308</v>
      </c>
      <c r="B287">
        <v>2</v>
      </c>
      <c r="C287" t="s">
        <v>1713</v>
      </c>
      <c r="D287" t="s">
        <v>1714</v>
      </c>
      <c r="E287">
        <v>15</v>
      </c>
      <c r="F287">
        <v>0</v>
      </c>
      <c r="G287">
        <v>0</v>
      </c>
      <c r="H287" t="s">
        <v>1653</v>
      </c>
      <c r="I287" t="s">
        <v>24</v>
      </c>
      <c r="J287" t="s">
        <v>24</v>
      </c>
      <c r="K287" t="s">
        <v>1654</v>
      </c>
      <c r="L287" t="s">
        <v>24</v>
      </c>
      <c r="M287" t="s">
        <v>24</v>
      </c>
      <c r="N287">
        <v>4</v>
      </c>
      <c r="O287" t="s">
        <v>171</v>
      </c>
      <c r="P287">
        <v>3</v>
      </c>
      <c r="Q287" t="s">
        <v>417</v>
      </c>
      <c r="R287">
        <v>38</v>
      </c>
      <c r="S287" t="s">
        <v>1715</v>
      </c>
      <c r="U287">
        <v>38</v>
      </c>
      <c r="V287" t="s">
        <v>1716</v>
      </c>
      <c r="W287" t="s">
        <v>1658</v>
      </c>
    </row>
    <row r="288" spans="1:23" x14ac:dyDescent="0.15">
      <c r="A288">
        <v>309</v>
      </c>
      <c r="B288">
        <v>2</v>
      </c>
      <c r="C288" t="s">
        <v>1717</v>
      </c>
      <c r="D288" t="s">
        <v>1718</v>
      </c>
      <c r="E288">
        <v>15</v>
      </c>
      <c r="F288">
        <v>0</v>
      </c>
      <c r="G288">
        <v>0</v>
      </c>
      <c r="H288" t="s">
        <v>1653</v>
      </c>
      <c r="I288" t="s">
        <v>24</v>
      </c>
      <c r="J288" t="s">
        <v>24</v>
      </c>
      <c r="K288" t="s">
        <v>1654</v>
      </c>
      <c r="L288" t="s">
        <v>24</v>
      </c>
      <c r="M288" t="s">
        <v>24</v>
      </c>
      <c r="N288">
        <v>4</v>
      </c>
      <c r="O288" t="s">
        <v>171</v>
      </c>
      <c r="P288">
        <v>3</v>
      </c>
      <c r="Q288" t="s">
        <v>183</v>
      </c>
      <c r="R288">
        <v>38</v>
      </c>
      <c r="S288" t="s">
        <v>1719</v>
      </c>
      <c r="U288">
        <v>38</v>
      </c>
      <c r="V288" t="s">
        <v>1720</v>
      </c>
      <c r="W288" t="s">
        <v>1658</v>
      </c>
    </row>
    <row r="289" spans="1:23" x14ac:dyDescent="0.15">
      <c r="A289">
        <v>310</v>
      </c>
      <c r="B289">
        <v>2</v>
      </c>
      <c r="C289" t="s">
        <v>1721</v>
      </c>
      <c r="D289" t="s">
        <v>1722</v>
      </c>
      <c r="E289">
        <v>15</v>
      </c>
      <c r="F289">
        <v>0</v>
      </c>
      <c r="G289">
        <v>0</v>
      </c>
      <c r="H289" t="s">
        <v>1653</v>
      </c>
      <c r="I289" t="s">
        <v>24</v>
      </c>
      <c r="J289" t="s">
        <v>24</v>
      </c>
      <c r="K289" t="s">
        <v>1654</v>
      </c>
      <c r="L289" t="s">
        <v>24</v>
      </c>
      <c r="M289" t="s">
        <v>24</v>
      </c>
      <c r="N289">
        <v>4</v>
      </c>
      <c r="O289" t="s">
        <v>171</v>
      </c>
      <c r="P289">
        <v>2</v>
      </c>
      <c r="Q289" t="s">
        <v>1723</v>
      </c>
      <c r="R289">
        <v>38</v>
      </c>
      <c r="S289" t="s">
        <v>1724</v>
      </c>
      <c r="U289">
        <v>38</v>
      </c>
      <c r="V289" t="s">
        <v>1725</v>
      </c>
      <c r="W289" t="s">
        <v>1658</v>
      </c>
    </row>
    <row r="290" spans="1:23" x14ac:dyDescent="0.15">
      <c r="A290">
        <v>311</v>
      </c>
      <c r="B290">
        <v>2</v>
      </c>
      <c r="C290" t="s">
        <v>1726</v>
      </c>
      <c r="D290" t="s">
        <v>1727</v>
      </c>
      <c r="E290">
        <v>15</v>
      </c>
      <c r="F290">
        <v>0</v>
      </c>
      <c r="G290">
        <v>0</v>
      </c>
      <c r="H290" t="s">
        <v>1653</v>
      </c>
      <c r="I290" t="s">
        <v>24</v>
      </c>
      <c r="J290" t="s">
        <v>24</v>
      </c>
      <c r="K290" t="s">
        <v>1654</v>
      </c>
      <c r="L290" t="s">
        <v>24</v>
      </c>
      <c r="M290" t="s">
        <v>24</v>
      </c>
      <c r="N290">
        <v>4</v>
      </c>
      <c r="O290" t="s">
        <v>171</v>
      </c>
      <c r="P290">
        <v>1</v>
      </c>
      <c r="Q290" t="s">
        <v>1728</v>
      </c>
      <c r="R290">
        <v>38</v>
      </c>
      <c r="S290" t="s">
        <v>1729</v>
      </c>
      <c r="U290">
        <v>38</v>
      </c>
      <c r="V290" t="s">
        <v>1730</v>
      </c>
      <c r="W290" t="s">
        <v>1658</v>
      </c>
    </row>
    <row r="291" spans="1:23" x14ac:dyDescent="0.15">
      <c r="A291">
        <v>312</v>
      </c>
      <c r="B291">
        <v>2</v>
      </c>
      <c r="C291" t="s">
        <v>1731</v>
      </c>
      <c r="D291" t="s">
        <v>1732</v>
      </c>
      <c r="E291">
        <v>15</v>
      </c>
      <c r="F291">
        <v>0</v>
      </c>
      <c r="G291">
        <v>0</v>
      </c>
      <c r="H291" t="s">
        <v>1653</v>
      </c>
      <c r="I291" t="s">
        <v>24</v>
      </c>
      <c r="J291" t="s">
        <v>24</v>
      </c>
      <c r="K291" t="s">
        <v>1654</v>
      </c>
      <c r="L291" t="s">
        <v>24</v>
      </c>
      <c r="M291" t="s">
        <v>24</v>
      </c>
      <c r="N291">
        <v>4</v>
      </c>
      <c r="O291" t="s">
        <v>173</v>
      </c>
      <c r="P291">
        <v>6</v>
      </c>
      <c r="Q291" t="s">
        <v>1733</v>
      </c>
      <c r="R291">
        <v>38</v>
      </c>
      <c r="S291" t="s">
        <v>1734</v>
      </c>
      <c r="U291">
        <v>38</v>
      </c>
      <c r="V291" t="s">
        <v>1735</v>
      </c>
      <c r="W291" t="s">
        <v>1658</v>
      </c>
    </row>
    <row r="292" spans="1:23" x14ac:dyDescent="0.15">
      <c r="A292">
        <v>313</v>
      </c>
      <c r="B292">
        <v>2</v>
      </c>
      <c r="C292" t="s">
        <v>1736</v>
      </c>
      <c r="D292" t="s">
        <v>1737</v>
      </c>
      <c r="E292">
        <v>15</v>
      </c>
      <c r="F292">
        <v>0</v>
      </c>
      <c r="G292">
        <v>0</v>
      </c>
      <c r="H292" t="s">
        <v>1653</v>
      </c>
      <c r="I292" t="s">
        <v>24</v>
      </c>
      <c r="J292" t="s">
        <v>24</v>
      </c>
      <c r="K292" t="s">
        <v>1654</v>
      </c>
      <c r="L292" t="s">
        <v>24</v>
      </c>
      <c r="M292" t="s">
        <v>24</v>
      </c>
      <c r="N292">
        <v>4</v>
      </c>
      <c r="O292" t="s">
        <v>173</v>
      </c>
      <c r="P292">
        <v>6</v>
      </c>
      <c r="Q292" t="s">
        <v>1738</v>
      </c>
      <c r="R292">
        <v>38</v>
      </c>
      <c r="S292" t="s">
        <v>1739</v>
      </c>
      <c r="U292">
        <v>38</v>
      </c>
      <c r="V292" t="s">
        <v>1740</v>
      </c>
      <c r="W292" t="s">
        <v>1658</v>
      </c>
    </row>
    <row r="293" spans="1:23" x14ac:dyDescent="0.15">
      <c r="A293">
        <v>314</v>
      </c>
      <c r="B293">
        <v>2</v>
      </c>
      <c r="C293" t="s">
        <v>1741</v>
      </c>
      <c r="D293" t="s">
        <v>1742</v>
      </c>
      <c r="E293">
        <v>15</v>
      </c>
      <c r="F293">
        <v>0</v>
      </c>
      <c r="G293">
        <v>0</v>
      </c>
      <c r="H293" t="s">
        <v>1653</v>
      </c>
      <c r="I293" t="s">
        <v>24</v>
      </c>
      <c r="J293" t="s">
        <v>24</v>
      </c>
      <c r="K293" t="s">
        <v>1654</v>
      </c>
      <c r="L293" t="s">
        <v>24</v>
      </c>
      <c r="M293" t="s">
        <v>24</v>
      </c>
      <c r="N293">
        <v>4</v>
      </c>
      <c r="O293" t="s">
        <v>173</v>
      </c>
      <c r="P293">
        <v>5</v>
      </c>
      <c r="Q293" t="s">
        <v>1743</v>
      </c>
      <c r="R293">
        <v>38</v>
      </c>
      <c r="S293" t="s">
        <v>1744</v>
      </c>
      <c r="U293">
        <v>38</v>
      </c>
      <c r="V293" t="s">
        <v>1745</v>
      </c>
      <c r="W293" t="s">
        <v>1658</v>
      </c>
    </row>
    <row r="294" spans="1:23" x14ac:dyDescent="0.15">
      <c r="A294">
        <v>315</v>
      </c>
      <c r="B294">
        <v>2</v>
      </c>
      <c r="C294" t="s">
        <v>1746</v>
      </c>
      <c r="D294" t="s">
        <v>1747</v>
      </c>
      <c r="E294">
        <v>15</v>
      </c>
      <c r="F294">
        <v>0</v>
      </c>
      <c r="G294">
        <v>0</v>
      </c>
      <c r="H294" t="s">
        <v>1653</v>
      </c>
      <c r="I294" t="s">
        <v>24</v>
      </c>
      <c r="J294" t="s">
        <v>24</v>
      </c>
      <c r="K294" t="s">
        <v>1654</v>
      </c>
      <c r="L294" t="s">
        <v>24</v>
      </c>
      <c r="M294" t="s">
        <v>24</v>
      </c>
      <c r="N294">
        <v>4</v>
      </c>
      <c r="O294" t="s">
        <v>173</v>
      </c>
      <c r="P294">
        <v>5</v>
      </c>
      <c r="Q294" t="s">
        <v>1748</v>
      </c>
      <c r="R294">
        <v>38</v>
      </c>
      <c r="S294" t="s">
        <v>1749</v>
      </c>
      <c r="U294">
        <v>38</v>
      </c>
      <c r="V294" t="s">
        <v>1750</v>
      </c>
      <c r="W294" t="s">
        <v>1658</v>
      </c>
    </row>
    <row r="295" spans="1:23" x14ac:dyDescent="0.15">
      <c r="A295">
        <v>316</v>
      </c>
      <c r="B295">
        <v>2</v>
      </c>
      <c r="C295" t="s">
        <v>1751</v>
      </c>
      <c r="D295" t="s">
        <v>1752</v>
      </c>
      <c r="E295">
        <v>15</v>
      </c>
      <c r="F295">
        <v>0</v>
      </c>
      <c r="G295">
        <v>0</v>
      </c>
      <c r="H295" t="s">
        <v>1653</v>
      </c>
      <c r="I295" t="s">
        <v>24</v>
      </c>
      <c r="J295" t="s">
        <v>24</v>
      </c>
      <c r="K295" t="s">
        <v>1654</v>
      </c>
      <c r="L295" t="s">
        <v>24</v>
      </c>
      <c r="M295" t="s">
        <v>24</v>
      </c>
      <c r="N295">
        <v>4</v>
      </c>
      <c r="O295" t="s">
        <v>173</v>
      </c>
      <c r="P295">
        <v>5</v>
      </c>
      <c r="Q295" t="s">
        <v>1753</v>
      </c>
      <c r="R295">
        <v>38</v>
      </c>
      <c r="S295" t="s">
        <v>1754</v>
      </c>
      <c r="U295">
        <v>38</v>
      </c>
      <c r="V295" t="s">
        <v>1755</v>
      </c>
      <c r="W295" t="s">
        <v>1658</v>
      </c>
    </row>
    <row r="296" spans="1:23" x14ac:dyDescent="0.15">
      <c r="A296">
        <v>339</v>
      </c>
      <c r="B296">
        <v>2</v>
      </c>
      <c r="C296" t="s">
        <v>1756</v>
      </c>
      <c r="D296" t="s">
        <v>1757</v>
      </c>
      <c r="E296">
        <v>11</v>
      </c>
      <c r="F296">
        <v>0</v>
      </c>
      <c r="G296">
        <v>0</v>
      </c>
      <c r="H296" t="s">
        <v>1758</v>
      </c>
      <c r="I296" t="s">
        <v>24</v>
      </c>
      <c r="J296" t="s">
        <v>24</v>
      </c>
      <c r="K296" t="s">
        <v>1759</v>
      </c>
      <c r="L296" t="s">
        <v>24</v>
      </c>
      <c r="M296" t="s">
        <v>24</v>
      </c>
      <c r="N296">
        <v>4</v>
      </c>
      <c r="O296" t="s">
        <v>173</v>
      </c>
      <c r="P296">
        <v>5</v>
      </c>
      <c r="Q296" t="s">
        <v>1760</v>
      </c>
      <c r="R296">
        <v>38</v>
      </c>
      <c r="S296" t="s">
        <v>1761</v>
      </c>
      <c r="U296">
        <v>38</v>
      </c>
      <c r="V296" t="s">
        <v>1762</v>
      </c>
      <c r="W296" t="s">
        <v>1763</v>
      </c>
    </row>
    <row r="297" spans="1:23" x14ac:dyDescent="0.15">
      <c r="A297">
        <v>340</v>
      </c>
      <c r="B297">
        <v>2</v>
      </c>
      <c r="C297" t="s">
        <v>1764</v>
      </c>
      <c r="D297" t="s">
        <v>1765</v>
      </c>
      <c r="E297">
        <v>11</v>
      </c>
      <c r="F297">
        <v>0</v>
      </c>
      <c r="G297">
        <v>0</v>
      </c>
      <c r="H297" t="s">
        <v>1758</v>
      </c>
      <c r="I297" t="s">
        <v>24</v>
      </c>
      <c r="J297" t="s">
        <v>24</v>
      </c>
      <c r="K297" t="s">
        <v>1759</v>
      </c>
      <c r="L297" t="s">
        <v>24</v>
      </c>
      <c r="M297" t="s">
        <v>24</v>
      </c>
      <c r="N297">
        <v>4</v>
      </c>
      <c r="O297" t="s">
        <v>173</v>
      </c>
      <c r="P297">
        <v>3</v>
      </c>
      <c r="Q297" t="s">
        <v>1766</v>
      </c>
      <c r="R297">
        <v>38</v>
      </c>
      <c r="S297" t="s">
        <v>1767</v>
      </c>
      <c r="U297">
        <v>38</v>
      </c>
      <c r="V297" t="s">
        <v>1768</v>
      </c>
      <c r="W297" t="s">
        <v>1763</v>
      </c>
    </row>
    <row r="298" spans="1:23" x14ac:dyDescent="0.15">
      <c r="A298">
        <v>341</v>
      </c>
      <c r="B298">
        <v>1</v>
      </c>
      <c r="C298" t="s">
        <v>1769</v>
      </c>
      <c r="D298" t="s">
        <v>1770</v>
      </c>
      <c r="E298">
        <v>2</v>
      </c>
      <c r="F298">
        <v>0</v>
      </c>
      <c r="G298">
        <v>0</v>
      </c>
      <c r="H298" t="s">
        <v>1771</v>
      </c>
      <c r="I298" t="s">
        <v>24</v>
      </c>
      <c r="J298" t="s">
        <v>24</v>
      </c>
      <c r="K298" t="s">
        <v>1771</v>
      </c>
      <c r="L298" t="s">
        <v>24</v>
      </c>
      <c r="M298" t="s">
        <v>24</v>
      </c>
      <c r="N298">
        <v>4</v>
      </c>
      <c r="O298" t="s">
        <v>172</v>
      </c>
      <c r="P298">
        <v>1</v>
      </c>
      <c r="Q298" t="s">
        <v>1772</v>
      </c>
      <c r="R298">
        <v>38</v>
      </c>
      <c r="S298" t="s">
        <v>1773</v>
      </c>
      <c r="U298">
        <v>38</v>
      </c>
      <c r="V298" t="s">
        <v>1774</v>
      </c>
      <c r="W298" t="s">
        <v>1775</v>
      </c>
    </row>
    <row r="299" spans="1:23" x14ac:dyDescent="0.15">
      <c r="A299">
        <v>342</v>
      </c>
      <c r="B299">
        <v>1</v>
      </c>
      <c r="C299" t="s">
        <v>1776</v>
      </c>
      <c r="D299" t="s">
        <v>1777</v>
      </c>
      <c r="E299">
        <v>2</v>
      </c>
      <c r="F299">
        <v>0</v>
      </c>
      <c r="G299">
        <v>0</v>
      </c>
      <c r="H299" t="s">
        <v>1771</v>
      </c>
      <c r="I299" t="s">
        <v>24</v>
      </c>
      <c r="J299" t="s">
        <v>24</v>
      </c>
      <c r="K299" t="s">
        <v>1771</v>
      </c>
      <c r="L299" t="s">
        <v>24</v>
      </c>
      <c r="M299" t="s">
        <v>24</v>
      </c>
      <c r="N299">
        <v>4</v>
      </c>
      <c r="O299" t="s">
        <v>173</v>
      </c>
      <c r="P299">
        <v>4</v>
      </c>
      <c r="Q299" t="s">
        <v>1778</v>
      </c>
      <c r="R299">
        <v>38</v>
      </c>
      <c r="S299" t="s">
        <v>1779</v>
      </c>
      <c r="U299">
        <v>38</v>
      </c>
      <c r="V299" t="s">
        <v>1780</v>
      </c>
      <c r="W299" t="s">
        <v>1775</v>
      </c>
    </row>
    <row r="300" spans="1:23" x14ac:dyDescent="0.15">
      <c r="A300">
        <v>343</v>
      </c>
      <c r="B300">
        <v>1</v>
      </c>
      <c r="C300" t="s">
        <v>1781</v>
      </c>
      <c r="D300" t="s">
        <v>1782</v>
      </c>
      <c r="E300">
        <v>12</v>
      </c>
      <c r="F300">
        <v>0</v>
      </c>
      <c r="G300">
        <v>0</v>
      </c>
      <c r="H300" t="s">
        <v>1783</v>
      </c>
      <c r="I300" t="s">
        <v>24</v>
      </c>
      <c r="J300" t="s">
        <v>24</v>
      </c>
      <c r="K300" t="s">
        <v>1784</v>
      </c>
      <c r="L300" t="s">
        <v>24</v>
      </c>
      <c r="M300" t="s">
        <v>24</v>
      </c>
      <c r="N300">
        <v>4</v>
      </c>
      <c r="O300" t="s">
        <v>172</v>
      </c>
      <c r="P300">
        <v>2</v>
      </c>
      <c r="Q300" t="s">
        <v>1785</v>
      </c>
      <c r="R300">
        <v>38</v>
      </c>
      <c r="S300" t="s">
        <v>1786</v>
      </c>
      <c r="U300">
        <v>38</v>
      </c>
      <c r="V300" t="s">
        <v>1787</v>
      </c>
      <c r="W300" t="s">
        <v>1788</v>
      </c>
    </row>
    <row r="301" spans="1:23" x14ac:dyDescent="0.15">
      <c r="A301">
        <v>344</v>
      </c>
      <c r="B301">
        <v>1</v>
      </c>
      <c r="C301" t="s">
        <v>1789</v>
      </c>
      <c r="D301" t="s">
        <v>1790</v>
      </c>
      <c r="E301">
        <v>12</v>
      </c>
      <c r="F301">
        <v>0</v>
      </c>
      <c r="G301">
        <v>0</v>
      </c>
      <c r="H301" t="s">
        <v>1783</v>
      </c>
      <c r="I301" t="s">
        <v>24</v>
      </c>
      <c r="J301" t="s">
        <v>24</v>
      </c>
      <c r="K301" t="s">
        <v>1784</v>
      </c>
      <c r="L301" t="s">
        <v>24</v>
      </c>
      <c r="M301" t="s">
        <v>24</v>
      </c>
      <c r="N301">
        <v>4</v>
      </c>
      <c r="O301" t="s">
        <v>171</v>
      </c>
      <c r="P301">
        <v>3</v>
      </c>
      <c r="Q301" t="s">
        <v>1791</v>
      </c>
      <c r="R301">
        <v>38</v>
      </c>
      <c r="S301" t="s">
        <v>1792</v>
      </c>
      <c r="U301">
        <v>38</v>
      </c>
      <c r="V301" t="s">
        <v>1793</v>
      </c>
      <c r="W301" t="s">
        <v>1788</v>
      </c>
    </row>
    <row r="302" spans="1:23" x14ac:dyDescent="0.15">
      <c r="A302">
        <v>345</v>
      </c>
      <c r="B302">
        <v>1</v>
      </c>
      <c r="C302" t="s">
        <v>1794</v>
      </c>
      <c r="D302" t="s">
        <v>1795</v>
      </c>
      <c r="E302">
        <v>12</v>
      </c>
      <c r="F302">
        <v>0</v>
      </c>
      <c r="G302">
        <v>0</v>
      </c>
      <c r="H302" t="s">
        <v>1783</v>
      </c>
      <c r="I302" t="s">
        <v>24</v>
      </c>
      <c r="J302" t="s">
        <v>24</v>
      </c>
      <c r="K302" t="s">
        <v>1784</v>
      </c>
      <c r="L302" t="s">
        <v>24</v>
      </c>
      <c r="M302" t="s">
        <v>24</v>
      </c>
      <c r="N302">
        <v>4</v>
      </c>
      <c r="O302" t="s">
        <v>171</v>
      </c>
      <c r="P302">
        <v>3</v>
      </c>
      <c r="Q302" t="s">
        <v>1796</v>
      </c>
      <c r="R302">
        <v>38</v>
      </c>
      <c r="S302" t="s">
        <v>1797</v>
      </c>
      <c r="U302">
        <v>38</v>
      </c>
      <c r="V302" t="s">
        <v>1798</v>
      </c>
      <c r="W302" t="s">
        <v>1788</v>
      </c>
    </row>
    <row r="303" spans="1:23" x14ac:dyDescent="0.15">
      <c r="A303">
        <v>346</v>
      </c>
      <c r="B303">
        <v>1</v>
      </c>
      <c r="C303" t="s">
        <v>1799</v>
      </c>
      <c r="D303" t="s">
        <v>1800</v>
      </c>
      <c r="E303">
        <v>12</v>
      </c>
      <c r="F303">
        <v>0</v>
      </c>
      <c r="G303">
        <v>0</v>
      </c>
      <c r="H303" t="s">
        <v>1783</v>
      </c>
      <c r="I303" t="s">
        <v>24</v>
      </c>
      <c r="J303" t="s">
        <v>24</v>
      </c>
      <c r="K303" t="s">
        <v>1784</v>
      </c>
      <c r="L303" t="s">
        <v>24</v>
      </c>
      <c r="M303" t="s">
        <v>24</v>
      </c>
      <c r="N303">
        <v>4</v>
      </c>
      <c r="O303" t="s">
        <v>171</v>
      </c>
      <c r="P303">
        <v>2</v>
      </c>
      <c r="Q303" t="s">
        <v>1801</v>
      </c>
      <c r="R303">
        <v>38</v>
      </c>
      <c r="S303" t="s">
        <v>1802</v>
      </c>
      <c r="U303">
        <v>38</v>
      </c>
      <c r="V303" t="s">
        <v>1803</v>
      </c>
      <c r="W303" t="s">
        <v>1788</v>
      </c>
    </row>
    <row r="304" spans="1:23" x14ac:dyDescent="0.15">
      <c r="A304">
        <v>347</v>
      </c>
      <c r="B304">
        <v>1</v>
      </c>
      <c r="C304" t="s">
        <v>1804</v>
      </c>
      <c r="D304" t="s">
        <v>1805</v>
      </c>
      <c r="E304">
        <v>12</v>
      </c>
      <c r="F304">
        <v>0</v>
      </c>
      <c r="G304">
        <v>0</v>
      </c>
      <c r="H304" t="s">
        <v>1783</v>
      </c>
      <c r="I304" t="s">
        <v>24</v>
      </c>
      <c r="J304" t="s">
        <v>24</v>
      </c>
      <c r="K304" t="s">
        <v>1784</v>
      </c>
      <c r="L304" t="s">
        <v>24</v>
      </c>
      <c r="M304" t="s">
        <v>24</v>
      </c>
      <c r="N304">
        <v>4</v>
      </c>
      <c r="O304" t="s">
        <v>171</v>
      </c>
      <c r="P304">
        <v>2</v>
      </c>
      <c r="Q304" t="s">
        <v>1806</v>
      </c>
      <c r="R304">
        <v>38</v>
      </c>
      <c r="S304" t="s">
        <v>1807</v>
      </c>
      <c r="U304">
        <v>38</v>
      </c>
      <c r="V304" t="s">
        <v>1808</v>
      </c>
      <c r="W304" t="s">
        <v>1788</v>
      </c>
    </row>
    <row r="305" spans="1:23" x14ac:dyDescent="0.15">
      <c r="A305">
        <v>348</v>
      </c>
      <c r="B305">
        <v>2</v>
      </c>
      <c r="C305" t="s">
        <v>1809</v>
      </c>
      <c r="D305" t="s">
        <v>1810</v>
      </c>
      <c r="E305">
        <v>12</v>
      </c>
      <c r="F305">
        <v>0</v>
      </c>
      <c r="G305">
        <v>0</v>
      </c>
      <c r="H305" t="s">
        <v>1783</v>
      </c>
      <c r="I305" t="s">
        <v>24</v>
      </c>
      <c r="J305" t="s">
        <v>24</v>
      </c>
      <c r="K305" t="s">
        <v>1784</v>
      </c>
      <c r="L305" t="s">
        <v>24</v>
      </c>
      <c r="M305" t="s">
        <v>24</v>
      </c>
      <c r="N305">
        <v>4</v>
      </c>
      <c r="O305" t="s">
        <v>172</v>
      </c>
      <c r="P305">
        <v>1</v>
      </c>
      <c r="Q305" t="s">
        <v>1811</v>
      </c>
      <c r="R305">
        <v>38</v>
      </c>
      <c r="S305" t="s">
        <v>1812</v>
      </c>
      <c r="U305">
        <v>38</v>
      </c>
      <c r="V305" t="s">
        <v>1813</v>
      </c>
      <c r="W305" t="s">
        <v>1788</v>
      </c>
    </row>
    <row r="306" spans="1:23" x14ac:dyDescent="0.15">
      <c r="A306">
        <v>349</v>
      </c>
      <c r="B306">
        <v>2</v>
      </c>
      <c r="C306" t="s">
        <v>1814</v>
      </c>
      <c r="D306" t="s">
        <v>1815</v>
      </c>
      <c r="E306">
        <v>12</v>
      </c>
      <c r="F306">
        <v>0</v>
      </c>
      <c r="G306">
        <v>0</v>
      </c>
      <c r="H306" t="s">
        <v>1783</v>
      </c>
      <c r="I306" t="s">
        <v>24</v>
      </c>
      <c r="J306" t="s">
        <v>24</v>
      </c>
      <c r="K306" t="s">
        <v>1784</v>
      </c>
      <c r="L306" t="s">
        <v>24</v>
      </c>
      <c r="M306" t="s">
        <v>24</v>
      </c>
      <c r="N306">
        <v>4</v>
      </c>
      <c r="O306" t="s">
        <v>173</v>
      </c>
      <c r="P306">
        <v>6</v>
      </c>
      <c r="Q306" t="s">
        <v>1816</v>
      </c>
      <c r="R306">
        <v>38</v>
      </c>
      <c r="S306" t="s">
        <v>1817</v>
      </c>
      <c r="U306">
        <v>38</v>
      </c>
      <c r="V306" t="s">
        <v>1818</v>
      </c>
      <c r="W306" t="s">
        <v>1788</v>
      </c>
    </row>
    <row r="307" spans="1:23" x14ac:dyDescent="0.15">
      <c r="A307">
        <v>350</v>
      </c>
      <c r="B307">
        <v>1</v>
      </c>
      <c r="C307" t="s">
        <v>1819</v>
      </c>
      <c r="D307" t="s">
        <v>1820</v>
      </c>
      <c r="E307">
        <v>1</v>
      </c>
      <c r="F307">
        <v>0</v>
      </c>
      <c r="G307">
        <v>0</v>
      </c>
      <c r="H307" t="s">
        <v>1821</v>
      </c>
      <c r="I307" t="s">
        <v>24</v>
      </c>
      <c r="J307" t="s">
        <v>24</v>
      </c>
      <c r="K307" t="s">
        <v>1821</v>
      </c>
      <c r="L307" t="s">
        <v>24</v>
      </c>
      <c r="M307" t="s">
        <v>24</v>
      </c>
      <c r="N307">
        <v>4</v>
      </c>
      <c r="O307" t="s">
        <v>172</v>
      </c>
      <c r="P307">
        <v>3</v>
      </c>
      <c r="Q307" t="s">
        <v>1822</v>
      </c>
      <c r="R307">
        <v>38</v>
      </c>
      <c r="S307" t="s">
        <v>1823</v>
      </c>
      <c r="U307">
        <v>38</v>
      </c>
      <c r="V307" t="s">
        <v>1824</v>
      </c>
      <c r="W307" t="s">
        <v>1825</v>
      </c>
    </row>
    <row r="308" spans="1:23" x14ac:dyDescent="0.15">
      <c r="A308">
        <v>351</v>
      </c>
      <c r="B308">
        <v>2</v>
      </c>
      <c r="C308" t="s">
        <v>1826</v>
      </c>
      <c r="D308" t="s">
        <v>1827</v>
      </c>
      <c r="E308">
        <v>1</v>
      </c>
      <c r="F308">
        <v>0</v>
      </c>
      <c r="G308">
        <v>0</v>
      </c>
      <c r="H308" t="s">
        <v>1821</v>
      </c>
      <c r="I308" t="s">
        <v>24</v>
      </c>
      <c r="J308" t="s">
        <v>24</v>
      </c>
      <c r="K308" t="s">
        <v>1821</v>
      </c>
      <c r="L308" t="s">
        <v>24</v>
      </c>
      <c r="M308" t="s">
        <v>24</v>
      </c>
      <c r="N308">
        <v>4</v>
      </c>
      <c r="O308" t="s">
        <v>172</v>
      </c>
      <c r="P308">
        <v>2</v>
      </c>
      <c r="Q308" t="s">
        <v>1828</v>
      </c>
      <c r="R308">
        <v>38</v>
      </c>
      <c r="S308" t="s">
        <v>1829</v>
      </c>
      <c r="U308">
        <v>38</v>
      </c>
      <c r="V308" t="s">
        <v>1830</v>
      </c>
      <c r="W308" t="s">
        <v>1825</v>
      </c>
    </row>
    <row r="309" spans="1:23" x14ac:dyDescent="0.15">
      <c r="A309">
        <v>352</v>
      </c>
      <c r="B309">
        <v>2</v>
      </c>
      <c r="C309" t="s">
        <v>1831</v>
      </c>
      <c r="D309" t="s">
        <v>1832</v>
      </c>
      <c r="E309">
        <v>1</v>
      </c>
      <c r="F309">
        <v>0</v>
      </c>
      <c r="G309">
        <v>0</v>
      </c>
      <c r="H309" t="s">
        <v>1821</v>
      </c>
      <c r="I309" t="s">
        <v>24</v>
      </c>
      <c r="J309" t="s">
        <v>24</v>
      </c>
      <c r="K309" t="s">
        <v>1821</v>
      </c>
      <c r="L309" t="s">
        <v>24</v>
      </c>
      <c r="M309" t="s">
        <v>24</v>
      </c>
      <c r="N309">
        <v>4</v>
      </c>
      <c r="O309" t="s">
        <v>171</v>
      </c>
      <c r="P309">
        <v>3</v>
      </c>
      <c r="Q309" t="s">
        <v>1833</v>
      </c>
      <c r="R309">
        <v>38</v>
      </c>
      <c r="S309" t="s">
        <v>1834</v>
      </c>
      <c r="U309">
        <v>38</v>
      </c>
      <c r="V309" t="s">
        <v>1835</v>
      </c>
      <c r="W309" t="s">
        <v>1825</v>
      </c>
    </row>
    <row r="310" spans="1:23" x14ac:dyDescent="0.15">
      <c r="A310">
        <v>353</v>
      </c>
      <c r="B310">
        <v>2</v>
      </c>
      <c r="C310" t="s">
        <v>1836</v>
      </c>
      <c r="D310" t="s">
        <v>1837</v>
      </c>
      <c r="E310">
        <v>1</v>
      </c>
      <c r="F310">
        <v>0</v>
      </c>
      <c r="G310">
        <v>0</v>
      </c>
      <c r="H310" t="s">
        <v>1821</v>
      </c>
      <c r="I310" t="s">
        <v>24</v>
      </c>
      <c r="J310" t="s">
        <v>24</v>
      </c>
      <c r="K310" t="s">
        <v>1821</v>
      </c>
      <c r="L310" t="s">
        <v>24</v>
      </c>
      <c r="M310" t="s">
        <v>24</v>
      </c>
      <c r="N310">
        <v>4</v>
      </c>
      <c r="O310" t="s">
        <v>171</v>
      </c>
      <c r="P310">
        <v>2</v>
      </c>
      <c r="Q310" t="s">
        <v>1838</v>
      </c>
      <c r="R310">
        <v>38</v>
      </c>
      <c r="S310" t="s">
        <v>1839</v>
      </c>
      <c r="U310">
        <v>38</v>
      </c>
      <c r="V310" t="s">
        <v>1840</v>
      </c>
      <c r="W310" t="s">
        <v>1825</v>
      </c>
    </row>
    <row r="311" spans="1:23" x14ac:dyDescent="0.15">
      <c r="A311">
        <v>354</v>
      </c>
      <c r="B311">
        <v>1</v>
      </c>
      <c r="C311" t="s">
        <v>1841</v>
      </c>
      <c r="D311" t="s">
        <v>1842</v>
      </c>
      <c r="E311">
        <v>9</v>
      </c>
      <c r="F311">
        <v>0</v>
      </c>
      <c r="G311">
        <v>0</v>
      </c>
      <c r="H311" t="s">
        <v>1843</v>
      </c>
      <c r="I311" t="s">
        <v>24</v>
      </c>
      <c r="J311" t="s">
        <v>24</v>
      </c>
      <c r="K311" t="s">
        <v>1844</v>
      </c>
      <c r="L311" t="s">
        <v>24</v>
      </c>
      <c r="M311" t="s">
        <v>24</v>
      </c>
      <c r="N311">
        <v>4</v>
      </c>
      <c r="O311" t="s">
        <v>173</v>
      </c>
      <c r="P311">
        <v>4</v>
      </c>
      <c r="Q311" t="s">
        <v>250</v>
      </c>
      <c r="R311">
        <v>38</v>
      </c>
      <c r="S311" t="s">
        <v>1845</v>
      </c>
      <c r="U311">
        <v>38</v>
      </c>
      <c r="V311" t="s">
        <v>1846</v>
      </c>
      <c r="W311" t="s">
        <v>1847</v>
      </c>
    </row>
    <row r="312" spans="1:23" x14ac:dyDescent="0.15">
      <c r="A312">
        <v>355</v>
      </c>
      <c r="B312">
        <v>2</v>
      </c>
      <c r="C312" t="s">
        <v>1848</v>
      </c>
      <c r="D312" t="s">
        <v>1849</v>
      </c>
      <c r="E312">
        <v>9</v>
      </c>
      <c r="F312">
        <v>0</v>
      </c>
      <c r="G312">
        <v>0</v>
      </c>
      <c r="H312" t="s">
        <v>1843</v>
      </c>
      <c r="I312" t="s">
        <v>24</v>
      </c>
      <c r="J312" t="s">
        <v>24</v>
      </c>
      <c r="K312" t="s">
        <v>1844</v>
      </c>
      <c r="L312" t="s">
        <v>24</v>
      </c>
      <c r="M312" t="s">
        <v>24</v>
      </c>
      <c r="N312">
        <v>4</v>
      </c>
      <c r="O312" t="s">
        <v>171</v>
      </c>
      <c r="P312">
        <v>1</v>
      </c>
      <c r="Q312" t="s">
        <v>228</v>
      </c>
      <c r="R312">
        <v>38</v>
      </c>
      <c r="S312" t="s">
        <v>1850</v>
      </c>
      <c r="U312">
        <v>38</v>
      </c>
      <c r="V312" t="s">
        <v>1851</v>
      </c>
      <c r="W312" t="s">
        <v>1847</v>
      </c>
    </row>
    <row r="313" spans="1:23" x14ac:dyDescent="0.15">
      <c r="A313">
        <v>356</v>
      </c>
      <c r="B313">
        <v>2</v>
      </c>
      <c r="C313" t="s">
        <v>1852</v>
      </c>
      <c r="D313" t="s">
        <v>1853</v>
      </c>
      <c r="E313">
        <v>9</v>
      </c>
      <c r="F313">
        <v>0</v>
      </c>
      <c r="G313">
        <v>0</v>
      </c>
      <c r="H313" t="s">
        <v>1843</v>
      </c>
      <c r="I313" t="s">
        <v>24</v>
      </c>
      <c r="J313" t="s">
        <v>24</v>
      </c>
      <c r="K313" t="s">
        <v>1844</v>
      </c>
      <c r="L313" t="s">
        <v>24</v>
      </c>
      <c r="M313" t="s">
        <v>24</v>
      </c>
      <c r="N313">
        <v>4</v>
      </c>
      <c r="O313" t="s">
        <v>171</v>
      </c>
      <c r="P313">
        <v>1</v>
      </c>
      <c r="Q313" t="s">
        <v>1854</v>
      </c>
      <c r="R313">
        <v>38</v>
      </c>
      <c r="S313" t="s">
        <v>1855</v>
      </c>
      <c r="U313">
        <v>38</v>
      </c>
      <c r="V313" t="s">
        <v>1856</v>
      </c>
      <c r="W313" t="s">
        <v>1847</v>
      </c>
    </row>
    <row r="314" spans="1:23" x14ac:dyDescent="0.15">
      <c r="A314">
        <v>357</v>
      </c>
      <c r="B314">
        <v>1</v>
      </c>
      <c r="C314" t="s">
        <v>1857</v>
      </c>
      <c r="D314" t="s">
        <v>1858</v>
      </c>
      <c r="E314">
        <v>8</v>
      </c>
      <c r="F314">
        <v>0</v>
      </c>
      <c r="G314">
        <v>0</v>
      </c>
      <c r="H314" t="s">
        <v>1859</v>
      </c>
      <c r="I314" t="s">
        <v>24</v>
      </c>
      <c r="J314" t="s">
        <v>24</v>
      </c>
      <c r="K314" t="s">
        <v>1860</v>
      </c>
      <c r="L314" t="s">
        <v>24</v>
      </c>
      <c r="M314" t="s">
        <v>24</v>
      </c>
      <c r="N314">
        <v>4</v>
      </c>
      <c r="O314" t="s">
        <v>172</v>
      </c>
      <c r="P314">
        <v>3</v>
      </c>
      <c r="Q314" t="s">
        <v>248</v>
      </c>
      <c r="R314">
        <v>38</v>
      </c>
      <c r="S314" t="s">
        <v>1861</v>
      </c>
      <c r="U314">
        <v>38</v>
      </c>
      <c r="V314" t="s">
        <v>1862</v>
      </c>
      <c r="W314" t="s">
        <v>1863</v>
      </c>
    </row>
    <row r="315" spans="1:23" x14ac:dyDescent="0.15">
      <c r="A315">
        <v>358</v>
      </c>
      <c r="B315">
        <v>1</v>
      </c>
      <c r="C315" t="s">
        <v>1864</v>
      </c>
      <c r="D315" t="s">
        <v>1865</v>
      </c>
      <c r="E315">
        <v>8</v>
      </c>
      <c r="F315">
        <v>0</v>
      </c>
      <c r="G315">
        <v>0</v>
      </c>
      <c r="H315" t="s">
        <v>1859</v>
      </c>
      <c r="I315" t="s">
        <v>24</v>
      </c>
      <c r="J315" t="s">
        <v>24</v>
      </c>
      <c r="K315" t="s">
        <v>1860</v>
      </c>
      <c r="L315" t="s">
        <v>24</v>
      </c>
      <c r="M315" t="s">
        <v>24</v>
      </c>
      <c r="N315">
        <v>4</v>
      </c>
      <c r="O315" t="s">
        <v>172</v>
      </c>
      <c r="P315">
        <v>2</v>
      </c>
      <c r="Q315" t="s">
        <v>1866</v>
      </c>
      <c r="R315">
        <v>38</v>
      </c>
      <c r="S315" t="s">
        <v>1867</v>
      </c>
      <c r="U315">
        <v>38</v>
      </c>
      <c r="V315" t="s">
        <v>1868</v>
      </c>
      <c r="W315" t="s">
        <v>1863</v>
      </c>
    </row>
    <row r="316" spans="1:23" x14ac:dyDescent="0.15">
      <c r="A316">
        <v>359</v>
      </c>
      <c r="B316">
        <v>1</v>
      </c>
      <c r="C316" t="s">
        <v>1869</v>
      </c>
      <c r="D316" t="s">
        <v>1870</v>
      </c>
      <c r="E316">
        <v>8</v>
      </c>
      <c r="F316">
        <v>0</v>
      </c>
      <c r="G316">
        <v>0</v>
      </c>
      <c r="H316" t="s">
        <v>1859</v>
      </c>
      <c r="I316" t="s">
        <v>24</v>
      </c>
      <c r="J316" t="s">
        <v>24</v>
      </c>
      <c r="K316" t="s">
        <v>1860</v>
      </c>
      <c r="L316" t="s">
        <v>24</v>
      </c>
      <c r="M316" t="s">
        <v>24</v>
      </c>
      <c r="N316">
        <v>4</v>
      </c>
      <c r="O316" t="s">
        <v>171</v>
      </c>
      <c r="P316">
        <v>3</v>
      </c>
      <c r="Q316" t="s">
        <v>1871</v>
      </c>
      <c r="R316">
        <v>38</v>
      </c>
      <c r="S316" t="s">
        <v>1872</v>
      </c>
      <c r="U316">
        <v>38</v>
      </c>
      <c r="V316" t="s">
        <v>1873</v>
      </c>
      <c r="W316" t="s">
        <v>1863</v>
      </c>
    </row>
    <row r="317" spans="1:23" x14ac:dyDescent="0.15">
      <c r="A317">
        <v>360</v>
      </c>
      <c r="B317">
        <v>1</v>
      </c>
      <c r="C317" t="s">
        <v>1874</v>
      </c>
      <c r="D317" t="s">
        <v>1875</v>
      </c>
      <c r="E317">
        <v>8</v>
      </c>
      <c r="F317">
        <v>0</v>
      </c>
      <c r="G317">
        <v>0</v>
      </c>
      <c r="H317" t="s">
        <v>1859</v>
      </c>
      <c r="I317" t="s">
        <v>24</v>
      </c>
      <c r="J317" t="s">
        <v>24</v>
      </c>
      <c r="K317" t="s">
        <v>1860</v>
      </c>
      <c r="L317" t="s">
        <v>24</v>
      </c>
      <c r="M317" t="s">
        <v>24</v>
      </c>
      <c r="N317">
        <v>4</v>
      </c>
      <c r="O317" t="s">
        <v>171</v>
      </c>
      <c r="P317">
        <v>2</v>
      </c>
      <c r="Q317" t="s">
        <v>246</v>
      </c>
      <c r="R317">
        <v>38</v>
      </c>
      <c r="S317" t="s">
        <v>1876</v>
      </c>
      <c r="U317">
        <v>38</v>
      </c>
      <c r="V317" t="s">
        <v>1877</v>
      </c>
      <c r="W317" t="s">
        <v>1863</v>
      </c>
    </row>
    <row r="318" spans="1:23" x14ac:dyDescent="0.15">
      <c r="A318">
        <v>361</v>
      </c>
      <c r="B318">
        <v>1</v>
      </c>
      <c r="C318" t="s">
        <v>1878</v>
      </c>
      <c r="D318" t="s">
        <v>1879</v>
      </c>
      <c r="E318">
        <v>8</v>
      </c>
      <c r="F318">
        <v>0</v>
      </c>
      <c r="G318">
        <v>0</v>
      </c>
      <c r="H318" t="s">
        <v>1859</v>
      </c>
      <c r="I318" t="s">
        <v>24</v>
      </c>
      <c r="J318" t="s">
        <v>24</v>
      </c>
      <c r="K318" t="s">
        <v>1860</v>
      </c>
      <c r="L318" t="s">
        <v>24</v>
      </c>
      <c r="M318" t="s">
        <v>24</v>
      </c>
      <c r="N318">
        <v>4</v>
      </c>
      <c r="O318" t="s">
        <v>173</v>
      </c>
      <c r="P318">
        <v>5</v>
      </c>
      <c r="Q318" t="s">
        <v>247</v>
      </c>
      <c r="R318">
        <v>38</v>
      </c>
      <c r="S318" t="s">
        <v>1880</v>
      </c>
      <c r="U318">
        <v>38</v>
      </c>
      <c r="V318" t="s">
        <v>1881</v>
      </c>
      <c r="W318" t="s">
        <v>1863</v>
      </c>
    </row>
    <row r="319" spans="1:23" x14ac:dyDescent="0.15">
      <c r="A319">
        <v>274</v>
      </c>
      <c r="B319">
        <v>2</v>
      </c>
      <c r="C319" t="s">
        <v>1882</v>
      </c>
      <c r="D319" t="s">
        <v>1883</v>
      </c>
      <c r="E319">
        <v>16</v>
      </c>
      <c r="F319">
        <v>0</v>
      </c>
      <c r="G319">
        <v>0</v>
      </c>
      <c r="H319" t="s">
        <v>1573</v>
      </c>
      <c r="I319" t="s">
        <v>24</v>
      </c>
      <c r="J319" t="s">
        <v>24</v>
      </c>
      <c r="K319" t="s">
        <v>1574</v>
      </c>
      <c r="L319" t="s">
        <v>24</v>
      </c>
      <c r="M319" t="s">
        <v>24</v>
      </c>
      <c r="N319">
        <v>4</v>
      </c>
      <c r="O319" t="s">
        <v>171</v>
      </c>
      <c r="P319">
        <v>2</v>
      </c>
      <c r="Q319" t="s">
        <v>1884</v>
      </c>
      <c r="R319">
        <v>38</v>
      </c>
      <c r="S319" t="s">
        <v>1885</v>
      </c>
      <c r="U319">
        <v>38</v>
      </c>
      <c r="V319" t="s">
        <v>1886</v>
      </c>
      <c r="W319" t="s">
        <v>1578</v>
      </c>
    </row>
    <row r="320" spans="1:23" x14ac:dyDescent="0.15">
      <c r="A320">
        <v>275</v>
      </c>
      <c r="B320">
        <v>2</v>
      </c>
      <c r="C320" t="s">
        <v>1887</v>
      </c>
      <c r="D320" t="s">
        <v>1888</v>
      </c>
      <c r="E320">
        <v>16</v>
      </c>
      <c r="F320">
        <v>0</v>
      </c>
      <c r="G320">
        <v>0</v>
      </c>
      <c r="H320" t="s">
        <v>1573</v>
      </c>
      <c r="I320" t="s">
        <v>24</v>
      </c>
      <c r="J320" t="s">
        <v>24</v>
      </c>
      <c r="K320" t="s">
        <v>1574</v>
      </c>
      <c r="L320" t="s">
        <v>24</v>
      </c>
      <c r="M320" t="s">
        <v>24</v>
      </c>
      <c r="N320">
        <v>4</v>
      </c>
      <c r="O320" t="s">
        <v>171</v>
      </c>
      <c r="P320">
        <v>2</v>
      </c>
      <c r="Q320" t="s">
        <v>1889</v>
      </c>
      <c r="R320">
        <v>38</v>
      </c>
      <c r="S320" t="s">
        <v>1890</v>
      </c>
      <c r="U320">
        <v>38</v>
      </c>
      <c r="V320" t="s">
        <v>1891</v>
      </c>
      <c r="W320" t="s">
        <v>1578</v>
      </c>
    </row>
    <row r="321" spans="1:23" x14ac:dyDescent="0.15">
      <c r="A321">
        <v>276</v>
      </c>
      <c r="B321">
        <v>1</v>
      </c>
      <c r="C321" t="s">
        <v>1892</v>
      </c>
      <c r="D321" t="s">
        <v>1893</v>
      </c>
      <c r="E321">
        <v>5</v>
      </c>
      <c r="F321">
        <v>0</v>
      </c>
      <c r="G321">
        <v>0</v>
      </c>
      <c r="H321" t="s">
        <v>1894</v>
      </c>
      <c r="I321" t="s">
        <v>24</v>
      </c>
      <c r="J321" t="s">
        <v>24</v>
      </c>
      <c r="K321" t="s">
        <v>1895</v>
      </c>
      <c r="L321" t="s">
        <v>24</v>
      </c>
      <c r="M321" t="s">
        <v>24</v>
      </c>
      <c r="N321">
        <v>4</v>
      </c>
      <c r="O321" t="s">
        <v>172</v>
      </c>
      <c r="P321">
        <v>2</v>
      </c>
      <c r="Q321" t="s">
        <v>1896</v>
      </c>
      <c r="R321">
        <v>38</v>
      </c>
      <c r="S321" t="s">
        <v>1897</v>
      </c>
      <c r="U321">
        <v>38</v>
      </c>
      <c r="V321" t="s">
        <v>1898</v>
      </c>
      <c r="W321" t="s">
        <v>1899</v>
      </c>
    </row>
    <row r="322" spans="1:23" x14ac:dyDescent="0.15">
      <c r="A322">
        <v>277</v>
      </c>
      <c r="B322">
        <v>1</v>
      </c>
      <c r="C322" t="s">
        <v>1900</v>
      </c>
      <c r="D322" t="s">
        <v>1901</v>
      </c>
      <c r="E322">
        <v>5</v>
      </c>
      <c r="F322">
        <v>0</v>
      </c>
      <c r="G322">
        <v>0</v>
      </c>
      <c r="H322" t="s">
        <v>1894</v>
      </c>
      <c r="I322" t="s">
        <v>24</v>
      </c>
      <c r="J322" t="s">
        <v>24</v>
      </c>
      <c r="K322" t="s">
        <v>1895</v>
      </c>
      <c r="L322" t="s">
        <v>24</v>
      </c>
      <c r="M322" t="s">
        <v>24</v>
      </c>
      <c r="N322">
        <v>4</v>
      </c>
      <c r="O322" t="s">
        <v>173</v>
      </c>
      <c r="P322">
        <v>6</v>
      </c>
      <c r="Q322" t="s">
        <v>1902</v>
      </c>
      <c r="R322">
        <v>38</v>
      </c>
      <c r="S322" t="s">
        <v>1903</v>
      </c>
      <c r="U322">
        <v>38</v>
      </c>
      <c r="V322" t="s">
        <v>1904</v>
      </c>
      <c r="W322" t="s">
        <v>1899</v>
      </c>
    </row>
    <row r="323" spans="1:23" x14ac:dyDescent="0.15">
      <c r="A323">
        <v>278</v>
      </c>
      <c r="B323">
        <v>1</v>
      </c>
      <c r="C323" t="s">
        <v>1905</v>
      </c>
      <c r="D323" t="s">
        <v>1906</v>
      </c>
      <c r="E323">
        <v>5</v>
      </c>
      <c r="F323">
        <v>0</v>
      </c>
      <c r="G323">
        <v>0</v>
      </c>
      <c r="H323" t="s">
        <v>1894</v>
      </c>
      <c r="I323" t="s">
        <v>24</v>
      </c>
      <c r="J323" t="s">
        <v>24</v>
      </c>
      <c r="K323" t="s">
        <v>1895</v>
      </c>
      <c r="L323" t="s">
        <v>24</v>
      </c>
      <c r="M323" t="s">
        <v>24</v>
      </c>
      <c r="N323">
        <v>4</v>
      </c>
      <c r="O323" t="s">
        <v>173</v>
      </c>
      <c r="P323">
        <v>3</v>
      </c>
      <c r="Q323" t="s">
        <v>262</v>
      </c>
      <c r="R323">
        <v>38</v>
      </c>
      <c r="S323" t="s">
        <v>1907</v>
      </c>
      <c r="U323">
        <v>38</v>
      </c>
      <c r="V323" t="s">
        <v>1908</v>
      </c>
      <c r="W323" t="s">
        <v>1899</v>
      </c>
    </row>
    <row r="324" spans="1:23" x14ac:dyDescent="0.15">
      <c r="A324">
        <v>279</v>
      </c>
      <c r="B324">
        <v>2</v>
      </c>
      <c r="C324" t="s">
        <v>1909</v>
      </c>
      <c r="D324" t="s">
        <v>1910</v>
      </c>
      <c r="E324">
        <v>5</v>
      </c>
      <c r="F324">
        <v>0</v>
      </c>
      <c r="G324">
        <v>0</v>
      </c>
      <c r="H324" t="s">
        <v>1894</v>
      </c>
      <c r="I324" t="s">
        <v>24</v>
      </c>
      <c r="J324" t="s">
        <v>24</v>
      </c>
      <c r="K324" t="s">
        <v>1895</v>
      </c>
      <c r="L324" t="s">
        <v>24</v>
      </c>
      <c r="M324" t="s">
        <v>24</v>
      </c>
      <c r="N324">
        <v>4</v>
      </c>
      <c r="O324" t="s">
        <v>171</v>
      </c>
      <c r="P324">
        <v>3</v>
      </c>
      <c r="Q324" t="s">
        <v>1911</v>
      </c>
      <c r="R324">
        <v>38</v>
      </c>
      <c r="S324" t="s">
        <v>1912</v>
      </c>
      <c r="U324">
        <v>38</v>
      </c>
      <c r="V324" t="s">
        <v>1913</v>
      </c>
      <c r="W324" t="s">
        <v>1899</v>
      </c>
    </row>
    <row r="325" spans="1:23" x14ac:dyDescent="0.15">
      <c r="A325">
        <v>280</v>
      </c>
      <c r="B325">
        <v>2</v>
      </c>
      <c r="C325" t="s">
        <v>1914</v>
      </c>
      <c r="D325" t="s">
        <v>1915</v>
      </c>
      <c r="E325">
        <v>5</v>
      </c>
      <c r="F325">
        <v>0</v>
      </c>
      <c r="G325">
        <v>0</v>
      </c>
      <c r="H325" t="s">
        <v>1894</v>
      </c>
      <c r="I325" t="s">
        <v>24</v>
      </c>
      <c r="J325" t="s">
        <v>24</v>
      </c>
      <c r="K325" t="s">
        <v>1895</v>
      </c>
      <c r="L325" t="s">
        <v>24</v>
      </c>
      <c r="M325" t="s">
        <v>24</v>
      </c>
      <c r="N325">
        <v>4</v>
      </c>
      <c r="O325" t="s">
        <v>171</v>
      </c>
      <c r="P325">
        <v>2</v>
      </c>
      <c r="Q325" t="s">
        <v>1916</v>
      </c>
      <c r="R325">
        <v>38</v>
      </c>
      <c r="S325" t="s">
        <v>1917</v>
      </c>
      <c r="U325">
        <v>38</v>
      </c>
      <c r="V325" t="s">
        <v>1918</v>
      </c>
      <c r="W325" t="s">
        <v>1899</v>
      </c>
    </row>
    <row r="326" spans="1:23" x14ac:dyDescent="0.15">
      <c r="A326">
        <v>281</v>
      </c>
      <c r="B326">
        <v>2</v>
      </c>
      <c r="C326" t="s">
        <v>1919</v>
      </c>
      <c r="D326" t="s">
        <v>1920</v>
      </c>
      <c r="E326">
        <v>5</v>
      </c>
      <c r="F326">
        <v>0</v>
      </c>
      <c r="G326">
        <v>0</v>
      </c>
      <c r="H326" t="s">
        <v>1894</v>
      </c>
      <c r="I326" t="s">
        <v>24</v>
      </c>
      <c r="J326" t="s">
        <v>24</v>
      </c>
      <c r="K326" t="s">
        <v>1895</v>
      </c>
      <c r="L326" t="s">
        <v>24</v>
      </c>
      <c r="M326" t="s">
        <v>24</v>
      </c>
      <c r="N326">
        <v>4</v>
      </c>
      <c r="O326" t="s">
        <v>173</v>
      </c>
      <c r="P326">
        <v>6</v>
      </c>
      <c r="Q326" t="s">
        <v>233</v>
      </c>
      <c r="R326">
        <v>38</v>
      </c>
      <c r="S326" t="s">
        <v>1921</v>
      </c>
      <c r="U326">
        <v>38</v>
      </c>
      <c r="V326" t="s">
        <v>1922</v>
      </c>
      <c r="W326" t="s">
        <v>1899</v>
      </c>
    </row>
    <row r="327" spans="1:23" x14ac:dyDescent="0.15">
      <c r="A327">
        <v>282</v>
      </c>
      <c r="B327">
        <v>2</v>
      </c>
      <c r="C327" t="s">
        <v>1923</v>
      </c>
      <c r="D327" t="s">
        <v>1924</v>
      </c>
      <c r="E327">
        <v>5</v>
      </c>
      <c r="F327">
        <v>0</v>
      </c>
      <c r="G327">
        <v>0</v>
      </c>
      <c r="H327" t="s">
        <v>1894</v>
      </c>
      <c r="I327" t="s">
        <v>24</v>
      </c>
      <c r="J327" t="s">
        <v>24</v>
      </c>
      <c r="K327" t="s">
        <v>1895</v>
      </c>
      <c r="L327" t="s">
        <v>24</v>
      </c>
      <c r="M327" t="s">
        <v>24</v>
      </c>
      <c r="N327">
        <v>4</v>
      </c>
      <c r="O327" t="s">
        <v>173</v>
      </c>
      <c r="P327">
        <v>6</v>
      </c>
      <c r="Q327" t="s">
        <v>1925</v>
      </c>
      <c r="R327">
        <v>38</v>
      </c>
      <c r="S327" t="s">
        <v>1926</v>
      </c>
      <c r="U327">
        <v>38</v>
      </c>
      <c r="V327" t="s">
        <v>1927</v>
      </c>
      <c r="W327" t="s">
        <v>1899</v>
      </c>
    </row>
    <row r="328" spans="1:23" x14ac:dyDescent="0.15">
      <c r="A328">
        <v>283</v>
      </c>
      <c r="B328">
        <v>1</v>
      </c>
      <c r="C328" t="s">
        <v>1928</v>
      </c>
      <c r="D328" t="s">
        <v>1929</v>
      </c>
      <c r="E328">
        <v>14</v>
      </c>
      <c r="F328">
        <v>0</v>
      </c>
      <c r="G328">
        <v>0</v>
      </c>
      <c r="H328" t="s">
        <v>1930</v>
      </c>
      <c r="I328" t="s">
        <v>24</v>
      </c>
      <c r="J328" t="s">
        <v>24</v>
      </c>
      <c r="K328" t="s">
        <v>1931</v>
      </c>
      <c r="L328" t="s">
        <v>24</v>
      </c>
      <c r="M328" t="s">
        <v>24</v>
      </c>
      <c r="N328">
        <v>4</v>
      </c>
      <c r="O328" t="s">
        <v>172</v>
      </c>
      <c r="P328">
        <v>2</v>
      </c>
      <c r="Q328" t="s">
        <v>1932</v>
      </c>
      <c r="R328">
        <v>38</v>
      </c>
      <c r="S328" t="s">
        <v>1933</v>
      </c>
      <c r="U328">
        <v>38</v>
      </c>
      <c r="V328" t="s">
        <v>1934</v>
      </c>
      <c r="W328" t="s">
        <v>1935</v>
      </c>
    </row>
    <row r="329" spans="1:23" x14ac:dyDescent="0.15">
      <c r="A329">
        <v>284</v>
      </c>
      <c r="B329">
        <v>1</v>
      </c>
      <c r="C329" t="s">
        <v>1936</v>
      </c>
      <c r="D329" t="s">
        <v>1937</v>
      </c>
      <c r="E329">
        <v>14</v>
      </c>
      <c r="F329">
        <v>0</v>
      </c>
      <c r="G329">
        <v>0</v>
      </c>
      <c r="H329" t="s">
        <v>1930</v>
      </c>
      <c r="I329" t="s">
        <v>24</v>
      </c>
      <c r="J329" t="s">
        <v>24</v>
      </c>
      <c r="K329" t="s">
        <v>1931</v>
      </c>
      <c r="L329" t="s">
        <v>24</v>
      </c>
      <c r="M329" t="s">
        <v>24</v>
      </c>
      <c r="N329">
        <v>4</v>
      </c>
      <c r="O329" t="s">
        <v>171</v>
      </c>
      <c r="P329">
        <v>2</v>
      </c>
      <c r="Q329" t="s">
        <v>1938</v>
      </c>
      <c r="R329">
        <v>38</v>
      </c>
      <c r="S329" t="s">
        <v>1939</v>
      </c>
      <c r="U329">
        <v>38</v>
      </c>
      <c r="V329" t="s">
        <v>1940</v>
      </c>
      <c r="W329" t="s">
        <v>1935</v>
      </c>
    </row>
    <row r="330" spans="1:23" x14ac:dyDescent="0.15">
      <c r="A330">
        <v>285</v>
      </c>
      <c r="B330">
        <v>1</v>
      </c>
      <c r="C330" t="s">
        <v>1941</v>
      </c>
      <c r="D330" t="s">
        <v>1942</v>
      </c>
      <c r="E330">
        <v>14</v>
      </c>
      <c r="F330">
        <v>0</v>
      </c>
      <c r="G330">
        <v>0</v>
      </c>
      <c r="H330" t="s">
        <v>1930</v>
      </c>
      <c r="I330" t="s">
        <v>24</v>
      </c>
      <c r="J330" t="s">
        <v>24</v>
      </c>
      <c r="K330" t="s">
        <v>1931</v>
      </c>
      <c r="L330" t="s">
        <v>24</v>
      </c>
      <c r="M330" t="s">
        <v>24</v>
      </c>
      <c r="N330">
        <v>4</v>
      </c>
      <c r="O330" t="s">
        <v>171</v>
      </c>
      <c r="P330">
        <v>2</v>
      </c>
      <c r="Q330" t="s">
        <v>1943</v>
      </c>
      <c r="R330">
        <v>38</v>
      </c>
      <c r="S330" t="s">
        <v>1944</v>
      </c>
      <c r="U330">
        <v>38</v>
      </c>
      <c r="V330" t="s">
        <v>1945</v>
      </c>
      <c r="W330" t="s">
        <v>1935</v>
      </c>
    </row>
    <row r="331" spans="1:23" x14ac:dyDescent="0.15">
      <c r="A331">
        <v>286</v>
      </c>
      <c r="B331">
        <v>1</v>
      </c>
      <c r="C331" t="s">
        <v>1946</v>
      </c>
      <c r="D331" t="s">
        <v>1947</v>
      </c>
      <c r="E331">
        <v>14</v>
      </c>
      <c r="F331">
        <v>0</v>
      </c>
      <c r="G331">
        <v>0</v>
      </c>
      <c r="H331" t="s">
        <v>1930</v>
      </c>
      <c r="I331" t="s">
        <v>24</v>
      </c>
      <c r="J331" t="s">
        <v>24</v>
      </c>
      <c r="K331" t="s">
        <v>1931</v>
      </c>
      <c r="L331" t="s">
        <v>24</v>
      </c>
      <c r="M331" t="s">
        <v>24</v>
      </c>
      <c r="N331">
        <v>4</v>
      </c>
      <c r="O331" t="s">
        <v>171</v>
      </c>
      <c r="P331">
        <v>1</v>
      </c>
      <c r="Q331" t="s">
        <v>1948</v>
      </c>
      <c r="R331">
        <v>38</v>
      </c>
      <c r="S331" t="s">
        <v>1949</v>
      </c>
      <c r="U331">
        <v>38</v>
      </c>
      <c r="V331" t="s">
        <v>1950</v>
      </c>
      <c r="W331" t="s">
        <v>1935</v>
      </c>
    </row>
    <row r="332" spans="1:23" x14ac:dyDescent="0.15">
      <c r="A332">
        <v>287</v>
      </c>
      <c r="B332">
        <v>1</v>
      </c>
      <c r="C332" t="s">
        <v>1951</v>
      </c>
      <c r="D332" t="s">
        <v>1952</v>
      </c>
      <c r="E332">
        <v>14</v>
      </c>
      <c r="F332">
        <v>0</v>
      </c>
      <c r="G332">
        <v>0</v>
      </c>
      <c r="H332" t="s">
        <v>1930</v>
      </c>
      <c r="I332" t="s">
        <v>24</v>
      </c>
      <c r="J332" t="s">
        <v>24</v>
      </c>
      <c r="K332" t="s">
        <v>1931</v>
      </c>
      <c r="L332" t="s">
        <v>24</v>
      </c>
      <c r="M332" t="s">
        <v>24</v>
      </c>
      <c r="N332">
        <v>4</v>
      </c>
      <c r="O332" t="s">
        <v>173</v>
      </c>
      <c r="P332">
        <v>6</v>
      </c>
      <c r="Q332" t="s">
        <v>1953</v>
      </c>
      <c r="R332">
        <v>38</v>
      </c>
      <c r="S332" t="s">
        <v>1954</v>
      </c>
      <c r="U332">
        <v>38</v>
      </c>
      <c r="V332" t="s">
        <v>1955</v>
      </c>
      <c r="W332" t="s">
        <v>1935</v>
      </c>
    </row>
    <row r="333" spans="1:23" x14ac:dyDescent="0.15">
      <c r="A333">
        <v>288</v>
      </c>
      <c r="B333">
        <v>2</v>
      </c>
      <c r="C333" t="s">
        <v>1956</v>
      </c>
      <c r="D333" t="s">
        <v>1957</v>
      </c>
      <c r="E333">
        <v>14</v>
      </c>
      <c r="F333">
        <v>0</v>
      </c>
      <c r="G333">
        <v>0</v>
      </c>
      <c r="H333" t="s">
        <v>1930</v>
      </c>
      <c r="I333" t="s">
        <v>24</v>
      </c>
      <c r="J333" t="s">
        <v>24</v>
      </c>
      <c r="K333" t="s">
        <v>1931</v>
      </c>
      <c r="L333" t="s">
        <v>24</v>
      </c>
      <c r="M333" t="s">
        <v>24</v>
      </c>
      <c r="N333">
        <v>4</v>
      </c>
      <c r="O333" t="s">
        <v>171</v>
      </c>
      <c r="P333">
        <v>2</v>
      </c>
      <c r="Q333" t="s">
        <v>1958</v>
      </c>
      <c r="R333">
        <v>38</v>
      </c>
      <c r="S333" t="s">
        <v>1959</v>
      </c>
      <c r="U333">
        <v>38</v>
      </c>
      <c r="V333" t="s">
        <v>1960</v>
      </c>
      <c r="W333" t="s">
        <v>1935</v>
      </c>
    </row>
    <row r="334" spans="1:23" x14ac:dyDescent="0.15">
      <c r="A334">
        <v>289</v>
      </c>
      <c r="B334">
        <v>2</v>
      </c>
      <c r="C334" t="s">
        <v>1961</v>
      </c>
      <c r="D334" t="s">
        <v>1962</v>
      </c>
      <c r="E334">
        <v>14</v>
      </c>
      <c r="F334">
        <v>0</v>
      </c>
      <c r="G334">
        <v>0</v>
      </c>
      <c r="H334" t="s">
        <v>1930</v>
      </c>
      <c r="I334" t="s">
        <v>24</v>
      </c>
      <c r="J334" t="s">
        <v>24</v>
      </c>
      <c r="K334" t="s">
        <v>1931</v>
      </c>
      <c r="L334" t="s">
        <v>24</v>
      </c>
      <c r="M334" t="s">
        <v>24</v>
      </c>
      <c r="N334">
        <v>4</v>
      </c>
      <c r="O334" t="s">
        <v>171</v>
      </c>
      <c r="P334">
        <v>2</v>
      </c>
      <c r="Q334" t="s">
        <v>1963</v>
      </c>
      <c r="R334">
        <v>38</v>
      </c>
      <c r="S334" t="s">
        <v>1964</v>
      </c>
      <c r="U334">
        <v>38</v>
      </c>
      <c r="V334" t="s">
        <v>1965</v>
      </c>
      <c r="W334" t="s">
        <v>1935</v>
      </c>
    </row>
    <row r="335" spans="1:23" x14ac:dyDescent="0.15">
      <c r="A335">
        <v>290</v>
      </c>
      <c r="B335">
        <v>2</v>
      </c>
      <c r="C335" t="s">
        <v>1966</v>
      </c>
      <c r="D335" t="s">
        <v>1967</v>
      </c>
      <c r="E335">
        <v>14</v>
      </c>
      <c r="F335">
        <v>0</v>
      </c>
      <c r="G335">
        <v>0</v>
      </c>
      <c r="H335" t="s">
        <v>1930</v>
      </c>
      <c r="I335" t="s">
        <v>24</v>
      </c>
      <c r="J335" t="s">
        <v>24</v>
      </c>
      <c r="K335" t="s">
        <v>1931</v>
      </c>
      <c r="L335" t="s">
        <v>24</v>
      </c>
      <c r="M335" t="s">
        <v>24</v>
      </c>
      <c r="N335">
        <v>4</v>
      </c>
      <c r="O335" t="s">
        <v>173</v>
      </c>
      <c r="P335">
        <v>5</v>
      </c>
      <c r="Q335" t="s">
        <v>1968</v>
      </c>
      <c r="R335">
        <v>38</v>
      </c>
      <c r="S335" t="s">
        <v>1969</v>
      </c>
      <c r="U335">
        <v>38</v>
      </c>
      <c r="V335" t="s">
        <v>1970</v>
      </c>
      <c r="W335" t="s">
        <v>1935</v>
      </c>
    </row>
    <row r="336" spans="1:23" x14ac:dyDescent="0.15">
      <c r="A336">
        <v>291</v>
      </c>
      <c r="B336">
        <v>1</v>
      </c>
      <c r="C336" t="s">
        <v>1971</v>
      </c>
      <c r="D336" t="s">
        <v>1972</v>
      </c>
      <c r="E336">
        <v>15</v>
      </c>
      <c r="F336">
        <v>0</v>
      </c>
      <c r="G336">
        <v>0</v>
      </c>
      <c r="H336" t="s">
        <v>1653</v>
      </c>
      <c r="I336" t="s">
        <v>24</v>
      </c>
      <c r="J336" t="s">
        <v>24</v>
      </c>
      <c r="K336" t="s">
        <v>1654</v>
      </c>
      <c r="L336" t="s">
        <v>24</v>
      </c>
      <c r="M336" t="s">
        <v>24</v>
      </c>
      <c r="N336">
        <v>4</v>
      </c>
      <c r="O336" t="s">
        <v>172</v>
      </c>
      <c r="P336">
        <v>2</v>
      </c>
      <c r="Q336" t="s">
        <v>1973</v>
      </c>
      <c r="R336">
        <v>38</v>
      </c>
      <c r="S336" t="s">
        <v>1974</v>
      </c>
      <c r="U336">
        <v>38</v>
      </c>
      <c r="V336" t="s">
        <v>1975</v>
      </c>
      <c r="W336" t="s">
        <v>1658</v>
      </c>
    </row>
    <row r="337" spans="1:23" x14ac:dyDescent="0.15">
      <c r="A337">
        <v>292</v>
      </c>
      <c r="B337">
        <v>1</v>
      </c>
      <c r="C337" t="s">
        <v>1976</v>
      </c>
      <c r="D337" t="s">
        <v>1977</v>
      </c>
      <c r="E337">
        <v>15</v>
      </c>
      <c r="F337">
        <v>0</v>
      </c>
      <c r="G337">
        <v>0</v>
      </c>
      <c r="H337" t="s">
        <v>1653</v>
      </c>
      <c r="I337" t="s">
        <v>24</v>
      </c>
      <c r="J337" t="s">
        <v>24</v>
      </c>
      <c r="K337" t="s">
        <v>1654</v>
      </c>
      <c r="L337" t="s">
        <v>24</v>
      </c>
      <c r="M337" t="s">
        <v>24</v>
      </c>
      <c r="N337">
        <v>4</v>
      </c>
      <c r="O337" t="s">
        <v>171</v>
      </c>
      <c r="P337">
        <v>3</v>
      </c>
      <c r="Q337" t="s">
        <v>1978</v>
      </c>
      <c r="R337">
        <v>38</v>
      </c>
      <c r="S337" t="s">
        <v>1979</v>
      </c>
      <c r="U337">
        <v>38</v>
      </c>
      <c r="V337" t="s">
        <v>1980</v>
      </c>
      <c r="W337" t="s">
        <v>1658</v>
      </c>
    </row>
    <row r="338" spans="1:23" x14ac:dyDescent="0.15">
      <c r="A338">
        <v>293</v>
      </c>
      <c r="B338">
        <v>1</v>
      </c>
      <c r="C338" t="s">
        <v>1981</v>
      </c>
      <c r="D338" t="s">
        <v>1982</v>
      </c>
      <c r="E338">
        <v>15</v>
      </c>
      <c r="F338">
        <v>0</v>
      </c>
      <c r="G338">
        <v>0</v>
      </c>
      <c r="H338" t="s">
        <v>1653</v>
      </c>
      <c r="I338" t="s">
        <v>24</v>
      </c>
      <c r="J338" t="s">
        <v>24</v>
      </c>
      <c r="K338" t="s">
        <v>1654</v>
      </c>
      <c r="L338" t="s">
        <v>24</v>
      </c>
      <c r="M338" t="s">
        <v>24</v>
      </c>
      <c r="N338">
        <v>4</v>
      </c>
      <c r="O338" t="s">
        <v>171</v>
      </c>
      <c r="P338">
        <v>3</v>
      </c>
      <c r="Q338" t="s">
        <v>1983</v>
      </c>
      <c r="R338">
        <v>38</v>
      </c>
      <c r="S338" t="s">
        <v>1984</v>
      </c>
      <c r="U338">
        <v>38</v>
      </c>
      <c r="V338" t="s">
        <v>1985</v>
      </c>
      <c r="W338" t="s">
        <v>1658</v>
      </c>
    </row>
    <row r="339" spans="1:23" x14ac:dyDescent="0.15">
      <c r="A339">
        <v>294</v>
      </c>
      <c r="B339">
        <v>1</v>
      </c>
      <c r="C339" t="s">
        <v>1986</v>
      </c>
      <c r="D339" t="s">
        <v>1987</v>
      </c>
      <c r="E339">
        <v>15</v>
      </c>
      <c r="F339">
        <v>0</v>
      </c>
      <c r="G339">
        <v>0</v>
      </c>
      <c r="H339" t="s">
        <v>1653</v>
      </c>
      <c r="I339" t="s">
        <v>24</v>
      </c>
      <c r="J339" t="s">
        <v>24</v>
      </c>
      <c r="K339" t="s">
        <v>1654</v>
      </c>
      <c r="L339" t="s">
        <v>24</v>
      </c>
      <c r="M339" t="s">
        <v>24</v>
      </c>
      <c r="N339">
        <v>4</v>
      </c>
      <c r="O339" t="s">
        <v>171</v>
      </c>
      <c r="P339">
        <v>1</v>
      </c>
      <c r="Q339" t="s">
        <v>1988</v>
      </c>
      <c r="R339">
        <v>38</v>
      </c>
      <c r="S339" t="s">
        <v>1989</v>
      </c>
      <c r="U339">
        <v>38</v>
      </c>
      <c r="V339" t="s">
        <v>1990</v>
      </c>
      <c r="W339" t="s">
        <v>1658</v>
      </c>
    </row>
    <row r="340" spans="1:23" x14ac:dyDescent="0.15">
      <c r="A340">
        <v>295</v>
      </c>
      <c r="B340">
        <v>1</v>
      </c>
      <c r="C340" t="s">
        <v>1991</v>
      </c>
      <c r="D340" t="s">
        <v>1992</v>
      </c>
      <c r="E340">
        <v>15</v>
      </c>
      <c r="F340">
        <v>0</v>
      </c>
      <c r="G340">
        <v>0</v>
      </c>
      <c r="H340" t="s">
        <v>1653</v>
      </c>
      <c r="I340" t="s">
        <v>24</v>
      </c>
      <c r="J340" t="s">
        <v>24</v>
      </c>
      <c r="K340" t="s">
        <v>1654</v>
      </c>
      <c r="L340" t="s">
        <v>24</v>
      </c>
      <c r="M340" t="s">
        <v>24</v>
      </c>
      <c r="N340">
        <v>4</v>
      </c>
      <c r="O340" t="s">
        <v>171</v>
      </c>
      <c r="P340">
        <v>1</v>
      </c>
      <c r="Q340" t="s">
        <v>1993</v>
      </c>
      <c r="R340">
        <v>38</v>
      </c>
      <c r="S340" t="s">
        <v>1994</v>
      </c>
      <c r="U340">
        <v>38</v>
      </c>
      <c r="V340" t="s">
        <v>1995</v>
      </c>
      <c r="W340" t="s">
        <v>1658</v>
      </c>
    </row>
    <row r="341" spans="1:23" x14ac:dyDescent="0.15">
      <c r="A341">
        <v>317</v>
      </c>
      <c r="B341">
        <v>2</v>
      </c>
      <c r="C341" t="s">
        <v>1996</v>
      </c>
      <c r="D341" t="s">
        <v>1997</v>
      </c>
      <c r="E341">
        <v>15</v>
      </c>
      <c r="F341">
        <v>0</v>
      </c>
      <c r="G341">
        <v>0</v>
      </c>
      <c r="H341" t="s">
        <v>1653</v>
      </c>
      <c r="I341" t="s">
        <v>24</v>
      </c>
      <c r="J341" t="s">
        <v>24</v>
      </c>
      <c r="K341" t="s">
        <v>1654</v>
      </c>
      <c r="L341" t="s">
        <v>24</v>
      </c>
      <c r="M341" t="s">
        <v>24</v>
      </c>
      <c r="N341">
        <v>4</v>
      </c>
      <c r="O341" t="s">
        <v>173</v>
      </c>
      <c r="P341">
        <v>5</v>
      </c>
      <c r="Q341" t="s">
        <v>1998</v>
      </c>
      <c r="R341">
        <v>38</v>
      </c>
      <c r="S341" t="s">
        <v>1999</v>
      </c>
      <c r="U341">
        <v>38</v>
      </c>
      <c r="V341" t="s">
        <v>2000</v>
      </c>
      <c r="W341" t="s">
        <v>1658</v>
      </c>
    </row>
    <row r="342" spans="1:23" x14ac:dyDescent="0.15">
      <c r="A342">
        <v>318</v>
      </c>
      <c r="B342">
        <v>2</v>
      </c>
      <c r="C342" t="s">
        <v>2001</v>
      </c>
      <c r="D342" t="s">
        <v>2002</v>
      </c>
      <c r="E342">
        <v>15</v>
      </c>
      <c r="F342">
        <v>0</v>
      </c>
      <c r="G342">
        <v>0</v>
      </c>
      <c r="H342" t="s">
        <v>1653</v>
      </c>
      <c r="I342" t="s">
        <v>24</v>
      </c>
      <c r="J342" t="s">
        <v>24</v>
      </c>
      <c r="K342" t="s">
        <v>1654</v>
      </c>
      <c r="L342" t="s">
        <v>24</v>
      </c>
      <c r="M342" t="s">
        <v>24</v>
      </c>
      <c r="N342">
        <v>4</v>
      </c>
      <c r="O342" t="s">
        <v>173</v>
      </c>
      <c r="P342">
        <v>4</v>
      </c>
      <c r="Q342" t="s">
        <v>2003</v>
      </c>
      <c r="R342">
        <v>38</v>
      </c>
      <c r="S342" t="s">
        <v>2004</v>
      </c>
      <c r="U342">
        <v>38</v>
      </c>
      <c r="V342" t="s">
        <v>2005</v>
      </c>
      <c r="W342" t="s">
        <v>1658</v>
      </c>
    </row>
    <row r="343" spans="1:23" x14ac:dyDescent="0.15">
      <c r="A343">
        <v>319</v>
      </c>
      <c r="B343">
        <v>2</v>
      </c>
      <c r="C343" t="s">
        <v>2006</v>
      </c>
      <c r="D343" t="s">
        <v>2007</v>
      </c>
      <c r="E343">
        <v>15</v>
      </c>
      <c r="F343">
        <v>0</v>
      </c>
      <c r="G343">
        <v>0</v>
      </c>
      <c r="H343" t="s">
        <v>1653</v>
      </c>
      <c r="I343" t="s">
        <v>24</v>
      </c>
      <c r="J343" t="s">
        <v>24</v>
      </c>
      <c r="K343" t="s">
        <v>1654</v>
      </c>
      <c r="L343" t="s">
        <v>24</v>
      </c>
      <c r="M343" t="s">
        <v>24</v>
      </c>
      <c r="N343">
        <v>4</v>
      </c>
      <c r="O343" t="s">
        <v>173</v>
      </c>
      <c r="P343">
        <v>3</v>
      </c>
      <c r="Q343" t="s">
        <v>269</v>
      </c>
      <c r="R343">
        <v>38</v>
      </c>
      <c r="S343" t="s">
        <v>2008</v>
      </c>
      <c r="U343">
        <v>38</v>
      </c>
      <c r="V343" t="s">
        <v>2009</v>
      </c>
      <c r="W343" t="s">
        <v>1658</v>
      </c>
    </row>
    <row r="344" spans="1:23" x14ac:dyDescent="0.15">
      <c r="A344">
        <v>320</v>
      </c>
      <c r="B344">
        <v>1</v>
      </c>
      <c r="C344" t="s">
        <v>2010</v>
      </c>
      <c r="D344" t="s">
        <v>2011</v>
      </c>
      <c r="E344">
        <v>19</v>
      </c>
      <c r="F344">
        <v>0</v>
      </c>
      <c r="G344">
        <v>0</v>
      </c>
      <c r="H344" t="s">
        <v>2012</v>
      </c>
      <c r="I344" t="s">
        <v>24</v>
      </c>
      <c r="J344" t="s">
        <v>24</v>
      </c>
      <c r="K344" t="s">
        <v>2013</v>
      </c>
      <c r="L344" t="s">
        <v>24</v>
      </c>
      <c r="M344" t="s">
        <v>24</v>
      </c>
      <c r="N344">
        <v>4</v>
      </c>
      <c r="O344" t="s">
        <v>172</v>
      </c>
      <c r="P344">
        <v>2</v>
      </c>
      <c r="Q344" t="s">
        <v>2014</v>
      </c>
      <c r="R344">
        <v>38</v>
      </c>
      <c r="S344" t="s">
        <v>2015</v>
      </c>
      <c r="U344">
        <v>38</v>
      </c>
      <c r="V344" t="s">
        <v>2016</v>
      </c>
      <c r="W344" t="s">
        <v>2017</v>
      </c>
    </row>
    <row r="345" spans="1:23" x14ac:dyDescent="0.15">
      <c r="A345">
        <v>321</v>
      </c>
      <c r="B345">
        <v>1</v>
      </c>
      <c r="C345" t="s">
        <v>2018</v>
      </c>
      <c r="D345" t="s">
        <v>2019</v>
      </c>
      <c r="E345">
        <v>19</v>
      </c>
      <c r="F345">
        <v>0</v>
      </c>
      <c r="G345">
        <v>0</v>
      </c>
      <c r="H345" t="s">
        <v>2012</v>
      </c>
      <c r="I345" t="s">
        <v>24</v>
      </c>
      <c r="J345" t="s">
        <v>24</v>
      </c>
      <c r="K345" t="s">
        <v>2013</v>
      </c>
      <c r="L345" t="s">
        <v>24</v>
      </c>
      <c r="M345" t="s">
        <v>24</v>
      </c>
      <c r="N345">
        <v>4</v>
      </c>
      <c r="O345" t="s">
        <v>172</v>
      </c>
      <c r="P345">
        <v>2</v>
      </c>
      <c r="Q345" t="s">
        <v>2020</v>
      </c>
      <c r="R345">
        <v>38</v>
      </c>
      <c r="S345" t="s">
        <v>2021</v>
      </c>
      <c r="U345">
        <v>38</v>
      </c>
      <c r="V345" t="s">
        <v>2022</v>
      </c>
      <c r="W345" t="s">
        <v>2017</v>
      </c>
    </row>
    <row r="346" spans="1:23" x14ac:dyDescent="0.15">
      <c r="A346">
        <v>322</v>
      </c>
      <c r="B346">
        <v>2</v>
      </c>
      <c r="C346" t="s">
        <v>2023</v>
      </c>
      <c r="D346" t="s">
        <v>2024</v>
      </c>
      <c r="E346">
        <v>19</v>
      </c>
      <c r="F346">
        <v>0</v>
      </c>
      <c r="G346">
        <v>0</v>
      </c>
      <c r="H346" t="s">
        <v>2012</v>
      </c>
      <c r="I346" t="s">
        <v>24</v>
      </c>
      <c r="J346" t="s">
        <v>24</v>
      </c>
      <c r="K346" t="s">
        <v>2013</v>
      </c>
      <c r="L346" t="s">
        <v>24</v>
      </c>
      <c r="M346" t="s">
        <v>24</v>
      </c>
      <c r="N346">
        <v>4</v>
      </c>
      <c r="O346" t="s">
        <v>172</v>
      </c>
      <c r="P346">
        <v>1</v>
      </c>
      <c r="Q346" t="s">
        <v>174</v>
      </c>
      <c r="R346">
        <v>38</v>
      </c>
      <c r="S346" t="s">
        <v>2025</v>
      </c>
      <c r="U346">
        <v>38</v>
      </c>
      <c r="V346" t="s">
        <v>2026</v>
      </c>
      <c r="W346" t="s">
        <v>2017</v>
      </c>
    </row>
    <row r="347" spans="1:23" x14ac:dyDescent="0.15">
      <c r="A347">
        <v>323</v>
      </c>
      <c r="B347">
        <v>2</v>
      </c>
      <c r="C347" t="s">
        <v>2027</v>
      </c>
      <c r="D347" t="s">
        <v>2028</v>
      </c>
      <c r="E347">
        <v>19</v>
      </c>
      <c r="F347">
        <v>0</v>
      </c>
      <c r="G347">
        <v>0</v>
      </c>
      <c r="H347" t="s">
        <v>2012</v>
      </c>
      <c r="I347" t="s">
        <v>24</v>
      </c>
      <c r="J347" t="s">
        <v>24</v>
      </c>
      <c r="K347" t="s">
        <v>2013</v>
      </c>
      <c r="L347" t="s">
        <v>24</v>
      </c>
      <c r="M347" t="s">
        <v>24</v>
      </c>
      <c r="N347">
        <v>4</v>
      </c>
      <c r="O347" t="s">
        <v>171</v>
      </c>
      <c r="P347">
        <v>2</v>
      </c>
      <c r="Q347" t="s">
        <v>2029</v>
      </c>
      <c r="R347">
        <v>38</v>
      </c>
      <c r="S347" t="s">
        <v>2030</v>
      </c>
      <c r="U347">
        <v>38</v>
      </c>
      <c r="V347" t="s">
        <v>2031</v>
      </c>
      <c r="W347" t="s">
        <v>2017</v>
      </c>
    </row>
    <row r="348" spans="1:23" x14ac:dyDescent="0.15">
      <c r="A348">
        <v>324</v>
      </c>
      <c r="B348">
        <v>2</v>
      </c>
      <c r="C348" t="s">
        <v>2032</v>
      </c>
      <c r="D348" t="s">
        <v>2033</v>
      </c>
      <c r="E348">
        <v>19</v>
      </c>
      <c r="F348">
        <v>0</v>
      </c>
      <c r="G348">
        <v>0</v>
      </c>
      <c r="H348" t="s">
        <v>2012</v>
      </c>
      <c r="I348" t="s">
        <v>24</v>
      </c>
      <c r="J348" t="s">
        <v>24</v>
      </c>
      <c r="K348" t="s">
        <v>2013</v>
      </c>
      <c r="L348" t="s">
        <v>24</v>
      </c>
      <c r="M348" t="s">
        <v>24</v>
      </c>
      <c r="N348">
        <v>4</v>
      </c>
      <c r="O348" t="s">
        <v>171</v>
      </c>
      <c r="P348">
        <v>1</v>
      </c>
      <c r="Q348" t="s">
        <v>2034</v>
      </c>
      <c r="R348">
        <v>38</v>
      </c>
      <c r="S348" t="s">
        <v>2035</v>
      </c>
      <c r="U348">
        <v>38</v>
      </c>
      <c r="V348" t="s">
        <v>2036</v>
      </c>
      <c r="W348" t="s">
        <v>2017</v>
      </c>
    </row>
    <row r="349" spans="1:23" x14ac:dyDescent="0.15">
      <c r="A349">
        <v>325</v>
      </c>
      <c r="B349">
        <v>1</v>
      </c>
      <c r="C349" t="s">
        <v>2037</v>
      </c>
      <c r="D349" t="s">
        <v>2038</v>
      </c>
      <c r="E349">
        <v>11</v>
      </c>
      <c r="F349">
        <v>0</v>
      </c>
      <c r="G349">
        <v>0</v>
      </c>
      <c r="H349" t="s">
        <v>1758</v>
      </c>
      <c r="I349" t="s">
        <v>24</v>
      </c>
      <c r="J349" t="s">
        <v>24</v>
      </c>
      <c r="K349" t="s">
        <v>1759</v>
      </c>
      <c r="L349" t="s">
        <v>24</v>
      </c>
      <c r="M349" t="s">
        <v>24</v>
      </c>
      <c r="N349">
        <v>4</v>
      </c>
      <c r="O349" t="s">
        <v>172</v>
      </c>
      <c r="P349">
        <v>1</v>
      </c>
      <c r="Q349" t="s">
        <v>2039</v>
      </c>
      <c r="R349">
        <v>38</v>
      </c>
      <c r="S349" t="s">
        <v>2040</v>
      </c>
      <c r="U349">
        <v>38</v>
      </c>
      <c r="V349" t="s">
        <v>2041</v>
      </c>
      <c r="W349" t="s">
        <v>1763</v>
      </c>
    </row>
    <row r="350" spans="1:23" x14ac:dyDescent="0.15">
      <c r="A350">
        <v>326</v>
      </c>
      <c r="B350">
        <v>1</v>
      </c>
      <c r="C350" t="s">
        <v>2042</v>
      </c>
      <c r="D350" t="s">
        <v>2043</v>
      </c>
      <c r="E350">
        <v>11</v>
      </c>
      <c r="F350">
        <v>0</v>
      </c>
      <c r="G350">
        <v>0</v>
      </c>
      <c r="H350" t="s">
        <v>1758</v>
      </c>
      <c r="I350" t="s">
        <v>24</v>
      </c>
      <c r="J350" t="s">
        <v>24</v>
      </c>
      <c r="K350" t="s">
        <v>1759</v>
      </c>
      <c r="L350" t="s">
        <v>24</v>
      </c>
      <c r="M350" t="s">
        <v>24</v>
      </c>
      <c r="N350">
        <v>4</v>
      </c>
      <c r="O350" t="s">
        <v>171</v>
      </c>
      <c r="P350">
        <v>2</v>
      </c>
      <c r="Q350" t="s">
        <v>246</v>
      </c>
      <c r="R350">
        <v>38</v>
      </c>
      <c r="S350" t="s">
        <v>2044</v>
      </c>
      <c r="U350">
        <v>38</v>
      </c>
      <c r="V350" t="s">
        <v>2045</v>
      </c>
      <c r="W350" t="s">
        <v>1763</v>
      </c>
    </row>
    <row r="351" spans="1:23" x14ac:dyDescent="0.15">
      <c r="A351">
        <v>327</v>
      </c>
      <c r="B351">
        <v>1</v>
      </c>
      <c r="C351" t="s">
        <v>2046</v>
      </c>
      <c r="D351" t="s">
        <v>2047</v>
      </c>
      <c r="E351">
        <v>11</v>
      </c>
      <c r="F351">
        <v>0</v>
      </c>
      <c r="G351">
        <v>0</v>
      </c>
      <c r="H351" t="s">
        <v>1758</v>
      </c>
      <c r="I351" t="s">
        <v>24</v>
      </c>
      <c r="J351" t="s">
        <v>24</v>
      </c>
      <c r="K351" t="s">
        <v>1759</v>
      </c>
      <c r="L351" t="s">
        <v>24</v>
      </c>
      <c r="M351" t="s">
        <v>24</v>
      </c>
      <c r="N351">
        <v>4</v>
      </c>
      <c r="O351" t="s">
        <v>171</v>
      </c>
      <c r="P351">
        <v>2</v>
      </c>
      <c r="Q351" t="s">
        <v>2048</v>
      </c>
      <c r="R351">
        <v>38</v>
      </c>
      <c r="S351" t="s">
        <v>2049</v>
      </c>
      <c r="U351">
        <v>38</v>
      </c>
      <c r="V351" t="s">
        <v>2050</v>
      </c>
      <c r="W351" t="s">
        <v>1763</v>
      </c>
    </row>
    <row r="352" spans="1:23" x14ac:dyDescent="0.15">
      <c r="A352">
        <v>328</v>
      </c>
      <c r="B352">
        <v>1</v>
      </c>
      <c r="C352" t="s">
        <v>2051</v>
      </c>
      <c r="D352" t="s">
        <v>2052</v>
      </c>
      <c r="E352">
        <v>11</v>
      </c>
      <c r="F352">
        <v>0</v>
      </c>
      <c r="G352">
        <v>0</v>
      </c>
      <c r="H352" t="s">
        <v>1758</v>
      </c>
      <c r="I352" t="s">
        <v>24</v>
      </c>
      <c r="J352" t="s">
        <v>24</v>
      </c>
      <c r="K352" t="s">
        <v>1759</v>
      </c>
      <c r="L352" t="s">
        <v>24</v>
      </c>
      <c r="M352" t="s">
        <v>24</v>
      </c>
      <c r="N352">
        <v>4</v>
      </c>
      <c r="O352" t="s">
        <v>171</v>
      </c>
      <c r="P352">
        <v>1</v>
      </c>
      <c r="Q352" t="s">
        <v>240</v>
      </c>
      <c r="R352">
        <v>38</v>
      </c>
      <c r="S352" t="s">
        <v>2053</v>
      </c>
      <c r="U352">
        <v>38</v>
      </c>
      <c r="V352" t="s">
        <v>2054</v>
      </c>
      <c r="W352" t="s">
        <v>1763</v>
      </c>
    </row>
    <row r="353" spans="1:23" x14ac:dyDescent="0.15">
      <c r="A353">
        <v>329</v>
      </c>
      <c r="B353">
        <v>1</v>
      </c>
      <c r="C353" t="s">
        <v>2055</v>
      </c>
      <c r="D353" t="s">
        <v>2056</v>
      </c>
      <c r="E353">
        <v>11</v>
      </c>
      <c r="F353">
        <v>0</v>
      </c>
      <c r="G353">
        <v>0</v>
      </c>
      <c r="H353" t="s">
        <v>1758</v>
      </c>
      <c r="I353" t="s">
        <v>24</v>
      </c>
      <c r="J353" t="s">
        <v>24</v>
      </c>
      <c r="K353" t="s">
        <v>1759</v>
      </c>
      <c r="L353" t="s">
        <v>24</v>
      </c>
      <c r="M353" t="s">
        <v>24</v>
      </c>
      <c r="N353">
        <v>4</v>
      </c>
      <c r="O353" t="s">
        <v>173</v>
      </c>
      <c r="P353">
        <v>6</v>
      </c>
      <c r="Q353" t="s">
        <v>2057</v>
      </c>
      <c r="R353">
        <v>38</v>
      </c>
      <c r="S353" t="s">
        <v>2058</v>
      </c>
      <c r="U353">
        <v>38</v>
      </c>
      <c r="V353" t="s">
        <v>2059</v>
      </c>
      <c r="W353" t="s">
        <v>1763</v>
      </c>
    </row>
    <row r="354" spans="1:23" x14ac:dyDescent="0.15">
      <c r="A354">
        <v>330</v>
      </c>
      <c r="B354">
        <v>1</v>
      </c>
      <c r="C354" t="s">
        <v>2060</v>
      </c>
      <c r="D354" t="s">
        <v>2061</v>
      </c>
      <c r="E354">
        <v>11</v>
      </c>
      <c r="F354">
        <v>0</v>
      </c>
      <c r="G354">
        <v>0</v>
      </c>
      <c r="H354" t="s">
        <v>1758</v>
      </c>
      <c r="I354" t="s">
        <v>24</v>
      </c>
      <c r="J354" t="s">
        <v>24</v>
      </c>
      <c r="K354" t="s">
        <v>1759</v>
      </c>
      <c r="L354" t="s">
        <v>24</v>
      </c>
      <c r="M354" t="s">
        <v>24</v>
      </c>
      <c r="N354">
        <v>4</v>
      </c>
      <c r="O354" t="s">
        <v>173</v>
      </c>
      <c r="P354">
        <v>5</v>
      </c>
      <c r="Q354" t="s">
        <v>2062</v>
      </c>
      <c r="R354">
        <v>38</v>
      </c>
      <c r="S354" t="s">
        <v>2063</v>
      </c>
      <c r="U354">
        <v>38</v>
      </c>
      <c r="V354" t="s">
        <v>2064</v>
      </c>
      <c r="W354" t="s">
        <v>1763</v>
      </c>
    </row>
    <row r="355" spans="1:23" x14ac:dyDescent="0.15">
      <c r="A355">
        <v>331</v>
      </c>
      <c r="B355">
        <v>1</v>
      </c>
      <c r="C355" t="s">
        <v>2065</v>
      </c>
      <c r="D355" t="s">
        <v>2066</v>
      </c>
      <c r="E355">
        <v>11</v>
      </c>
      <c r="F355">
        <v>0</v>
      </c>
      <c r="G355">
        <v>0</v>
      </c>
      <c r="H355" t="s">
        <v>1758</v>
      </c>
      <c r="I355" t="s">
        <v>24</v>
      </c>
      <c r="J355" t="s">
        <v>24</v>
      </c>
      <c r="K355" t="s">
        <v>1759</v>
      </c>
      <c r="L355" t="s">
        <v>24</v>
      </c>
      <c r="M355" t="s">
        <v>24</v>
      </c>
      <c r="N355">
        <v>4</v>
      </c>
      <c r="O355" t="s">
        <v>173</v>
      </c>
      <c r="P355">
        <v>4</v>
      </c>
      <c r="Q355" t="s">
        <v>2067</v>
      </c>
      <c r="R355">
        <v>38</v>
      </c>
      <c r="S355" t="s">
        <v>2068</v>
      </c>
      <c r="U355">
        <v>38</v>
      </c>
      <c r="V355" t="s">
        <v>2069</v>
      </c>
      <c r="W355" t="s">
        <v>1763</v>
      </c>
    </row>
    <row r="356" spans="1:23" x14ac:dyDescent="0.15">
      <c r="A356">
        <v>332</v>
      </c>
      <c r="B356">
        <v>1</v>
      </c>
      <c r="C356" t="s">
        <v>2070</v>
      </c>
      <c r="D356" t="s">
        <v>2071</v>
      </c>
      <c r="E356">
        <v>11</v>
      </c>
      <c r="F356">
        <v>0</v>
      </c>
      <c r="G356">
        <v>0</v>
      </c>
      <c r="H356" t="s">
        <v>1758</v>
      </c>
      <c r="I356" t="s">
        <v>24</v>
      </c>
      <c r="J356" t="s">
        <v>24</v>
      </c>
      <c r="K356" t="s">
        <v>1759</v>
      </c>
      <c r="L356" t="s">
        <v>24</v>
      </c>
      <c r="M356" t="s">
        <v>24</v>
      </c>
      <c r="N356">
        <v>4</v>
      </c>
      <c r="O356" t="s">
        <v>173</v>
      </c>
      <c r="P356">
        <v>3</v>
      </c>
      <c r="Q356" t="s">
        <v>2072</v>
      </c>
      <c r="R356">
        <v>38</v>
      </c>
      <c r="S356" t="s">
        <v>2073</v>
      </c>
      <c r="U356">
        <v>38</v>
      </c>
      <c r="V356" t="s">
        <v>2074</v>
      </c>
      <c r="W356" t="s">
        <v>1763</v>
      </c>
    </row>
    <row r="357" spans="1:23" x14ac:dyDescent="0.15">
      <c r="A357">
        <v>333</v>
      </c>
      <c r="B357">
        <v>2</v>
      </c>
      <c r="C357" t="s">
        <v>2075</v>
      </c>
      <c r="D357" t="s">
        <v>2076</v>
      </c>
      <c r="E357">
        <v>11</v>
      </c>
      <c r="F357">
        <v>0</v>
      </c>
      <c r="G357">
        <v>0</v>
      </c>
      <c r="H357" t="s">
        <v>1758</v>
      </c>
      <c r="I357" t="s">
        <v>24</v>
      </c>
      <c r="J357" t="s">
        <v>24</v>
      </c>
      <c r="K357" t="s">
        <v>1759</v>
      </c>
      <c r="L357" t="s">
        <v>24</v>
      </c>
      <c r="M357" t="s">
        <v>24</v>
      </c>
      <c r="N357">
        <v>4</v>
      </c>
      <c r="O357" t="s">
        <v>172</v>
      </c>
      <c r="P357">
        <v>1</v>
      </c>
      <c r="Q357" t="s">
        <v>2077</v>
      </c>
      <c r="R357">
        <v>38</v>
      </c>
      <c r="S357" t="s">
        <v>2078</v>
      </c>
      <c r="U357">
        <v>38</v>
      </c>
      <c r="V357" t="s">
        <v>2079</v>
      </c>
      <c r="W357" t="s">
        <v>1763</v>
      </c>
    </row>
    <row r="358" spans="1:23" x14ac:dyDescent="0.15">
      <c r="A358">
        <v>334</v>
      </c>
      <c r="B358">
        <v>2</v>
      </c>
      <c r="C358" t="s">
        <v>2080</v>
      </c>
      <c r="D358" t="s">
        <v>2081</v>
      </c>
      <c r="E358">
        <v>11</v>
      </c>
      <c r="F358">
        <v>0</v>
      </c>
      <c r="G358">
        <v>0</v>
      </c>
      <c r="H358" t="s">
        <v>1758</v>
      </c>
      <c r="I358" t="s">
        <v>24</v>
      </c>
      <c r="J358" t="s">
        <v>24</v>
      </c>
      <c r="K358" t="s">
        <v>1759</v>
      </c>
      <c r="L358" t="s">
        <v>24</v>
      </c>
      <c r="M358" t="s">
        <v>24</v>
      </c>
      <c r="N358">
        <v>4</v>
      </c>
      <c r="O358" t="s">
        <v>172</v>
      </c>
      <c r="P358">
        <v>1</v>
      </c>
      <c r="Q358" t="s">
        <v>2082</v>
      </c>
      <c r="R358">
        <v>38</v>
      </c>
      <c r="S358" t="s">
        <v>2083</v>
      </c>
      <c r="U358">
        <v>38</v>
      </c>
      <c r="V358" t="s">
        <v>2084</v>
      </c>
      <c r="W358" t="s">
        <v>1763</v>
      </c>
    </row>
    <row r="359" spans="1:23" x14ac:dyDescent="0.15">
      <c r="A359">
        <v>335</v>
      </c>
      <c r="B359">
        <v>2</v>
      </c>
      <c r="C359" t="s">
        <v>2085</v>
      </c>
      <c r="D359" t="s">
        <v>2086</v>
      </c>
      <c r="E359">
        <v>11</v>
      </c>
      <c r="F359">
        <v>0</v>
      </c>
      <c r="G359">
        <v>0</v>
      </c>
      <c r="H359" t="s">
        <v>1758</v>
      </c>
      <c r="I359" t="s">
        <v>24</v>
      </c>
      <c r="J359" t="s">
        <v>24</v>
      </c>
      <c r="K359" t="s">
        <v>1759</v>
      </c>
      <c r="L359" t="s">
        <v>24</v>
      </c>
      <c r="M359" t="s">
        <v>24</v>
      </c>
      <c r="N359">
        <v>4</v>
      </c>
      <c r="O359" t="s">
        <v>171</v>
      </c>
      <c r="P359">
        <v>3</v>
      </c>
      <c r="Q359" t="s">
        <v>184</v>
      </c>
      <c r="R359">
        <v>38</v>
      </c>
      <c r="S359" t="s">
        <v>2087</v>
      </c>
      <c r="U359">
        <v>38</v>
      </c>
      <c r="V359" t="s">
        <v>2088</v>
      </c>
      <c r="W359" t="s">
        <v>1763</v>
      </c>
    </row>
    <row r="360" spans="1:23" x14ac:dyDescent="0.15">
      <c r="A360">
        <v>336</v>
      </c>
      <c r="B360">
        <v>2</v>
      </c>
      <c r="C360" t="s">
        <v>2089</v>
      </c>
      <c r="D360" t="s">
        <v>2090</v>
      </c>
      <c r="E360">
        <v>11</v>
      </c>
      <c r="F360">
        <v>0</v>
      </c>
      <c r="G360">
        <v>0</v>
      </c>
      <c r="H360" t="s">
        <v>1758</v>
      </c>
      <c r="I360" t="s">
        <v>24</v>
      </c>
      <c r="J360" t="s">
        <v>24</v>
      </c>
      <c r="K360" t="s">
        <v>1759</v>
      </c>
      <c r="L360" t="s">
        <v>24</v>
      </c>
      <c r="M360" t="s">
        <v>24</v>
      </c>
      <c r="N360">
        <v>4</v>
      </c>
      <c r="O360" t="s">
        <v>171</v>
      </c>
      <c r="P360">
        <v>1</v>
      </c>
      <c r="Q360" t="s">
        <v>2091</v>
      </c>
      <c r="R360">
        <v>38</v>
      </c>
      <c r="S360" t="s">
        <v>2092</v>
      </c>
      <c r="U360">
        <v>38</v>
      </c>
      <c r="V360" t="s">
        <v>2093</v>
      </c>
      <c r="W360" t="s">
        <v>1763</v>
      </c>
    </row>
    <row r="361" spans="1:23" x14ac:dyDescent="0.15">
      <c r="A361">
        <v>337</v>
      </c>
      <c r="B361">
        <v>2</v>
      </c>
      <c r="C361" t="s">
        <v>2094</v>
      </c>
      <c r="D361" t="s">
        <v>2095</v>
      </c>
      <c r="E361">
        <v>11</v>
      </c>
      <c r="F361">
        <v>0</v>
      </c>
      <c r="G361">
        <v>0</v>
      </c>
      <c r="H361" t="s">
        <v>1758</v>
      </c>
      <c r="I361" t="s">
        <v>24</v>
      </c>
      <c r="J361" t="s">
        <v>24</v>
      </c>
      <c r="K361" t="s">
        <v>1759</v>
      </c>
      <c r="L361" t="s">
        <v>24</v>
      </c>
      <c r="M361" t="s">
        <v>24</v>
      </c>
      <c r="N361">
        <v>4</v>
      </c>
      <c r="O361" t="s">
        <v>173</v>
      </c>
      <c r="P361">
        <v>6</v>
      </c>
      <c r="Q361" t="s">
        <v>2096</v>
      </c>
      <c r="R361">
        <v>38</v>
      </c>
      <c r="S361" t="s">
        <v>2097</v>
      </c>
      <c r="U361">
        <v>38</v>
      </c>
      <c r="V361" t="s">
        <v>2098</v>
      </c>
      <c r="W361" t="s">
        <v>1763</v>
      </c>
    </row>
    <row r="362" spans="1:23" x14ac:dyDescent="0.15">
      <c r="A362">
        <v>338</v>
      </c>
      <c r="B362">
        <v>2</v>
      </c>
      <c r="C362" t="s">
        <v>2099</v>
      </c>
      <c r="D362" t="s">
        <v>2100</v>
      </c>
      <c r="E362">
        <v>11</v>
      </c>
      <c r="F362">
        <v>0</v>
      </c>
      <c r="G362">
        <v>0</v>
      </c>
      <c r="H362" t="s">
        <v>1758</v>
      </c>
      <c r="I362" t="s">
        <v>24</v>
      </c>
      <c r="J362" t="s">
        <v>24</v>
      </c>
      <c r="K362" t="s">
        <v>1759</v>
      </c>
      <c r="L362" t="s">
        <v>24</v>
      </c>
      <c r="M362" t="s">
        <v>24</v>
      </c>
      <c r="N362">
        <v>4</v>
      </c>
      <c r="O362" t="s">
        <v>173</v>
      </c>
      <c r="P362">
        <v>5</v>
      </c>
      <c r="Q362" t="s">
        <v>1760</v>
      </c>
      <c r="R362">
        <v>38</v>
      </c>
      <c r="S362" t="s">
        <v>1761</v>
      </c>
      <c r="U362">
        <v>38</v>
      </c>
      <c r="V362" t="s">
        <v>2101</v>
      </c>
      <c r="W362" t="s">
        <v>1763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995"/>
  <sheetViews>
    <sheetView workbookViewId="0">
      <selection sqref="A1:B1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19.8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81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1</v>
      </c>
      <c r="B2">
        <v>1</v>
      </c>
      <c r="C2">
        <v>1</v>
      </c>
      <c r="D2">
        <v>0</v>
      </c>
      <c r="E2" t="s">
        <v>24</v>
      </c>
      <c r="F2" t="s">
        <v>24</v>
      </c>
      <c r="G2">
        <v>227</v>
      </c>
      <c r="H2">
        <v>0</v>
      </c>
      <c r="I2">
        <v>0</v>
      </c>
      <c r="J2">
        <v>0</v>
      </c>
      <c r="K2">
        <v>0</v>
      </c>
      <c r="L2" t="s">
        <v>24</v>
      </c>
      <c r="M2" t="s">
        <v>24</v>
      </c>
      <c r="N2" t="s">
        <v>24</v>
      </c>
      <c r="O2" t="s">
        <v>24</v>
      </c>
      <c r="P2" t="s">
        <v>24</v>
      </c>
      <c r="Q2" t="s">
        <v>2102</v>
      </c>
      <c r="R2" t="s">
        <v>24</v>
      </c>
      <c r="S2">
        <v>0</v>
      </c>
      <c r="T2" t="s">
        <v>134</v>
      </c>
      <c r="U2" t="s">
        <v>134</v>
      </c>
      <c r="V2" t="s">
        <v>134</v>
      </c>
      <c r="W2" t="s">
        <v>24</v>
      </c>
      <c r="X2" t="s">
        <v>24</v>
      </c>
      <c r="Y2" t="s">
        <v>24</v>
      </c>
      <c r="Z2">
        <v>0</v>
      </c>
      <c r="AA2" t="s">
        <v>24</v>
      </c>
      <c r="AB2" t="s">
        <v>24</v>
      </c>
      <c r="AC2" t="s">
        <v>24</v>
      </c>
      <c r="AD2" t="s">
        <v>24</v>
      </c>
      <c r="AE2" t="s">
        <v>24</v>
      </c>
      <c r="AF2">
        <v>1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1</v>
      </c>
      <c r="B3">
        <v>1</v>
      </c>
      <c r="C3">
        <v>2</v>
      </c>
      <c r="D3">
        <v>0</v>
      </c>
      <c r="E3" t="s">
        <v>24</v>
      </c>
      <c r="F3" t="s">
        <v>24</v>
      </c>
      <c r="G3">
        <v>247</v>
      </c>
      <c r="H3">
        <v>0</v>
      </c>
      <c r="I3">
        <v>0</v>
      </c>
      <c r="J3">
        <v>0</v>
      </c>
      <c r="K3">
        <v>0</v>
      </c>
      <c r="L3" t="s">
        <v>24</v>
      </c>
      <c r="M3" t="s">
        <v>24</v>
      </c>
      <c r="N3" t="s">
        <v>24</v>
      </c>
      <c r="O3" t="s">
        <v>24</v>
      </c>
      <c r="P3" t="s">
        <v>24</v>
      </c>
      <c r="Q3" t="s">
        <v>2103</v>
      </c>
      <c r="R3" t="s">
        <v>24</v>
      </c>
      <c r="S3">
        <v>0</v>
      </c>
      <c r="T3" t="s">
        <v>134</v>
      </c>
      <c r="U3" t="s">
        <v>134</v>
      </c>
      <c r="V3" t="s">
        <v>134</v>
      </c>
      <c r="W3" t="s">
        <v>24</v>
      </c>
      <c r="X3" t="s">
        <v>24</v>
      </c>
      <c r="Y3" t="s">
        <v>24</v>
      </c>
      <c r="Z3">
        <v>0</v>
      </c>
      <c r="AA3" t="s">
        <v>24</v>
      </c>
      <c r="AB3" t="s">
        <v>24</v>
      </c>
      <c r="AC3" t="s">
        <v>24</v>
      </c>
      <c r="AD3" t="s">
        <v>24</v>
      </c>
      <c r="AE3" t="s">
        <v>24</v>
      </c>
      <c r="AF3">
        <v>1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1</v>
      </c>
      <c r="B4">
        <v>1</v>
      </c>
      <c r="C4">
        <v>3</v>
      </c>
      <c r="D4">
        <v>0</v>
      </c>
      <c r="E4" t="s">
        <v>24</v>
      </c>
      <c r="F4" t="s">
        <v>24</v>
      </c>
      <c r="G4">
        <v>80</v>
      </c>
      <c r="H4">
        <v>0</v>
      </c>
      <c r="I4">
        <v>0</v>
      </c>
      <c r="J4">
        <v>0</v>
      </c>
      <c r="K4">
        <v>0</v>
      </c>
      <c r="L4" t="s">
        <v>24</v>
      </c>
      <c r="M4" t="s">
        <v>24</v>
      </c>
      <c r="N4" t="s">
        <v>24</v>
      </c>
      <c r="O4" t="s">
        <v>24</v>
      </c>
      <c r="P4" t="s">
        <v>24</v>
      </c>
      <c r="Q4" t="s">
        <v>2104</v>
      </c>
      <c r="R4" t="s">
        <v>24</v>
      </c>
      <c r="S4">
        <v>0</v>
      </c>
      <c r="T4" t="s">
        <v>134</v>
      </c>
      <c r="U4" t="s">
        <v>134</v>
      </c>
      <c r="V4" t="s">
        <v>134</v>
      </c>
      <c r="W4" t="s">
        <v>24</v>
      </c>
      <c r="X4" t="s">
        <v>24</v>
      </c>
      <c r="Y4" t="s">
        <v>24</v>
      </c>
      <c r="Z4">
        <v>0</v>
      </c>
      <c r="AA4" t="s">
        <v>24</v>
      </c>
      <c r="AB4" t="s">
        <v>24</v>
      </c>
      <c r="AC4" t="s">
        <v>24</v>
      </c>
      <c r="AD4" t="s">
        <v>24</v>
      </c>
      <c r="AE4" t="s">
        <v>24</v>
      </c>
      <c r="AF4">
        <v>1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1</v>
      </c>
      <c r="B5">
        <v>1</v>
      </c>
      <c r="C5">
        <v>4</v>
      </c>
      <c r="D5">
        <v>0</v>
      </c>
      <c r="E5" t="s">
        <v>24</v>
      </c>
      <c r="F5" t="s">
        <v>24</v>
      </c>
      <c r="G5">
        <v>79</v>
      </c>
      <c r="H5">
        <v>0</v>
      </c>
      <c r="I5">
        <v>0</v>
      </c>
      <c r="J5">
        <v>0</v>
      </c>
      <c r="K5">
        <v>0</v>
      </c>
      <c r="L5" t="s">
        <v>24</v>
      </c>
      <c r="M5" t="s">
        <v>24</v>
      </c>
      <c r="N5" t="s">
        <v>24</v>
      </c>
      <c r="O5" t="s">
        <v>24</v>
      </c>
      <c r="P5" t="s">
        <v>24</v>
      </c>
      <c r="Q5" t="s">
        <v>2105</v>
      </c>
      <c r="R5" t="s">
        <v>24</v>
      </c>
      <c r="S5">
        <v>0</v>
      </c>
      <c r="T5" t="s">
        <v>134</v>
      </c>
      <c r="U5" t="s">
        <v>134</v>
      </c>
      <c r="V5" t="s">
        <v>134</v>
      </c>
      <c r="W5" t="s">
        <v>24</v>
      </c>
      <c r="X5" t="s">
        <v>24</v>
      </c>
      <c r="Y5" t="s">
        <v>24</v>
      </c>
      <c r="Z5">
        <v>0</v>
      </c>
      <c r="AA5" t="s">
        <v>24</v>
      </c>
      <c r="AB5" t="s">
        <v>24</v>
      </c>
      <c r="AC5" t="s">
        <v>24</v>
      </c>
      <c r="AD5" t="s">
        <v>24</v>
      </c>
      <c r="AE5" t="s">
        <v>24</v>
      </c>
      <c r="AF5">
        <v>1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1</v>
      </c>
      <c r="B6">
        <v>1</v>
      </c>
      <c r="C6">
        <v>5</v>
      </c>
      <c r="D6">
        <v>0</v>
      </c>
      <c r="E6" t="s">
        <v>24</v>
      </c>
      <c r="F6" t="s">
        <v>24</v>
      </c>
      <c r="G6">
        <v>248</v>
      </c>
      <c r="H6">
        <v>0</v>
      </c>
      <c r="I6">
        <v>0</v>
      </c>
      <c r="J6">
        <v>0</v>
      </c>
      <c r="K6">
        <v>0</v>
      </c>
      <c r="L6" t="s">
        <v>24</v>
      </c>
      <c r="M6" t="s">
        <v>24</v>
      </c>
      <c r="N6" t="s">
        <v>24</v>
      </c>
      <c r="O6" t="s">
        <v>24</v>
      </c>
      <c r="P6" t="s">
        <v>24</v>
      </c>
      <c r="Q6" t="s">
        <v>2106</v>
      </c>
      <c r="R6" t="s">
        <v>24</v>
      </c>
      <c r="S6">
        <v>0</v>
      </c>
      <c r="T6" t="s">
        <v>134</v>
      </c>
      <c r="U6" t="s">
        <v>134</v>
      </c>
      <c r="V6" t="s">
        <v>134</v>
      </c>
      <c r="W6" t="s">
        <v>24</v>
      </c>
      <c r="X6" t="s">
        <v>24</v>
      </c>
      <c r="Y6" t="s">
        <v>24</v>
      </c>
      <c r="Z6">
        <v>0</v>
      </c>
      <c r="AA6" t="s">
        <v>24</v>
      </c>
      <c r="AB6" t="s">
        <v>24</v>
      </c>
      <c r="AC6" t="s">
        <v>24</v>
      </c>
      <c r="AD6" t="s">
        <v>24</v>
      </c>
      <c r="AE6" t="s">
        <v>24</v>
      </c>
      <c r="AF6">
        <v>1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1</v>
      </c>
      <c r="B7">
        <v>1</v>
      </c>
      <c r="C7">
        <v>6</v>
      </c>
      <c r="D7">
        <v>0</v>
      </c>
      <c r="E7" t="s">
        <v>24</v>
      </c>
      <c r="F7" t="s">
        <v>24</v>
      </c>
      <c r="G7">
        <v>249</v>
      </c>
      <c r="H7">
        <v>0</v>
      </c>
      <c r="I7">
        <v>0</v>
      </c>
      <c r="J7">
        <v>0</v>
      </c>
      <c r="K7">
        <v>0</v>
      </c>
      <c r="L7" t="s">
        <v>24</v>
      </c>
      <c r="M7" t="s">
        <v>24</v>
      </c>
      <c r="N7" t="s">
        <v>24</v>
      </c>
      <c r="O7" t="s">
        <v>24</v>
      </c>
      <c r="P7" t="s">
        <v>24</v>
      </c>
      <c r="Q7" t="s">
        <v>2107</v>
      </c>
      <c r="R7" t="s">
        <v>24</v>
      </c>
      <c r="S7">
        <v>0</v>
      </c>
      <c r="T7" t="s">
        <v>134</v>
      </c>
      <c r="U7" t="s">
        <v>134</v>
      </c>
      <c r="V7" t="s">
        <v>134</v>
      </c>
      <c r="W7" t="s">
        <v>24</v>
      </c>
      <c r="X7" t="s">
        <v>24</v>
      </c>
      <c r="Y7" t="s">
        <v>24</v>
      </c>
      <c r="Z7">
        <v>0</v>
      </c>
      <c r="AA7" t="s">
        <v>24</v>
      </c>
      <c r="AB7" t="s">
        <v>24</v>
      </c>
      <c r="AC7" t="s">
        <v>24</v>
      </c>
      <c r="AD7" t="s">
        <v>24</v>
      </c>
      <c r="AE7" t="s">
        <v>24</v>
      </c>
      <c r="AF7">
        <v>1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1</v>
      </c>
      <c r="B8">
        <v>1</v>
      </c>
      <c r="C8">
        <v>7</v>
      </c>
      <c r="D8">
        <v>0</v>
      </c>
      <c r="E8" t="s">
        <v>24</v>
      </c>
      <c r="F8" t="s">
        <v>24</v>
      </c>
      <c r="G8">
        <v>226</v>
      </c>
      <c r="H8">
        <v>0</v>
      </c>
      <c r="I8">
        <v>0</v>
      </c>
      <c r="J8">
        <v>0</v>
      </c>
      <c r="K8">
        <v>0</v>
      </c>
      <c r="L8" t="s">
        <v>24</v>
      </c>
      <c r="M8" t="s">
        <v>24</v>
      </c>
      <c r="N8" t="s">
        <v>24</v>
      </c>
      <c r="O8" t="s">
        <v>24</v>
      </c>
      <c r="P8" t="s">
        <v>24</v>
      </c>
      <c r="Q8" t="s">
        <v>2108</v>
      </c>
      <c r="R8" t="s">
        <v>24</v>
      </c>
      <c r="S8">
        <v>0</v>
      </c>
      <c r="T8" t="s">
        <v>134</v>
      </c>
      <c r="U8" t="s">
        <v>134</v>
      </c>
      <c r="V8" t="s">
        <v>134</v>
      </c>
      <c r="W8" t="s">
        <v>24</v>
      </c>
      <c r="X8" t="s">
        <v>24</v>
      </c>
      <c r="Y8" t="s">
        <v>24</v>
      </c>
      <c r="Z8">
        <v>0</v>
      </c>
      <c r="AA8" t="s">
        <v>24</v>
      </c>
      <c r="AB8" t="s">
        <v>24</v>
      </c>
      <c r="AC8" t="s">
        <v>24</v>
      </c>
      <c r="AD8" t="s">
        <v>24</v>
      </c>
      <c r="AE8" t="s">
        <v>24</v>
      </c>
      <c r="AF8">
        <v>1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1</v>
      </c>
      <c r="B9">
        <v>2</v>
      </c>
      <c r="C9">
        <v>1</v>
      </c>
      <c r="D9">
        <v>0</v>
      </c>
      <c r="E9" t="s">
        <v>24</v>
      </c>
      <c r="F9" t="s">
        <v>24</v>
      </c>
      <c r="G9">
        <v>186</v>
      </c>
      <c r="H9">
        <v>0</v>
      </c>
      <c r="I9">
        <v>0</v>
      </c>
      <c r="J9">
        <v>0</v>
      </c>
      <c r="K9">
        <v>0</v>
      </c>
      <c r="L9" t="s">
        <v>24</v>
      </c>
      <c r="M9" t="s">
        <v>24</v>
      </c>
      <c r="N9" t="s">
        <v>24</v>
      </c>
      <c r="O9" t="s">
        <v>24</v>
      </c>
      <c r="P9" t="s">
        <v>24</v>
      </c>
      <c r="Q9" t="s">
        <v>2109</v>
      </c>
      <c r="R9" t="s">
        <v>24</v>
      </c>
      <c r="S9">
        <v>0</v>
      </c>
      <c r="T9" t="s">
        <v>134</v>
      </c>
      <c r="U9" t="s">
        <v>134</v>
      </c>
      <c r="V9" t="s">
        <v>134</v>
      </c>
      <c r="W9" t="s">
        <v>24</v>
      </c>
      <c r="X9" t="s">
        <v>24</v>
      </c>
      <c r="Y9" t="s">
        <v>24</v>
      </c>
      <c r="Z9">
        <v>0</v>
      </c>
      <c r="AA9" t="s">
        <v>24</v>
      </c>
      <c r="AB9" t="s">
        <v>24</v>
      </c>
      <c r="AC9" t="s">
        <v>24</v>
      </c>
      <c r="AD9" t="s">
        <v>24</v>
      </c>
      <c r="AE9" t="s">
        <v>24</v>
      </c>
      <c r="AF9">
        <v>1</v>
      </c>
      <c r="AG9">
        <v>1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1</v>
      </c>
      <c r="B10">
        <v>2</v>
      </c>
      <c r="C10">
        <v>2</v>
      </c>
      <c r="D10">
        <v>0</v>
      </c>
      <c r="E10" t="s">
        <v>24</v>
      </c>
      <c r="F10" t="s">
        <v>24</v>
      </c>
      <c r="G10">
        <v>319</v>
      </c>
      <c r="H10">
        <v>0</v>
      </c>
      <c r="I10">
        <v>0</v>
      </c>
      <c r="J10">
        <v>0</v>
      </c>
      <c r="K10">
        <v>0</v>
      </c>
      <c r="L10" t="s">
        <v>24</v>
      </c>
      <c r="M10" t="s">
        <v>24</v>
      </c>
      <c r="N10" t="s">
        <v>24</v>
      </c>
      <c r="O10" t="s">
        <v>24</v>
      </c>
      <c r="P10" t="s">
        <v>24</v>
      </c>
      <c r="Q10" t="s">
        <v>2110</v>
      </c>
      <c r="R10" t="s">
        <v>24</v>
      </c>
      <c r="S10">
        <v>0</v>
      </c>
      <c r="T10" t="s">
        <v>134</v>
      </c>
      <c r="U10" t="s">
        <v>134</v>
      </c>
      <c r="V10" t="s">
        <v>134</v>
      </c>
      <c r="W10" t="s">
        <v>24</v>
      </c>
      <c r="X10" t="s">
        <v>24</v>
      </c>
      <c r="Y10" t="s">
        <v>24</v>
      </c>
      <c r="Z10">
        <v>0</v>
      </c>
      <c r="AA10" t="s">
        <v>24</v>
      </c>
      <c r="AB10" t="s">
        <v>24</v>
      </c>
      <c r="AC10" t="s">
        <v>24</v>
      </c>
      <c r="AD10" t="s">
        <v>24</v>
      </c>
      <c r="AE10" t="s">
        <v>24</v>
      </c>
      <c r="AF10">
        <v>1</v>
      </c>
      <c r="AG10">
        <v>1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1</v>
      </c>
      <c r="B11">
        <v>2</v>
      </c>
      <c r="C11">
        <v>3</v>
      </c>
      <c r="D11">
        <v>0</v>
      </c>
      <c r="E11" t="s">
        <v>24</v>
      </c>
      <c r="F11" t="s">
        <v>24</v>
      </c>
      <c r="G11">
        <v>340</v>
      </c>
      <c r="H11">
        <v>0</v>
      </c>
      <c r="I11">
        <v>0</v>
      </c>
      <c r="J11">
        <v>0</v>
      </c>
      <c r="K11">
        <v>0</v>
      </c>
      <c r="L11" t="s">
        <v>24</v>
      </c>
      <c r="M11" t="s">
        <v>24</v>
      </c>
      <c r="N11" t="s">
        <v>24</v>
      </c>
      <c r="O11" t="s">
        <v>24</v>
      </c>
      <c r="P11" t="s">
        <v>24</v>
      </c>
      <c r="Q11" t="s">
        <v>2111</v>
      </c>
      <c r="R11" t="s">
        <v>24</v>
      </c>
      <c r="S11">
        <v>0</v>
      </c>
      <c r="T11" t="s">
        <v>134</v>
      </c>
      <c r="U11" t="s">
        <v>134</v>
      </c>
      <c r="V11" t="s">
        <v>134</v>
      </c>
      <c r="W11" t="s">
        <v>24</v>
      </c>
      <c r="X11" t="s">
        <v>24</v>
      </c>
      <c r="Y11" t="s">
        <v>24</v>
      </c>
      <c r="Z11">
        <v>0</v>
      </c>
      <c r="AA11" t="s">
        <v>24</v>
      </c>
      <c r="AB11" t="s">
        <v>24</v>
      </c>
      <c r="AC11" t="s">
        <v>24</v>
      </c>
      <c r="AD11" t="s">
        <v>24</v>
      </c>
      <c r="AE11" t="s">
        <v>24</v>
      </c>
      <c r="AF11">
        <v>1</v>
      </c>
      <c r="AG11">
        <v>1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1</v>
      </c>
      <c r="B12">
        <v>2</v>
      </c>
      <c r="C12">
        <v>4</v>
      </c>
      <c r="D12">
        <v>0</v>
      </c>
      <c r="E12" t="s">
        <v>24</v>
      </c>
      <c r="F12" t="s">
        <v>24</v>
      </c>
      <c r="G12">
        <v>134</v>
      </c>
      <c r="H12">
        <v>0</v>
      </c>
      <c r="I12">
        <v>0</v>
      </c>
      <c r="J12">
        <v>0</v>
      </c>
      <c r="K12">
        <v>0</v>
      </c>
      <c r="L12" t="s">
        <v>24</v>
      </c>
      <c r="M12" t="s">
        <v>24</v>
      </c>
      <c r="N12" t="s">
        <v>24</v>
      </c>
      <c r="O12" t="s">
        <v>24</v>
      </c>
      <c r="P12" t="s">
        <v>24</v>
      </c>
      <c r="Q12" t="s">
        <v>2112</v>
      </c>
      <c r="R12" t="s">
        <v>24</v>
      </c>
      <c r="S12">
        <v>0</v>
      </c>
      <c r="T12" t="s">
        <v>134</v>
      </c>
      <c r="U12" t="s">
        <v>134</v>
      </c>
      <c r="V12" t="s">
        <v>134</v>
      </c>
      <c r="W12" t="s">
        <v>24</v>
      </c>
      <c r="X12" t="s">
        <v>24</v>
      </c>
      <c r="Y12" t="s">
        <v>24</v>
      </c>
      <c r="Z12">
        <v>0</v>
      </c>
      <c r="AA12" t="s">
        <v>24</v>
      </c>
      <c r="AB12" t="s">
        <v>24</v>
      </c>
      <c r="AC12" t="s">
        <v>24</v>
      </c>
      <c r="AD12" t="s">
        <v>24</v>
      </c>
      <c r="AE12" t="s">
        <v>24</v>
      </c>
      <c r="AF12">
        <v>1</v>
      </c>
      <c r="AG12">
        <v>1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1</v>
      </c>
      <c r="B13">
        <v>2</v>
      </c>
      <c r="C13">
        <v>5</v>
      </c>
      <c r="D13">
        <v>0</v>
      </c>
      <c r="E13" t="s">
        <v>24</v>
      </c>
      <c r="F13" t="s">
        <v>24</v>
      </c>
      <c r="G13">
        <v>225</v>
      </c>
      <c r="H13">
        <v>0</v>
      </c>
      <c r="I13">
        <v>0</v>
      </c>
      <c r="J13">
        <v>0</v>
      </c>
      <c r="K13">
        <v>0</v>
      </c>
      <c r="L13" t="s">
        <v>24</v>
      </c>
      <c r="M13" t="s">
        <v>24</v>
      </c>
      <c r="N13" t="s">
        <v>24</v>
      </c>
      <c r="O13" t="s">
        <v>24</v>
      </c>
      <c r="P13" t="s">
        <v>24</v>
      </c>
      <c r="Q13" t="s">
        <v>2113</v>
      </c>
      <c r="R13" t="s">
        <v>24</v>
      </c>
      <c r="S13">
        <v>0</v>
      </c>
      <c r="T13" t="s">
        <v>134</v>
      </c>
      <c r="U13" t="s">
        <v>134</v>
      </c>
      <c r="V13" t="s">
        <v>134</v>
      </c>
      <c r="W13" t="s">
        <v>24</v>
      </c>
      <c r="X13" t="s">
        <v>24</v>
      </c>
      <c r="Y13" t="s">
        <v>24</v>
      </c>
      <c r="Z13">
        <v>0</v>
      </c>
      <c r="AA13" t="s">
        <v>24</v>
      </c>
      <c r="AB13" t="s">
        <v>24</v>
      </c>
      <c r="AC13" t="s">
        <v>24</v>
      </c>
      <c r="AD13" t="s">
        <v>24</v>
      </c>
      <c r="AE13" t="s">
        <v>24</v>
      </c>
      <c r="AF13">
        <v>1</v>
      </c>
      <c r="AG13">
        <v>1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1</v>
      </c>
      <c r="B14">
        <v>2</v>
      </c>
      <c r="C14">
        <v>6</v>
      </c>
      <c r="D14">
        <v>0</v>
      </c>
      <c r="E14" t="s">
        <v>24</v>
      </c>
      <c r="F14" t="s">
        <v>24</v>
      </c>
      <c r="G14">
        <v>246</v>
      </c>
      <c r="H14">
        <v>0</v>
      </c>
      <c r="I14">
        <v>0</v>
      </c>
      <c r="J14">
        <v>0</v>
      </c>
      <c r="K14">
        <v>0</v>
      </c>
      <c r="L14" t="s">
        <v>24</v>
      </c>
      <c r="M14" t="s">
        <v>24</v>
      </c>
      <c r="N14" t="s">
        <v>24</v>
      </c>
      <c r="O14" t="s">
        <v>24</v>
      </c>
      <c r="P14" t="s">
        <v>24</v>
      </c>
      <c r="Q14" t="s">
        <v>2114</v>
      </c>
      <c r="R14" t="s">
        <v>24</v>
      </c>
      <c r="S14">
        <v>0</v>
      </c>
      <c r="T14" t="s">
        <v>134</v>
      </c>
      <c r="U14" t="s">
        <v>134</v>
      </c>
      <c r="V14" t="s">
        <v>134</v>
      </c>
      <c r="W14" t="s">
        <v>24</v>
      </c>
      <c r="X14" t="s">
        <v>24</v>
      </c>
      <c r="Y14" t="s">
        <v>24</v>
      </c>
      <c r="Z14">
        <v>0</v>
      </c>
      <c r="AA14" t="s">
        <v>24</v>
      </c>
      <c r="AB14" t="s">
        <v>24</v>
      </c>
      <c r="AC14" t="s">
        <v>24</v>
      </c>
      <c r="AD14" t="s">
        <v>24</v>
      </c>
      <c r="AE14" t="s">
        <v>24</v>
      </c>
      <c r="AF14">
        <v>1</v>
      </c>
      <c r="AG14">
        <v>1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1</v>
      </c>
      <c r="B15">
        <v>2</v>
      </c>
      <c r="C15">
        <v>7</v>
      </c>
      <c r="D15">
        <v>0</v>
      </c>
      <c r="E15" t="s">
        <v>24</v>
      </c>
      <c r="F15" t="s">
        <v>24</v>
      </c>
      <c r="G15">
        <v>137</v>
      </c>
      <c r="H15">
        <v>0</v>
      </c>
      <c r="I15">
        <v>0</v>
      </c>
      <c r="J15">
        <v>0</v>
      </c>
      <c r="K15">
        <v>0</v>
      </c>
      <c r="L15" t="s">
        <v>24</v>
      </c>
      <c r="M15" t="s">
        <v>24</v>
      </c>
      <c r="N15" t="s">
        <v>24</v>
      </c>
      <c r="O15" t="s">
        <v>24</v>
      </c>
      <c r="P15" t="s">
        <v>24</v>
      </c>
      <c r="Q15" t="s">
        <v>2115</v>
      </c>
      <c r="R15" t="s">
        <v>24</v>
      </c>
      <c r="S15">
        <v>0</v>
      </c>
      <c r="T15" t="s">
        <v>134</v>
      </c>
      <c r="U15" t="s">
        <v>134</v>
      </c>
      <c r="V15" t="s">
        <v>134</v>
      </c>
      <c r="W15" t="s">
        <v>24</v>
      </c>
      <c r="X15" t="s">
        <v>24</v>
      </c>
      <c r="Y15" t="s">
        <v>24</v>
      </c>
      <c r="Z15">
        <v>0</v>
      </c>
      <c r="AA15" t="s">
        <v>24</v>
      </c>
      <c r="AB15" t="s">
        <v>24</v>
      </c>
      <c r="AC15" t="s">
        <v>24</v>
      </c>
      <c r="AD15" t="s">
        <v>24</v>
      </c>
      <c r="AE15" t="s">
        <v>24</v>
      </c>
      <c r="AF15">
        <v>1</v>
      </c>
      <c r="AG15">
        <v>1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1</v>
      </c>
      <c r="B16">
        <v>3</v>
      </c>
      <c r="C16">
        <v>1</v>
      </c>
      <c r="D16">
        <v>0</v>
      </c>
      <c r="E16" t="s">
        <v>24</v>
      </c>
      <c r="F16" t="s">
        <v>24</v>
      </c>
      <c r="G16">
        <v>224</v>
      </c>
      <c r="H16">
        <v>0</v>
      </c>
      <c r="I16">
        <v>0</v>
      </c>
      <c r="J16">
        <v>0</v>
      </c>
      <c r="K16">
        <v>0</v>
      </c>
      <c r="L16" t="s">
        <v>24</v>
      </c>
      <c r="M16" t="s">
        <v>24</v>
      </c>
      <c r="N16" t="s">
        <v>24</v>
      </c>
      <c r="O16" t="s">
        <v>24</v>
      </c>
      <c r="P16" t="s">
        <v>24</v>
      </c>
      <c r="Q16" t="s">
        <v>2116</v>
      </c>
      <c r="R16" t="s">
        <v>24</v>
      </c>
      <c r="S16">
        <v>0</v>
      </c>
      <c r="T16" t="s">
        <v>134</v>
      </c>
      <c r="U16" t="s">
        <v>134</v>
      </c>
      <c r="V16" t="s">
        <v>134</v>
      </c>
      <c r="W16" t="s">
        <v>24</v>
      </c>
      <c r="X16" t="s">
        <v>24</v>
      </c>
      <c r="Y16" t="s">
        <v>24</v>
      </c>
      <c r="Z16">
        <v>0</v>
      </c>
      <c r="AA16" t="s">
        <v>24</v>
      </c>
      <c r="AB16" t="s">
        <v>24</v>
      </c>
      <c r="AC16" t="s">
        <v>24</v>
      </c>
      <c r="AD16" t="s">
        <v>24</v>
      </c>
      <c r="AE16" t="s">
        <v>24</v>
      </c>
      <c r="AF16">
        <v>1</v>
      </c>
      <c r="AG16">
        <v>1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1</v>
      </c>
      <c r="B17">
        <v>3</v>
      </c>
      <c r="C17">
        <v>2</v>
      </c>
      <c r="D17">
        <v>0</v>
      </c>
      <c r="E17" t="s">
        <v>24</v>
      </c>
      <c r="F17" t="s">
        <v>24</v>
      </c>
      <c r="G17">
        <v>33</v>
      </c>
      <c r="H17">
        <v>0</v>
      </c>
      <c r="I17">
        <v>0</v>
      </c>
      <c r="J17">
        <v>0</v>
      </c>
      <c r="K17">
        <v>0</v>
      </c>
      <c r="L17" t="s">
        <v>24</v>
      </c>
      <c r="M17" t="s">
        <v>24</v>
      </c>
      <c r="N17" t="s">
        <v>24</v>
      </c>
      <c r="O17" t="s">
        <v>24</v>
      </c>
      <c r="P17" t="s">
        <v>24</v>
      </c>
      <c r="Q17" t="s">
        <v>2117</v>
      </c>
      <c r="R17" t="s">
        <v>24</v>
      </c>
      <c r="S17">
        <v>0</v>
      </c>
      <c r="T17" t="s">
        <v>134</v>
      </c>
      <c r="U17" t="s">
        <v>134</v>
      </c>
      <c r="V17" t="s">
        <v>134</v>
      </c>
      <c r="W17" t="s">
        <v>24</v>
      </c>
      <c r="X17" t="s">
        <v>24</v>
      </c>
      <c r="Y17" t="s">
        <v>24</v>
      </c>
      <c r="Z17">
        <v>0</v>
      </c>
      <c r="AA17" t="s">
        <v>24</v>
      </c>
      <c r="AB17" t="s">
        <v>24</v>
      </c>
      <c r="AC17" t="s">
        <v>24</v>
      </c>
      <c r="AD17" t="s">
        <v>24</v>
      </c>
      <c r="AE17" t="s">
        <v>24</v>
      </c>
      <c r="AF17">
        <v>1</v>
      </c>
      <c r="AG17">
        <v>1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1</v>
      </c>
      <c r="B18">
        <v>3</v>
      </c>
      <c r="C18">
        <v>3</v>
      </c>
      <c r="D18">
        <v>0</v>
      </c>
      <c r="E18" t="s">
        <v>24</v>
      </c>
      <c r="F18" t="s">
        <v>24</v>
      </c>
      <c r="G18">
        <v>318</v>
      </c>
      <c r="H18">
        <v>0</v>
      </c>
      <c r="I18">
        <v>0</v>
      </c>
      <c r="J18">
        <v>0</v>
      </c>
      <c r="K18">
        <v>0</v>
      </c>
      <c r="L18" t="s">
        <v>24</v>
      </c>
      <c r="M18" t="s">
        <v>24</v>
      </c>
      <c r="N18" t="s">
        <v>24</v>
      </c>
      <c r="O18" t="s">
        <v>24</v>
      </c>
      <c r="P18" t="s">
        <v>24</v>
      </c>
      <c r="Q18" t="s">
        <v>2118</v>
      </c>
      <c r="R18" t="s">
        <v>24</v>
      </c>
      <c r="S18">
        <v>0</v>
      </c>
      <c r="T18" t="s">
        <v>134</v>
      </c>
      <c r="U18" t="s">
        <v>134</v>
      </c>
      <c r="V18" t="s">
        <v>134</v>
      </c>
      <c r="W18" t="s">
        <v>24</v>
      </c>
      <c r="X18" t="s">
        <v>24</v>
      </c>
      <c r="Y18" t="s">
        <v>24</v>
      </c>
      <c r="Z18">
        <v>0</v>
      </c>
      <c r="AA18" t="s">
        <v>24</v>
      </c>
      <c r="AB18" t="s">
        <v>24</v>
      </c>
      <c r="AC18" t="s">
        <v>24</v>
      </c>
      <c r="AD18" t="s">
        <v>24</v>
      </c>
      <c r="AE18" t="s">
        <v>24</v>
      </c>
      <c r="AF18">
        <v>1</v>
      </c>
      <c r="AG18">
        <v>1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1</v>
      </c>
      <c r="B19">
        <v>3</v>
      </c>
      <c r="C19">
        <v>4</v>
      </c>
      <c r="D19">
        <v>0</v>
      </c>
      <c r="E19" t="s">
        <v>24</v>
      </c>
      <c r="F19" t="s">
        <v>24</v>
      </c>
      <c r="G19">
        <v>339</v>
      </c>
      <c r="H19">
        <v>0</v>
      </c>
      <c r="I19">
        <v>0</v>
      </c>
      <c r="J19">
        <v>0</v>
      </c>
      <c r="K19">
        <v>0</v>
      </c>
      <c r="L19" t="s">
        <v>24</v>
      </c>
      <c r="M19" t="s">
        <v>24</v>
      </c>
      <c r="N19" t="s">
        <v>24</v>
      </c>
      <c r="O19" t="s">
        <v>24</v>
      </c>
      <c r="P19" t="s">
        <v>24</v>
      </c>
      <c r="Q19" t="s">
        <v>2119</v>
      </c>
      <c r="R19" t="s">
        <v>24</v>
      </c>
      <c r="S19">
        <v>0</v>
      </c>
      <c r="T19" t="s">
        <v>134</v>
      </c>
      <c r="U19" t="s">
        <v>134</v>
      </c>
      <c r="V19" t="s">
        <v>134</v>
      </c>
      <c r="W19" t="s">
        <v>24</v>
      </c>
      <c r="X19" t="s">
        <v>24</v>
      </c>
      <c r="Y19" t="s">
        <v>24</v>
      </c>
      <c r="Z19">
        <v>0</v>
      </c>
      <c r="AA19" t="s">
        <v>24</v>
      </c>
      <c r="AB19" t="s">
        <v>24</v>
      </c>
      <c r="AC19" t="s">
        <v>24</v>
      </c>
      <c r="AD19" t="s">
        <v>24</v>
      </c>
      <c r="AE19" t="s">
        <v>24</v>
      </c>
      <c r="AF19">
        <v>1</v>
      </c>
      <c r="AG19">
        <v>1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1</v>
      </c>
      <c r="B20">
        <v>3</v>
      </c>
      <c r="C20">
        <v>5</v>
      </c>
      <c r="D20">
        <v>0</v>
      </c>
      <c r="E20" t="s">
        <v>24</v>
      </c>
      <c r="F20" t="s">
        <v>24</v>
      </c>
      <c r="G20">
        <v>105</v>
      </c>
      <c r="H20">
        <v>0</v>
      </c>
      <c r="I20">
        <v>0</v>
      </c>
      <c r="J20">
        <v>0</v>
      </c>
      <c r="K20">
        <v>0</v>
      </c>
      <c r="L20" t="s">
        <v>24</v>
      </c>
      <c r="M20" t="s">
        <v>24</v>
      </c>
      <c r="N20" t="s">
        <v>24</v>
      </c>
      <c r="O20" t="s">
        <v>24</v>
      </c>
      <c r="P20" t="s">
        <v>24</v>
      </c>
      <c r="Q20" t="s">
        <v>2120</v>
      </c>
      <c r="R20" t="s">
        <v>24</v>
      </c>
      <c r="S20">
        <v>0</v>
      </c>
      <c r="T20" t="s">
        <v>134</v>
      </c>
      <c r="U20" t="s">
        <v>134</v>
      </c>
      <c r="V20" t="s">
        <v>134</v>
      </c>
      <c r="W20" t="s">
        <v>24</v>
      </c>
      <c r="X20" t="s">
        <v>24</v>
      </c>
      <c r="Y20" t="s">
        <v>24</v>
      </c>
      <c r="Z20">
        <v>0</v>
      </c>
      <c r="AA20" t="s">
        <v>24</v>
      </c>
      <c r="AB20" t="s">
        <v>24</v>
      </c>
      <c r="AC20" t="s">
        <v>24</v>
      </c>
      <c r="AD20" t="s">
        <v>24</v>
      </c>
      <c r="AE20" t="s">
        <v>24</v>
      </c>
      <c r="AF20">
        <v>1</v>
      </c>
      <c r="AG20">
        <v>1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1</v>
      </c>
      <c r="B21">
        <v>3</v>
      </c>
      <c r="C21">
        <v>6</v>
      </c>
      <c r="D21">
        <v>0</v>
      </c>
      <c r="E21" t="s">
        <v>24</v>
      </c>
      <c r="F21" t="s">
        <v>24</v>
      </c>
      <c r="G21">
        <v>245</v>
      </c>
      <c r="H21">
        <v>0</v>
      </c>
      <c r="I21">
        <v>0</v>
      </c>
      <c r="J21">
        <v>0</v>
      </c>
      <c r="K21">
        <v>0</v>
      </c>
      <c r="L21" t="s">
        <v>24</v>
      </c>
      <c r="M21" t="s">
        <v>24</v>
      </c>
      <c r="N21" t="s">
        <v>24</v>
      </c>
      <c r="O21" t="s">
        <v>24</v>
      </c>
      <c r="P21" t="s">
        <v>24</v>
      </c>
      <c r="Q21" t="s">
        <v>2121</v>
      </c>
      <c r="R21" t="s">
        <v>24</v>
      </c>
      <c r="S21">
        <v>0</v>
      </c>
      <c r="T21" t="s">
        <v>134</v>
      </c>
      <c r="U21" t="s">
        <v>134</v>
      </c>
      <c r="V21" t="s">
        <v>134</v>
      </c>
      <c r="W21" t="s">
        <v>24</v>
      </c>
      <c r="X21" t="s">
        <v>24</v>
      </c>
      <c r="Y21" t="s">
        <v>24</v>
      </c>
      <c r="Z21">
        <v>0</v>
      </c>
      <c r="AA21" t="s">
        <v>24</v>
      </c>
      <c r="AB21" t="s">
        <v>24</v>
      </c>
      <c r="AC21" t="s">
        <v>24</v>
      </c>
      <c r="AD21" t="s">
        <v>24</v>
      </c>
      <c r="AE21" t="s">
        <v>24</v>
      </c>
      <c r="AF21">
        <v>1</v>
      </c>
      <c r="AG21">
        <v>1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1</v>
      </c>
      <c r="B22">
        <v>3</v>
      </c>
      <c r="C22">
        <v>7</v>
      </c>
      <c r="D22">
        <v>0</v>
      </c>
      <c r="E22" t="s">
        <v>24</v>
      </c>
      <c r="F22" t="s">
        <v>24</v>
      </c>
      <c r="G22">
        <v>78</v>
      </c>
      <c r="H22">
        <v>0</v>
      </c>
      <c r="I22">
        <v>0</v>
      </c>
      <c r="J22">
        <v>0</v>
      </c>
      <c r="K22">
        <v>0</v>
      </c>
      <c r="L22" t="s">
        <v>24</v>
      </c>
      <c r="M22" t="s">
        <v>24</v>
      </c>
      <c r="N22" t="s">
        <v>24</v>
      </c>
      <c r="O22" t="s">
        <v>24</v>
      </c>
      <c r="P22" t="s">
        <v>24</v>
      </c>
      <c r="Q22" t="s">
        <v>2122</v>
      </c>
      <c r="R22" t="s">
        <v>24</v>
      </c>
      <c r="S22">
        <v>0</v>
      </c>
      <c r="T22" t="s">
        <v>134</v>
      </c>
      <c r="U22" t="s">
        <v>134</v>
      </c>
      <c r="V22" t="s">
        <v>134</v>
      </c>
      <c r="W22" t="s">
        <v>24</v>
      </c>
      <c r="X22" t="s">
        <v>24</v>
      </c>
      <c r="Y22" t="s">
        <v>24</v>
      </c>
      <c r="Z22">
        <v>0</v>
      </c>
      <c r="AA22" t="s">
        <v>24</v>
      </c>
      <c r="AB22" t="s">
        <v>24</v>
      </c>
      <c r="AC22" t="s">
        <v>24</v>
      </c>
      <c r="AD22" t="s">
        <v>24</v>
      </c>
      <c r="AE22" t="s">
        <v>24</v>
      </c>
      <c r="AF22">
        <v>1</v>
      </c>
      <c r="AG22">
        <v>1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1</v>
      </c>
      <c r="B23">
        <v>4</v>
      </c>
      <c r="C23">
        <v>1</v>
      </c>
      <c r="D23">
        <v>0</v>
      </c>
      <c r="E23" t="s">
        <v>24</v>
      </c>
      <c r="F23" t="s">
        <v>24</v>
      </c>
      <c r="G23">
        <v>315</v>
      </c>
      <c r="H23">
        <v>0</v>
      </c>
      <c r="I23">
        <v>0</v>
      </c>
      <c r="J23">
        <v>0</v>
      </c>
      <c r="K23">
        <v>0</v>
      </c>
      <c r="L23" t="s">
        <v>24</v>
      </c>
      <c r="M23" t="s">
        <v>24</v>
      </c>
      <c r="N23" t="s">
        <v>24</v>
      </c>
      <c r="O23" t="s">
        <v>24</v>
      </c>
      <c r="P23" t="s">
        <v>24</v>
      </c>
      <c r="Q23" t="s">
        <v>2123</v>
      </c>
      <c r="R23" t="s">
        <v>24</v>
      </c>
      <c r="S23">
        <v>0</v>
      </c>
      <c r="T23" t="s">
        <v>134</v>
      </c>
      <c r="U23" t="s">
        <v>134</v>
      </c>
      <c r="V23" t="s">
        <v>134</v>
      </c>
      <c r="W23" t="s">
        <v>24</v>
      </c>
      <c r="X23" t="s">
        <v>24</v>
      </c>
      <c r="Y23" t="s">
        <v>24</v>
      </c>
      <c r="Z23">
        <v>0</v>
      </c>
      <c r="AA23" t="s">
        <v>24</v>
      </c>
      <c r="AB23" t="s">
        <v>24</v>
      </c>
      <c r="AC23" t="s">
        <v>24</v>
      </c>
      <c r="AD23" t="s">
        <v>24</v>
      </c>
      <c r="AE23" t="s">
        <v>24</v>
      </c>
      <c r="AF23">
        <v>1</v>
      </c>
      <c r="AG23">
        <v>1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1</v>
      </c>
      <c r="B24">
        <v>4</v>
      </c>
      <c r="C24">
        <v>2</v>
      </c>
      <c r="D24">
        <v>0</v>
      </c>
      <c r="E24" t="s">
        <v>24</v>
      </c>
      <c r="F24" t="s">
        <v>24</v>
      </c>
      <c r="G24">
        <v>221</v>
      </c>
      <c r="H24">
        <v>0</v>
      </c>
      <c r="I24">
        <v>0</v>
      </c>
      <c r="J24">
        <v>0</v>
      </c>
      <c r="K24">
        <v>0</v>
      </c>
      <c r="L24" t="s">
        <v>24</v>
      </c>
      <c r="M24" t="s">
        <v>24</v>
      </c>
      <c r="N24" t="s">
        <v>24</v>
      </c>
      <c r="O24" t="s">
        <v>24</v>
      </c>
      <c r="P24" t="s">
        <v>24</v>
      </c>
      <c r="Q24" t="s">
        <v>2124</v>
      </c>
      <c r="R24" t="s">
        <v>24</v>
      </c>
      <c r="S24">
        <v>0</v>
      </c>
      <c r="T24" t="s">
        <v>134</v>
      </c>
      <c r="U24" t="s">
        <v>134</v>
      </c>
      <c r="V24" t="s">
        <v>134</v>
      </c>
      <c r="W24" t="s">
        <v>24</v>
      </c>
      <c r="X24" t="s">
        <v>24</v>
      </c>
      <c r="Y24" t="s">
        <v>24</v>
      </c>
      <c r="Z24">
        <v>0</v>
      </c>
      <c r="AA24" t="s">
        <v>24</v>
      </c>
      <c r="AB24" t="s">
        <v>24</v>
      </c>
      <c r="AC24" t="s">
        <v>24</v>
      </c>
      <c r="AD24" t="s">
        <v>24</v>
      </c>
      <c r="AE24" t="s">
        <v>24</v>
      </c>
      <c r="AF24">
        <v>1</v>
      </c>
      <c r="AG24">
        <v>1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1</v>
      </c>
      <c r="B25">
        <v>4</v>
      </c>
      <c r="C25">
        <v>3</v>
      </c>
      <c r="D25">
        <v>0</v>
      </c>
      <c r="E25" t="s">
        <v>24</v>
      </c>
      <c r="F25" t="s">
        <v>24</v>
      </c>
      <c r="G25">
        <v>156</v>
      </c>
      <c r="H25">
        <v>0</v>
      </c>
      <c r="I25">
        <v>0</v>
      </c>
      <c r="J25">
        <v>0</v>
      </c>
      <c r="K25">
        <v>0</v>
      </c>
      <c r="L25" t="s">
        <v>24</v>
      </c>
      <c r="M25" t="s">
        <v>24</v>
      </c>
      <c r="N25" t="s">
        <v>24</v>
      </c>
      <c r="O25" t="s">
        <v>24</v>
      </c>
      <c r="P25" t="s">
        <v>24</v>
      </c>
      <c r="Q25" t="s">
        <v>2125</v>
      </c>
      <c r="R25" t="s">
        <v>24</v>
      </c>
      <c r="S25">
        <v>0</v>
      </c>
      <c r="T25" t="s">
        <v>134</v>
      </c>
      <c r="U25" t="s">
        <v>134</v>
      </c>
      <c r="V25" t="s">
        <v>134</v>
      </c>
      <c r="W25" t="s">
        <v>24</v>
      </c>
      <c r="X25" t="s">
        <v>24</v>
      </c>
      <c r="Y25" t="s">
        <v>24</v>
      </c>
      <c r="Z25">
        <v>0</v>
      </c>
      <c r="AA25" t="s">
        <v>24</v>
      </c>
      <c r="AB25" t="s">
        <v>24</v>
      </c>
      <c r="AC25" t="s">
        <v>24</v>
      </c>
      <c r="AD25" t="s">
        <v>24</v>
      </c>
      <c r="AE25" t="s">
        <v>24</v>
      </c>
      <c r="AF25">
        <v>1</v>
      </c>
      <c r="AG25">
        <v>1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1</v>
      </c>
      <c r="B26">
        <v>4</v>
      </c>
      <c r="C26">
        <v>4</v>
      </c>
      <c r="D26">
        <v>0</v>
      </c>
      <c r="E26" t="s">
        <v>24</v>
      </c>
      <c r="F26" t="s">
        <v>24</v>
      </c>
      <c r="G26">
        <v>313</v>
      </c>
      <c r="H26">
        <v>0</v>
      </c>
      <c r="I26">
        <v>0</v>
      </c>
      <c r="J26">
        <v>0</v>
      </c>
      <c r="K26">
        <v>0</v>
      </c>
      <c r="L26" t="s">
        <v>24</v>
      </c>
      <c r="M26" t="s">
        <v>24</v>
      </c>
      <c r="N26" t="s">
        <v>24</v>
      </c>
      <c r="O26" t="s">
        <v>24</v>
      </c>
      <c r="P26" t="s">
        <v>24</v>
      </c>
      <c r="Q26" t="s">
        <v>2126</v>
      </c>
      <c r="R26" t="s">
        <v>24</v>
      </c>
      <c r="S26">
        <v>0</v>
      </c>
      <c r="T26" t="s">
        <v>134</v>
      </c>
      <c r="U26" t="s">
        <v>134</v>
      </c>
      <c r="V26" t="s">
        <v>134</v>
      </c>
      <c r="W26" t="s">
        <v>24</v>
      </c>
      <c r="X26" t="s">
        <v>24</v>
      </c>
      <c r="Y26" t="s">
        <v>24</v>
      </c>
      <c r="Z26">
        <v>0</v>
      </c>
      <c r="AA26" t="s">
        <v>24</v>
      </c>
      <c r="AB26" t="s">
        <v>24</v>
      </c>
      <c r="AC26" t="s">
        <v>24</v>
      </c>
      <c r="AD26" t="s">
        <v>24</v>
      </c>
      <c r="AE26" t="s">
        <v>24</v>
      </c>
      <c r="AF26">
        <v>1</v>
      </c>
      <c r="AG26">
        <v>1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1</v>
      </c>
      <c r="B27">
        <v>4</v>
      </c>
      <c r="C27">
        <v>5</v>
      </c>
      <c r="D27">
        <v>0</v>
      </c>
      <c r="E27" t="s">
        <v>24</v>
      </c>
      <c r="F27" t="s">
        <v>24</v>
      </c>
      <c r="G27">
        <v>132</v>
      </c>
      <c r="H27">
        <v>0</v>
      </c>
      <c r="I27">
        <v>0</v>
      </c>
      <c r="J27">
        <v>0</v>
      </c>
      <c r="K27">
        <v>0</v>
      </c>
      <c r="L27" t="s">
        <v>24</v>
      </c>
      <c r="M27" t="s">
        <v>24</v>
      </c>
      <c r="N27" t="s">
        <v>24</v>
      </c>
      <c r="O27" t="s">
        <v>24</v>
      </c>
      <c r="P27" t="s">
        <v>24</v>
      </c>
      <c r="Q27" t="s">
        <v>2127</v>
      </c>
      <c r="R27" t="s">
        <v>24</v>
      </c>
      <c r="S27">
        <v>0</v>
      </c>
      <c r="T27" t="s">
        <v>134</v>
      </c>
      <c r="U27" t="s">
        <v>134</v>
      </c>
      <c r="V27" t="s">
        <v>134</v>
      </c>
      <c r="W27" t="s">
        <v>24</v>
      </c>
      <c r="X27" t="s">
        <v>24</v>
      </c>
      <c r="Y27" t="s">
        <v>24</v>
      </c>
      <c r="Z27">
        <v>0</v>
      </c>
      <c r="AA27" t="s">
        <v>24</v>
      </c>
      <c r="AB27" t="s">
        <v>24</v>
      </c>
      <c r="AC27" t="s">
        <v>24</v>
      </c>
      <c r="AD27" t="s">
        <v>24</v>
      </c>
      <c r="AE27" t="s">
        <v>24</v>
      </c>
      <c r="AF27">
        <v>1</v>
      </c>
      <c r="AG27">
        <v>1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1</v>
      </c>
      <c r="B28">
        <v>4</v>
      </c>
      <c r="C28">
        <v>6</v>
      </c>
      <c r="D28">
        <v>0</v>
      </c>
      <c r="E28" t="s">
        <v>24</v>
      </c>
      <c r="F28" t="s">
        <v>24</v>
      </c>
      <c r="G28">
        <v>349</v>
      </c>
      <c r="H28">
        <v>0</v>
      </c>
      <c r="I28">
        <v>0</v>
      </c>
      <c r="J28">
        <v>0</v>
      </c>
      <c r="K28">
        <v>0</v>
      </c>
      <c r="L28" t="s">
        <v>24</v>
      </c>
      <c r="M28" t="s">
        <v>24</v>
      </c>
      <c r="N28" t="s">
        <v>24</v>
      </c>
      <c r="O28" t="s">
        <v>24</v>
      </c>
      <c r="P28" t="s">
        <v>24</v>
      </c>
      <c r="Q28" t="s">
        <v>2128</v>
      </c>
      <c r="R28" t="s">
        <v>24</v>
      </c>
      <c r="S28">
        <v>0</v>
      </c>
      <c r="T28" t="s">
        <v>134</v>
      </c>
      <c r="U28" t="s">
        <v>134</v>
      </c>
      <c r="V28" t="s">
        <v>134</v>
      </c>
      <c r="W28" t="s">
        <v>24</v>
      </c>
      <c r="X28" t="s">
        <v>24</v>
      </c>
      <c r="Y28" t="s">
        <v>24</v>
      </c>
      <c r="Z28">
        <v>0</v>
      </c>
      <c r="AA28" t="s">
        <v>24</v>
      </c>
      <c r="AB28" t="s">
        <v>24</v>
      </c>
      <c r="AC28" t="s">
        <v>24</v>
      </c>
      <c r="AD28" t="s">
        <v>24</v>
      </c>
      <c r="AE28" t="s">
        <v>24</v>
      </c>
      <c r="AF28">
        <v>1</v>
      </c>
      <c r="AG28">
        <v>1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1</v>
      </c>
      <c r="B29">
        <v>4</v>
      </c>
      <c r="C29">
        <v>7</v>
      </c>
      <c r="D29">
        <v>0</v>
      </c>
      <c r="E29" t="s">
        <v>24</v>
      </c>
      <c r="F29" t="s">
        <v>24</v>
      </c>
      <c r="G29">
        <v>32</v>
      </c>
      <c r="H29">
        <v>0</v>
      </c>
      <c r="I29">
        <v>0</v>
      </c>
      <c r="J29">
        <v>0</v>
      </c>
      <c r="K29">
        <v>0</v>
      </c>
      <c r="L29" t="s">
        <v>24</v>
      </c>
      <c r="M29" t="s">
        <v>24</v>
      </c>
      <c r="N29" t="s">
        <v>24</v>
      </c>
      <c r="O29" t="s">
        <v>24</v>
      </c>
      <c r="P29" t="s">
        <v>24</v>
      </c>
      <c r="Q29" t="s">
        <v>2129</v>
      </c>
      <c r="R29" t="s">
        <v>24</v>
      </c>
      <c r="S29">
        <v>0</v>
      </c>
      <c r="T29" t="s">
        <v>134</v>
      </c>
      <c r="U29" t="s">
        <v>134</v>
      </c>
      <c r="V29" t="s">
        <v>134</v>
      </c>
      <c r="W29" t="s">
        <v>24</v>
      </c>
      <c r="X29" t="s">
        <v>24</v>
      </c>
      <c r="Y29" t="s">
        <v>24</v>
      </c>
      <c r="Z29">
        <v>0</v>
      </c>
      <c r="AA29" t="s">
        <v>24</v>
      </c>
      <c r="AB29" t="s">
        <v>24</v>
      </c>
      <c r="AC29" t="s">
        <v>24</v>
      </c>
      <c r="AD29" t="s">
        <v>24</v>
      </c>
      <c r="AE29" t="s">
        <v>24</v>
      </c>
      <c r="AF29">
        <v>1</v>
      </c>
      <c r="AG29">
        <v>1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1</v>
      </c>
      <c r="B30">
        <v>5</v>
      </c>
      <c r="C30">
        <v>1</v>
      </c>
      <c r="D30">
        <v>0</v>
      </c>
      <c r="E30" t="s">
        <v>24</v>
      </c>
      <c r="F30" t="s">
        <v>24</v>
      </c>
      <c r="G30">
        <v>223</v>
      </c>
      <c r="H30">
        <v>0</v>
      </c>
      <c r="I30">
        <v>0</v>
      </c>
      <c r="J30">
        <v>0</v>
      </c>
      <c r="K30">
        <v>0</v>
      </c>
      <c r="L30" t="s">
        <v>24</v>
      </c>
      <c r="M30" t="s">
        <v>24</v>
      </c>
      <c r="N30" t="s">
        <v>24</v>
      </c>
      <c r="O30" t="s">
        <v>24</v>
      </c>
      <c r="P30" t="s">
        <v>24</v>
      </c>
      <c r="Q30" t="s">
        <v>2130</v>
      </c>
      <c r="R30" t="s">
        <v>24</v>
      </c>
      <c r="S30">
        <v>0</v>
      </c>
      <c r="T30" t="s">
        <v>134</v>
      </c>
      <c r="U30" t="s">
        <v>134</v>
      </c>
      <c r="V30" t="s">
        <v>134</v>
      </c>
      <c r="W30" t="s">
        <v>24</v>
      </c>
      <c r="X30" t="s">
        <v>24</v>
      </c>
      <c r="Y30" t="s">
        <v>24</v>
      </c>
      <c r="Z30">
        <v>0</v>
      </c>
      <c r="AA30" t="s">
        <v>24</v>
      </c>
      <c r="AB30" t="s">
        <v>24</v>
      </c>
      <c r="AC30" t="s">
        <v>24</v>
      </c>
      <c r="AD30" t="s">
        <v>24</v>
      </c>
      <c r="AE30" t="s">
        <v>24</v>
      </c>
      <c r="AF30">
        <v>1</v>
      </c>
      <c r="AG30">
        <v>1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1</v>
      </c>
      <c r="B31">
        <v>5</v>
      </c>
      <c r="C31">
        <v>2</v>
      </c>
      <c r="D31">
        <v>0</v>
      </c>
      <c r="E31" t="s">
        <v>24</v>
      </c>
      <c r="F31" t="s">
        <v>24</v>
      </c>
      <c r="G31">
        <v>217</v>
      </c>
      <c r="H31">
        <v>0</v>
      </c>
      <c r="I31">
        <v>0</v>
      </c>
      <c r="J31">
        <v>0</v>
      </c>
      <c r="K31">
        <v>0</v>
      </c>
      <c r="L31" t="s">
        <v>24</v>
      </c>
      <c r="M31" t="s">
        <v>24</v>
      </c>
      <c r="N31" t="s">
        <v>24</v>
      </c>
      <c r="O31" t="s">
        <v>24</v>
      </c>
      <c r="P31" t="s">
        <v>24</v>
      </c>
      <c r="Q31" t="s">
        <v>2131</v>
      </c>
      <c r="R31" t="s">
        <v>24</v>
      </c>
      <c r="S31">
        <v>0</v>
      </c>
      <c r="T31" t="s">
        <v>134</v>
      </c>
      <c r="U31" t="s">
        <v>134</v>
      </c>
      <c r="V31" t="s">
        <v>134</v>
      </c>
      <c r="W31" t="s">
        <v>24</v>
      </c>
      <c r="X31" t="s">
        <v>24</v>
      </c>
      <c r="Y31" t="s">
        <v>24</v>
      </c>
      <c r="Z31">
        <v>0</v>
      </c>
      <c r="AA31" t="s">
        <v>24</v>
      </c>
      <c r="AB31" t="s">
        <v>24</v>
      </c>
      <c r="AC31" t="s">
        <v>24</v>
      </c>
      <c r="AD31" t="s">
        <v>24</v>
      </c>
      <c r="AE31" t="s">
        <v>24</v>
      </c>
      <c r="AF31">
        <v>1</v>
      </c>
      <c r="AG31">
        <v>1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1</v>
      </c>
      <c r="B32">
        <v>5</v>
      </c>
      <c r="C32">
        <v>3</v>
      </c>
      <c r="D32">
        <v>0</v>
      </c>
      <c r="E32" t="s">
        <v>24</v>
      </c>
      <c r="F32" t="s">
        <v>24</v>
      </c>
      <c r="G32">
        <v>219</v>
      </c>
      <c r="H32">
        <v>0</v>
      </c>
      <c r="I32">
        <v>0</v>
      </c>
      <c r="J32">
        <v>0</v>
      </c>
      <c r="K32">
        <v>0</v>
      </c>
      <c r="L32" t="s">
        <v>24</v>
      </c>
      <c r="M32" t="s">
        <v>24</v>
      </c>
      <c r="N32" t="s">
        <v>24</v>
      </c>
      <c r="O32" t="s">
        <v>24</v>
      </c>
      <c r="P32" t="s">
        <v>24</v>
      </c>
      <c r="Q32" t="s">
        <v>2132</v>
      </c>
      <c r="R32" t="s">
        <v>24</v>
      </c>
      <c r="S32">
        <v>0</v>
      </c>
      <c r="T32" t="s">
        <v>134</v>
      </c>
      <c r="U32" t="s">
        <v>134</v>
      </c>
      <c r="V32" t="s">
        <v>134</v>
      </c>
      <c r="W32" t="s">
        <v>24</v>
      </c>
      <c r="X32" t="s">
        <v>24</v>
      </c>
      <c r="Y32" t="s">
        <v>24</v>
      </c>
      <c r="Z32">
        <v>0</v>
      </c>
      <c r="AA32" t="s">
        <v>24</v>
      </c>
      <c r="AB32" t="s">
        <v>24</v>
      </c>
      <c r="AC32" t="s">
        <v>24</v>
      </c>
      <c r="AD32" t="s">
        <v>24</v>
      </c>
      <c r="AE32" t="s">
        <v>24</v>
      </c>
      <c r="AF32">
        <v>1</v>
      </c>
      <c r="AG32">
        <v>1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1</v>
      </c>
      <c r="B33">
        <v>5</v>
      </c>
      <c r="C33">
        <v>4</v>
      </c>
      <c r="D33">
        <v>0</v>
      </c>
      <c r="E33" t="s">
        <v>24</v>
      </c>
      <c r="F33" t="s">
        <v>24</v>
      </c>
      <c r="G33">
        <v>185</v>
      </c>
      <c r="H33">
        <v>0</v>
      </c>
      <c r="I33">
        <v>0</v>
      </c>
      <c r="J33">
        <v>0</v>
      </c>
      <c r="K33">
        <v>0</v>
      </c>
      <c r="L33" t="s">
        <v>24</v>
      </c>
      <c r="M33" t="s">
        <v>24</v>
      </c>
      <c r="N33" t="s">
        <v>24</v>
      </c>
      <c r="O33" t="s">
        <v>24</v>
      </c>
      <c r="P33" t="s">
        <v>24</v>
      </c>
      <c r="Q33" t="s">
        <v>2133</v>
      </c>
      <c r="R33" t="s">
        <v>24</v>
      </c>
      <c r="S33">
        <v>0</v>
      </c>
      <c r="T33" t="s">
        <v>134</v>
      </c>
      <c r="U33" t="s">
        <v>134</v>
      </c>
      <c r="V33" t="s">
        <v>134</v>
      </c>
      <c r="W33" t="s">
        <v>24</v>
      </c>
      <c r="X33" t="s">
        <v>24</v>
      </c>
      <c r="Y33" t="s">
        <v>24</v>
      </c>
      <c r="Z33">
        <v>0</v>
      </c>
      <c r="AA33" t="s">
        <v>24</v>
      </c>
      <c r="AB33" t="s">
        <v>24</v>
      </c>
      <c r="AC33" t="s">
        <v>24</v>
      </c>
      <c r="AD33" t="s">
        <v>24</v>
      </c>
      <c r="AE33" t="s">
        <v>24</v>
      </c>
      <c r="AF33">
        <v>1</v>
      </c>
      <c r="AG33">
        <v>1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1</v>
      </c>
      <c r="B34">
        <v>5</v>
      </c>
      <c r="C34">
        <v>5</v>
      </c>
      <c r="D34">
        <v>0</v>
      </c>
      <c r="E34" t="s">
        <v>24</v>
      </c>
      <c r="F34" t="s">
        <v>24</v>
      </c>
      <c r="G34">
        <v>218</v>
      </c>
      <c r="H34">
        <v>0</v>
      </c>
      <c r="I34">
        <v>0</v>
      </c>
      <c r="J34">
        <v>0</v>
      </c>
      <c r="K34">
        <v>0</v>
      </c>
      <c r="L34" t="s">
        <v>24</v>
      </c>
      <c r="M34" t="s">
        <v>24</v>
      </c>
      <c r="N34" t="s">
        <v>24</v>
      </c>
      <c r="O34" t="s">
        <v>24</v>
      </c>
      <c r="P34" t="s">
        <v>24</v>
      </c>
      <c r="Q34" t="s">
        <v>2134</v>
      </c>
      <c r="R34" t="s">
        <v>24</v>
      </c>
      <c r="S34">
        <v>0</v>
      </c>
      <c r="T34" t="s">
        <v>134</v>
      </c>
      <c r="U34" t="s">
        <v>134</v>
      </c>
      <c r="V34" t="s">
        <v>134</v>
      </c>
      <c r="W34" t="s">
        <v>24</v>
      </c>
      <c r="X34" t="s">
        <v>24</v>
      </c>
      <c r="Y34" t="s">
        <v>24</v>
      </c>
      <c r="Z34">
        <v>0</v>
      </c>
      <c r="AA34" t="s">
        <v>24</v>
      </c>
      <c r="AB34" t="s">
        <v>24</v>
      </c>
      <c r="AC34" t="s">
        <v>24</v>
      </c>
      <c r="AD34" t="s">
        <v>24</v>
      </c>
      <c r="AE34" t="s">
        <v>24</v>
      </c>
      <c r="AF34">
        <v>1</v>
      </c>
      <c r="AG34">
        <v>1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1</v>
      </c>
      <c r="B35">
        <v>5</v>
      </c>
      <c r="C35">
        <v>6</v>
      </c>
      <c r="D35">
        <v>0</v>
      </c>
      <c r="E35" t="s">
        <v>24</v>
      </c>
      <c r="F35" t="s">
        <v>24</v>
      </c>
      <c r="G35">
        <v>316</v>
      </c>
      <c r="H35">
        <v>0</v>
      </c>
      <c r="I35">
        <v>0</v>
      </c>
      <c r="J35">
        <v>0</v>
      </c>
      <c r="K35">
        <v>0</v>
      </c>
      <c r="L35" t="s">
        <v>24</v>
      </c>
      <c r="M35" t="s">
        <v>24</v>
      </c>
      <c r="N35" t="s">
        <v>24</v>
      </c>
      <c r="O35" t="s">
        <v>24</v>
      </c>
      <c r="P35" t="s">
        <v>24</v>
      </c>
      <c r="Q35" t="s">
        <v>2135</v>
      </c>
      <c r="R35" t="s">
        <v>24</v>
      </c>
      <c r="S35">
        <v>0</v>
      </c>
      <c r="T35" t="s">
        <v>134</v>
      </c>
      <c r="U35" t="s">
        <v>134</v>
      </c>
      <c r="V35" t="s">
        <v>134</v>
      </c>
      <c r="W35" t="s">
        <v>24</v>
      </c>
      <c r="X35" t="s">
        <v>24</v>
      </c>
      <c r="Y35" t="s">
        <v>24</v>
      </c>
      <c r="Z35">
        <v>0</v>
      </c>
      <c r="AA35" t="s">
        <v>24</v>
      </c>
      <c r="AB35" t="s">
        <v>24</v>
      </c>
      <c r="AC35" t="s">
        <v>24</v>
      </c>
      <c r="AD35" t="s">
        <v>24</v>
      </c>
      <c r="AE35" t="s">
        <v>24</v>
      </c>
      <c r="AF35">
        <v>1</v>
      </c>
      <c r="AG35">
        <v>1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1</v>
      </c>
      <c r="B36">
        <v>5</v>
      </c>
      <c r="C36">
        <v>7</v>
      </c>
      <c r="D36">
        <v>0</v>
      </c>
      <c r="E36" t="s">
        <v>24</v>
      </c>
      <c r="F36" t="s">
        <v>24</v>
      </c>
      <c r="G36">
        <v>169</v>
      </c>
      <c r="H36">
        <v>0</v>
      </c>
      <c r="I36">
        <v>0</v>
      </c>
      <c r="J36">
        <v>0</v>
      </c>
      <c r="K36">
        <v>0</v>
      </c>
      <c r="L36" t="s">
        <v>24</v>
      </c>
      <c r="M36" t="s">
        <v>24</v>
      </c>
      <c r="N36" t="s">
        <v>24</v>
      </c>
      <c r="O36" t="s">
        <v>24</v>
      </c>
      <c r="P36" t="s">
        <v>24</v>
      </c>
      <c r="Q36" t="s">
        <v>2136</v>
      </c>
      <c r="R36" t="s">
        <v>24</v>
      </c>
      <c r="S36">
        <v>0</v>
      </c>
      <c r="T36" t="s">
        <v>134</v>
      </c>
      <c r="U36" t="s">
        <v>134</v>
      </c>
      <c r="V36" t="s">
        <v>134</v>
      </c>
      <c r="W36" t="s">
        <v>24</v>
      </c>
      <c r="X36" t="s">
        <v>24</v>
      </c>
      <c r="Y36" t="s">
        <v>24</v>
      </c>
      <c r="Z36">
        <v>0</v>
      </c>
      <c r="AA36" t="s">
        <v>24</v>
      </c>
      <c r="AB36" t="s">
        <v>24</v>
      </c>
      <c r="AC36" t="s">
        <v>24</v>
      </c>
      <c r="AD36" t="s">
        <v>24</v>
      </c>
      <c r="AE36" t="s">
        <v>24</v>
      </c>
      <c r="AF36">
        <v>1</v>
      </c>
      <c r="AG36">
        <v>1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1</v>
      </c>
      <c r="B37">
        <v>6</v>
      </c>
      <c r="C37">
        <v>1</v>
      </c>
      <c r="D37">
        <v>0</v>
      </c>
      <c r="E37" t="s">
        <v>24</v>
      </c>
      <c r="F37" t="s">
        <v>24</v>
      </c>
      <c r="G37">
        <v>317</v>
      </c>
      <c r="H37">
        <v>0</v>
      </c>
      <c r="I37">
        <v>0</v>
      </c>
      <c r="J37">
        <v>0</v>
      </c>
      <c r="K37">
        <v>0</v>
      </c>
      <c r="L37" t="s">
        <v>24</v>
      </c>
      <c r="M37" t="s">
        <v>24</v>
      </c>
      <c r="N37" t="s">
        <v>24</v>
      </c>
      <c r="O37" t="s">
        <v>24</v>
      </c>
      <c r="P37" t="s">
        <v>24</v>
      </c>
      <c r="Q37" t="s">
        <v>2137</v>
      </c>
      <c r="R37" t="s">
        <v>24</v>
      </c>
      <c r="S37">
        <v>0</v>
      </c>
      <c r="T37" t="s">
        <v>134</v>
      </c>
      <c r="U37" t="s">
        <v>134</v>
      </c>
      <c r="V37" t="s">
        <v>134</v>
      </c>
      <c r="W37" t="s">
        <v>24</v>
      </c>
      <c r="X37" t="s">
        <v>24</v>
      </c>
      <c r="Y37" t="s">
        <v>24</v>
      </c>
      <c r="Z37">
        <v>0</v>
      </c>
      <c r="AA37" t="s">
        <v>24</v>
      </c>
      <c r="AB37" t="s">
        <v>24</v>
      </c>
      <c r="AC37" t="s">
        <v>24</v>
      </c>
      <c r="AD37" t="s">
        <v>24</v>
      </c>
      <c r="AE37" t="s">
        <v>24</v>
      </c>
      <c r="AF37">
        <v>1</v>
      </c>
      <c r="AG37">
        <v>1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1</v>
      </c>
      <c r="B38">
        <v>6</v>
      </c>
      <c r="C38">
        <v>2</v>
      </c>
      <c r="D38">
        <v>0</v>
      </c>
      <c r="E38" t="s">
        <v>24</v>
      </c>
      <c r="F38" t="s">
        <v>24</v>
      </c>
      <c r="G38">
        <v>135</v>
      </c>
      <c r="H38">
        <v>0</v>
      </c>
      <c r="I38">
        <v>0</v>
      </c>
      <c r="J38">
        <v>0</v>
      </c>
      <c r="K38">
        <v>0</v>
      </c>
      <c r="L38" t="s">
        <v>24</v>
      </c>
      <c r="M38" t="s">
        <v>24</v>
      </c>
      <c r="N38" t="s">
        <v>24</v>
      </c>
      <c r="O38" t="s">
        <v>24</v>
      </c>
      <c r="P38" t="s">
        <v>24</v>
      </c>
      <c r="Q38" t="s">
        <v>2138</v>
      </c>
      <c r="R38" t="s">
        <v>24</v>
      </c>
      <c r="S38">
        <v>0</v>
      </c>
      <c r="T38" t="s">
        <v>134</v>
      </c>
      <c r="U38" t="s">
        <v>134</v>
      </c>
      <c r="V38" t="s">
        <v>134</v>
      </c>
      <c r="W38" t="s">
        <v>24</v>
      </c>
      <c r="X38" t="s">
        <v>24</v>
      </c>
      <c r="Y38" t="s">
        <v>24</v>
      </c>
      <c r="Z38">
        <v>0</v>
      </c>
      <c r="AA38" t="s">
        <v>24</v>
      </c>
      <c r="AB38" t="s">
        <v>24</v>
      </c>
      <c r="AC38" t="s">
        <v>24</v>
      </c>
      <c r="AD38" t="s">
        <v>24</v>
      </c>
      <c r="AE38" t="s">
        <v>24</v>
      </c>
      <c r="AF38">
        <v>1</v>
      </c>
      <c r="AG38">
        <v>1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1</v>
      </c>
      <c r="B39">
        <v>6</v>
      </c>
      <c r="C39">
        <v>3</v>
      </c>
      <c r="D39">
        <v>0</v>
      </c>
      <c r="E39" t="s">
        <v>24</v>
      </c>
      <c r="F39" t="s">
        <v>24</v>
      </c>
      <c r="G39">
        <v>76</v>
      </c>
      <c r="H39">
        <v>0</v>
      </c>
      <c r="I39">
        <v>0</v>
      </c>
      <c r="J39">
        <v>0</v>
      </c>
      <c r="K39">
        <v>0</v>
      </c>
      <c r="L39" t="s">
        <v>24</v>
      </c>
      <c r="M39" t="s">
        <v>24</v>
      </c>
      <c r="N39" t="s">
        <v>24</v>
      </c>
      <c r="O39" t="s">
        <v>24</v>
      </c>
      <c r="P39" t="s">
        <v>24</v>
      </c>
      <c r="Q39" t="s">
        <v>2139</v>
      </c>
      <c r="R39" t="s">
        <v>24</v>
      </c>
      <c r="S39">
        <v>0</v>
      </c>
      <c r="T39" t="s">
        <v>134</v>
      </c>
      <c r="U39" t="s">
        <v>134</v>
      </c>
      <c r="V39" t="s">
        <v>134</v>
      </c>
      <c r="W39" t="s">
        <v>24</v>
      </c>
      <c r="X39" t="s">
        <v>24</v>
      </c>
      <c r="Y39" t="s">
        <v>24</v>
      </c>
      <c r="Z39">
        <v>0</v>
      </c>
      <c r="AA39" t="s">
        <v>24</v>
      </c>
      <c r="AB39" t="s">
        <v>24</v>
      </c>
      <c r="AC39" t="s">
        <v>24</v>
      </c>
      <c r="AD39" t="s">
        <v>24</v>
      </c>
      <c r="AE39" t="s">
        <v>24</v>
      </c>
      <c r="AF39">
        <v>1</v>
      </c>
      <c r="AG39">
        <v>1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1</v>
      </c>
      <c r="B40">
        <v>6</v>
      </c>
      <c r="C40">
        <v>4</v>
      </c>
      <c r="D40">
        <v>0</v>
      </c>
      <c r="E40" t="s">
        <v>24</v>
      </c>
      <c r="F40" t="s">
        <v>24</v>
      </c>
      <c r="G40">
        <v>104</v>
      </c>
      <c r="H40">
        <v>0</v>
      </c>
      <c r="I40">
        <v>0</v>
      </c>
      <c r="J40">
        <v>0</v>
      </c>
      <c r="K40">
        <v>0</v>
      </c>
      <c r="L40" t="s">
        <v>24</v>
      </c>
      <c r="M40" t="s">
        <v>24</v>
      </c>
      <c r="N40" t="s">
        <v>24</v>
      </c>
      <c r="O40" t="s">
        <v>24</v>
      </c>
      <c r="P40" t="s">
        <v>24</v>
      </c>
      <c r="Q40" t="s">
        <v>2140</v>
      </c>
      <c r="R40" t="s">
        <v>24</v>
      </c>
      <c r="S40">
        <v>0</v>
      </c>
      <c r="T40" t="s">
        <v>134</v>
      </c>
      <c r="U40" t="s">
        <v>134</v>
      </c>
      <c r="V40" t="s">
        <v>134</v>
      </c>
      <c r="W40" t="s">
        <v>24</v>
      </c>
      <c r="X40" t="s">
        <v>24</v>
      </c>
      <c r="Y40" t="s">
        <v>24</v>
      </c>
      <c r="Z40">
        <v>0</v>
      </c>
      <c r="AA40" t="s">
        <v>24</v>
      </c>
      <c r="AB40" t="s">
        <v>24</v>
      </c>
      <c r="AC40" t="s">
        <v>24</v>
      </c>
      <c r="AD40" t="s">
        <v>24</v>
      </c>
      <c r="AE40" t="s">
        <v>24</v>
      </c>
      <c r="AF40">
        <v>1</v>
      </c>
      <c r="AG40">
        <v>1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1</v>
      </c>
      <c r="B41">
        <v>6</v>
      </c>
      <c r="C41">
        <v>5</v>
      </c>
      <c r="D41">
        <v>0</v>
      </c>
      <c r="E41" t="s">
        <v>24</v>
      </c>
      <c r="F41" t="s">
        <v>24</v>
      </c>
      <c r="G41">
        <v>131</v>
      </c>
      <c r="H41">
        <v>0</v>
      </c>
      <c r="I41">
        <v>0</v>
      </c>
      <c r="J41">
        <v>0</v>
      </c>
      <c r="K41">
        <v>0</v>
      </c>
      <c r="L41" t="s">
        <v>24</v>
      </c>
      <c r="M41" t="s">
        <v>24</v>
      </c>
      <c r="N41" t="s">
        <v>24</v>
      </c>
      <c r="O41" t="s">
        <v>24</v>
      </c>
      <c r="P41" t="s">
        <v>24</v>
      </c>
      <c r="Q41" t="s">
        <v>2141</v>
      </c>
      <c r="R41" t="s">
        <v>24</v>
      </c>
      <c r="S41">
        <v>0</v>
      </c>
      <c r="T41" t="s">
        <v>134</v>
      </c>
      <c r="U41" t="s">
        <v>134</v>
      </c>
      <c r="V41" t="s">
        <v>134</v>
      </c>
      <c r="W41" t="s">
        <v>24</v>
      </c>
      <c r="X41" t="s">
        <v>24</v>
      </c>
      <c r="Y41" t="s">
        <v>24</v>
      </c>
      <c r="Z41">
        <v>0</v>
      </c>
      <c r="AA41" t="s">
        <v>24</v>
      </c>
      <c r="AB41" t="s">
        <v>24</v>
      </c>
      <c r="AC41" t="s">
        <v>24</v>
      </c>
      <c r="AD41" t="s">
        <v>24</v>
      </c>
      <c r="AE41" t="s">
        <v>24</v>
      </c>
      <c r="AF41">
        <v>1</v>
      </c>
      <c r="AG41">
        <v>1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1</v>
      </c>
      <c r="B42">
        <v>6</v>
      </c>
      <c r="C42">
        <v>6</v>
      </c>
      <c r="D42">
        <v>0</v>
      </c>
      <c r="E42" t="s">
        <v>24</v>
      </c>
      <c r="F42" t="s">
        <v>24</v>
      </c>
      <c r="G42">
        <v>311</v>
      </c>
      <c r="H42">
        <v>0</v>
      </c>
      <c r="I42">
        <v>0</v>
      </c>
      <c r="J42">
        <v>0</v>
      </c>
      <c r="K42">
        <v>0</v>
      </c>
      <c r="L42" t="s">
        <v>24</v>
      </c>
      <c r="M42" t="s">
        <v>24</v>
      </c>
      <c r="N42" t="s">
        <v>24</v>
      </c>
      <c r="O42" t="s">
        <v>24</v>
      </c>
      <c r="P42" t="s">
        <v>24</v>
      </c>
      <c r="Q42" t="s">
        <v>2142</v>
      </c>
      <c r="R42" t="s">
        <v>24</v>
      </c>
      <c r="S42">
        <v>0</v>
      </c>
      <c r="T42" t="s">
        <v>134</v>
      </c>
      <c r="U42" t="s">
        <v>134</v>
      </c>
      <c r="V42" t="s">
        <v>134</v>
      </c>
      <c r="W42" t="s">
        <v>24</v>
      </c>
      <c r="X42" t="s">
        <v>24</v>
      </c>
      <c r="Y42" t="s">
        <v>24</v>
      </c>
      <c r="Z42">
        <v>0</v>
      </c>
      <c r="AA42" t="s">
        <v>24</v>
      </c>
      <c r="AB42" t="s">
        <v>24</v>
      </c>
      <c r="AC42" t="s">
        <v>24</v>
      </c>
      <c r="AD42" t="s">
        <v>24</v>
      </c>
      <c r="AE42" t="s">
        <v>24</v>
      </c>
      <c r="AF42">
        <v>1</v>
      </c>
      <c r="AG42">
        <v>1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1</v>
      </c>
      <c r="B43">
        <v>6</v>
      </c>
      <c r="C43">
        <v>7</v>
      </c>
      <c r="D43">
        <v>0</v>
      </c>
      <c r="E43" t="s">
        <v>24</v>
      </c>
      <c r="F43" t="s">
        <v>24</v>
      </c>
      <c r="G43">
        <v>28</v>
      </c>
      <c r="H43">
        <v>0</v>
      </c>
      <c r="I43">
        <v>0</v>
      </c>
      <c r="J43">
        <v>0</v>
      </c>
      <c r="K43">
        <v>0</v>
      </c>
      <c r="L43" t="s">
        <v>24</v>
      </c>
      <c r="M43" t="s">
        <v>24</v>
      </c>
      <c r="N43" t="s">
        <v>24</v>
      </c>
      <c r="O43" t="s">
        <v>24</v>
      </c>
      <c r="P43" t="s">
        <v>24</v>
      </c>
      <c r="Q43" t="s">
        <v>2143</v>
      </c>
      <c r="R43" t="s">
        <v>24</v>
      </c>
      <c r="S43">
        <v>0</v>
      </c>
      <c r="T43" t="s">
        <v>134</v>
      </c>
      <c r="U43" t="s">
        <v>134</v>
      </c>
      <c r="V43" t="s">
        <v>134</v>
      </c>
      <c r="W43" t="s">
        <v>24</v>
      </c>
      <c r="X43" t="s">
        <v>24</v>
      </c>
      <c r="Y43" t="s">
        <v>24</v>
      </c>
      <c r="Z43">
        <v>0</v>
      </c>
      <c r="AA43" t="s">
        <v>24</v>
      </c>
      <c r="AB43" t="s">
        <v>24</v>
      </c>
      <c r="AC43" t="s">
        <v>24</v>
      </c>
      <c r="AD43" t="s">
        <v>24</v>
      </c>
      <c r="AE43" t="s">
        <v>24</v>
      </c>
      <c r="AF43">
        <v>1</v>
      </c>
      <c r="AG43">
        <v>1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1</v>
      </c>
      <c r="B44">
        <v>7</v>
      </c>
      <c r="C44">
        <v>1</v>
      </c>
      <c r="D44">
        <v>0</v>
      </c>
      <c r="E44" t="s">
        <v>24</v>
      </c>
      <c r="F44" t="s">
        <v>24</v>
      </c>
      <c r="G44">
        <v>324</v>
      </c>
      <c r="H44">
        <v>0</v>
      </c>
      <c r="I44">
        <v>0</v>
      </c>
      <c r="J44">
        <v>0</v>
      </c>
      <c r="K44">
        <v>0</v>
      </c>
      <c r="L44" t="s">
        <v>24</v>
      </c>
      <c r="M44" t="s">
        <v>24</v>
      </c>
      <c r="N44" t="s">
        <v>24</v>
      </c>
      <c r="O44" t="s">
        <v>24</v>
      </c>
      <c r="P44" t="s">
        <v>24</v>
      </c>
      <c r="Q44" t="s">
        <v>2144</v>
      </c>
      <c r="R44" t="s">
        <v>24</v>
      </c>
      <c r="S44">
        <v>0</v>
      </c>
      <c r="T44" t="s">
        <v>134</v>
      </c>
      <c r="U44" t="s">
        <v>134</v>
      </c>
      <c r="V44" t="s">
        <v>134</v>
      </c>
      <c r="W44" t="s">
        <v>24</v>
      </c>
      <c r="X44" t="s">
        <v>24</v>
      </c>
      <c r="Y44" t="s">
        <v>24</v>
      </c>
      <c r="Z44">
        <v>0</v>
      </c>
      <c r="AA44" t="s">
        <v>24</v>
      </c>
      <c r="AB44" t="s">
        <v>24</v>
      </c>
      <c r="AC44" t="s">
        <v>24</v>
      </c>
      <c r="AD44" t="s">
        <v>24</v>
      </c>
      <c r="AE44" t="s">
        <v>24</v>
      </c>
      <c r="AF44">
        <v>1</v>
      </c>
      <c r="AG44">
        <v>1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1</v>
      </c>
      <c r="B45">
        <v>7</v>
      </c>
      <c r="C45">
        <v>2</v>
      </c>
      <c r="D45">
        <v>0</v>
      </c>
      <c r="E45" t="s">
        <v>24</v>
      </c>
      <c r="F45" t="s">
        <v>24</v>
      </c>
      <c r="G45">
        <v>27</v>
      </c>
      <c r="H45">
        <v>0</v>
      </c>
      <c r="I45">
        <v>0</v>
      </c>
      <c r="J45">
        <v>0</v>
      </c>
      <c r="K45">
        <v>0</v>
      </c>
      <c r="L45" t="s">
        <v>24</v>
      </c>
      <c r="M45" t="s">
        <v>24</v>
      </c>
      <c r="N45" t="s">
        <v>24</v>
      </c>
      <c r="O45" t="s">
        <v>24</v>
      </c>
      <c r="P45" t="s">
        <v>24</v>
      </c>
      <c r="Q45" t="s">
        <v>2145</v>
      </c>
      <c r="R45" t="s">
        <v>24</v>
      </c>
      <c r="S45">
        <v>0</v>
      </c>
      <c r="T45" t="s">
        <v>134</v>
      </c>
      <c r="U45" t="s">
        <v>134</v>
      </c>
      <c r="V45" t="s">
        <v>134</v>
      </c>
      <c r="W45" t="s">
        <v>24</v>
      </c>
      <c r="X45" t="s">
        <v>24</v>
      </c>
      <c r="Y45" t="s">
        <v>24</v>
      </c>
      <c r="Z45">
        <v>0</v>
      </c>
      <c r="AA45" t="s">
        <v>24</v>
      </c>
      <c r="AB45" t="s">
        <v>24</v>
      </c>
      <c r="AC45" t="s">
        <v>24</v>
      </c>
      <c r="AD45" t="s">
        <v>24</v>
      </c>
      <c r="AE45" t="s">
        <v>24</v>
      </c>
      <c r="AF45">
        <v>1</v>
      </c>
      <c r="AG45">
        <v>1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1</v>
      </c>
      <c r="B46">
        <v>7</v>
      </c>
      <c r="C46">
        <v>3</v>
      </c>
      <c r="D46">
        <v>0</v>
      </c>
      <c r="E46" t="s">
        <v>24</v>
      </c>
      <c r="F46" t="s">
        <v>24</v>
      </c>
      <c r="G46">
        <v>312</v>
      </c>
      <c r="H46">
        <v>0</v>
      </c>
      <c r="I46">
        <v>0</v>
      </c>
      <c r="J46">
        <v>0</v>
      </c>
      <c r="K46">
        <v>0</v>
      </c>
      <c r="L46" t="s">
        <v>24</v>
      </c>
      <c r="M46" t="s">
        <v>24</v>
      </c>
      <c r="N46" t="s">
        <v>24</v>
      </c>
      <c r="O46" t="s">
        <v>24</v>
      </c>
      <c r="P46" t="s">
        <v>24</v>
      </c>
      <c r="Q46" t="s">
        <v>2146</v>
      </c>
      <c r="R46" t="s">
        <v>24</v>
      </c>
      <c r="S46">
        <v>0</v>
      </c>
      <c r="T46" t="s">
        <v>134</v>
      </c>
      <c r="U46" t="s">
        <v>134</v>
      </c>
      <c r="V46" t="s">
        <v>134</v>
      </c>
      <c r="W46" t="s">
        <v>24</v>
      </c>
      <c r="X46" t="s">
        <v>24</v>
      </c>
      <c r="Y46" t="s">
        <v>24</v>
      </c>
      <c r="Z46">
        <v>0</v>
      </c>
      <c r="AA46" t="s">
        <v>24</v>
      </c>
      <c r="AB46" t="s">
        <v>24</v>
      </c>
      <c r="AC46" t="s">
        <v>24</v>
      </c>
      <c r="AD46" t="s">
        <v>24</v>
      </c>
      <c r="AE46" t="s">
        <v>24</v>
      </c>
      <c r="AF46">
        <v>1</v>
      </c>
      <c r="AG46">
        <v>1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1</v>
      </c>
      <c r="B47">
        <v>7</v>
      </c>
      <c r="C47">
        <v>4</v>
      </c>
      <c r="D47">
        <v>0</v>
      </c>
      <c r="E47" t="s">
        <v>24</v>
      </c>
      <c r="F47" t="s">
        <v>24</v>
      </c>
      <c r="G47">
        <v>127</v>
      </c>
      <c r="H47">
        <v>0</v>
      </c>
      <c r="I47">
        <v>0</v>
      </c>
      <c r="J47">
        <v>0</v>
      </c>
      <c r="K47">
        <v>0</v>
      </c>
      <c r="L47" t="s">
        <v>24</v>
      </c>
      <c r="M47" t="s">
        <v>24</v>
      </c>
      <c r="N47" t="s">
        <v>24</v>
      </c>
      <c r="O47" t="s">
        <v>24</v>
      </c>
      <c r="P47" t="s">
        <v>24</v>
      </c>
      <c r="Q47" t="s">
        <v>2147</v>
      </c>
      <c r="R47" t="s">
        <v>24</v>
      </c>
      <c r="S47">
        <v>0</v>
      </c>
      <c r="T47" t="s">
        <v>134</v>
      </c>
      <c r="U47" t="s">
        <v>134</v>
      </c>
      <c r="V47" t="s">
        <v>134</v>
      </c>
      <c r="W47" t="s">
        <v>24</v>
      </c>
      <c r="X47" t="s">
        <v>24</v>
      </c>
      <c r="Y47" t="s">
        <v>24</v>
      </c>
      <c r="Z47">
        <v>0</v>
      </c>
      <c r="AA47" t="s">
        <v>24</v>
      </c>
      <c r="AB47" t="s">
        <v>24</v>
      </c>
      <c r="AC47" t="s">
        <v>24</v>
      </c>
      <c r="AD47" t="s">
        <v>24</v>
      </c>
      <c r="AE47" t="s">
        <v>24</v>
      </c>
      <c r="AF47">
        <v>1</v>
      </c>
      <c r="AG47">
        <v>1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1</v>
      </c>
      <c r="B48">
        <v>7</v>
      </c>
      <c r="C48">
        <v>5</v>
      </c>
      <c r="D48">
        <v>0</v>
      </c>
      <c r="E48" t="s">
        <v>24</v>
      </c>
      <c r="F48" t="s">
        <v>24</v>
      </c>
      <c r="G48">
        <v>352</v>
      </c>
      <c r="H48">
        <v>0</v>
      </c>
      <c r="I48">
        <v>0</v>
      </c>
      <c r="J48">
        <v>0</v>
      </c>
      <c r="K48">
        <v>0</v>
      </c>
      <c r="L48" t="s">
        <v>24</v>
      </c>
      <c r="M48" t="s">
        <v>24</v>
      </c>
      <c r="N48" t="s">
        <v>24</v>
      </c>
      <c r="O48" t="s">
        <v>24</v>
      </c>
      <c r="P48" t="s">
        <v>24</v>
      </c>
      <c r="Q48" t="s">
        <v>2148</v>
      </c>
      <c r="R48" t="s">
        <v>24</v>
      </c>
      <c r="S48">
        <v>0</v>
      </c>
      <c r="T48" t="s">
        <v>134</v>
      </c>
      <c r="U48" t="s">
        <v>134</v>
      </c>
      <c r="V48" t="s">
        <v>134</v>
      </c>
      <c r="W48" t="s">
        <v>24</v>
      </c>
      <c r="X48" t="s">
        <v>24</v>
      </c>
      <c r="Y48" t="s">
        <v>24</v>
      </c>
      <c r="Z48">
        <v>0</v>
      </c>
      <c r="AA48" t="s">
        <v>24</v>
      </c>
      <c r="AB48" t="s">
        <v>24</v>
      </c>
      <c r="AC48" t="s">
        <v>24</v>
      </c>
      <c r="AD48" t="s">
        <v>24</v>
      </c>
      <c r="AE48" t="s">
        <v>24</v>
      </c>
      <c r="AF48">
        <v>1</v>
      </c>
      <c r="AG48">
        <v>1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1</v>
      </c>
      <c r="B49">
        <v>7</v>
      </c>
      <c r="C49">
        <v>6</v>
      </c>
      <c r="D49">
        <v>0</v>
      </c>
      <c r="E49" t="s">
        <v>24</v>
      </c>
      <c r="F49" t="s">
        <v>24</v>
      </c>
      <c r="G49">
        <v>244</v>
      </c>
      <c r="H49">
        <v>0</v>
      </c>
      <c r="I49">
        <v>0</v>
      </c>
      <c r="J49">
        <v>0</v>
      </c>
      <c r="K49">
        <v>0</v>
      </c>
      <c r="L49" t="s">
        <v>24</v>
      </c>
      <c r="M49" t="s">
        <v>24</v>
      </c>
      <c r="N49" t="s">
        <v>24</v>
      </c>
      <c r="O49" t="s">
        <v>24</v>
      </c>
      <c r="P49" t="s">
        <v>24</v>
      </c>
      <c r="Q49" t="s">
        <v>2149</v>
      </c>
      <c r="R49" t="s">
        <v>24</v>
      </c>
      <c r="S49">
        <v>0</v>
      </c>
      <c r="T49" t="s">
        <v>134</v>
      </c>
      <c r="U49" t="s">
        <v>134</v>
      </c>
      <c r="V49" t="s">
        <v>134</v>
      </c>
      <c r="W49" t="s">
        <v>24</v>
      </c>
      <c r="X49" t="s">
        <v>24</v>
      </c>
      <c r="Y49" t="s">
        <v>24</v>
      </c>
      <c r="Z49">
        <v>0</v>
      </c>
      <c r="AA49" t="s">
        <v>24</v>
      </c>
      <c r="AB49" t="s">
        <v>24</v>
      </c>
      <c r="AC49" t="s">
        <v>24</v>
      </c>
      <c r="AD49" t="s">
        <v>24</v>
      </c>
      <c r="AE49" t="s">
        <v>24</v>
      </c>
      <c r="AF49">
        <v>1</v>
      </c>
      <c r="AG49">
        <v>1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1</v>
      </c>
      <c r="B50">
        <v>7</v>
      </c>
      <c r="C50">
        <v>7</v>
      </c>
      <c r="D50">
        <v>0</v>
      </c>
      <c r="E50" t="s">
        <v>24</v>
      </c>
      <c r="F50" t="s">
        <v>24</v>
      </c>
      <c r="G50">
        <v>29</v>
      </c>
      <c r="H50">
        <v>0</v>
      </c>
      <c r="I50">
        <v>0</v>
      </c>
      <c r="J50">
        <v>0</v>
      </c>
      <c r="K50">
        <v>0</v>
      </c>
      <c r="L50" t="s">
        <v>24</v>
      </c>
      <c r="M50" t="s">
        <v>24</v>
      </c>
      <c r="N50" t="s">
        <v>24</v>
      </c>
      <c r="O50" t="s">
        <v>24</v>
      </c>
      <c r="P50" t="s">
        <v>24</v>
      </c>
      <c r="Q50" t="s">
        <v>2150</v>
      </c>
      <c r="R50" t="s">
        <v>24</v>
      </c>
      <c r="S50">
        <v>0</v>
      </c>
      <c r="T50" t="s">
        <v>134</v>
      </c>
      <c r="U50" t="s">
        <v>134</v>
      </c>
      <c r="V50" t="s">
        <v>134</v>
      </c>
      <c r="W50" t="s">
        <v>24</v>
      </c>
      <c r="X50" t="s">
        <v>24</v>
      </c>
      <c r="Y50" t="s">
        <v>24</v>
      </c>
      <c r="Z50">
        <v>0</v>
      </c>
      <c r="AA50" t="s">
        <v>24</v>
      </c>
      <c r="AB50" t="s">
        <v>24</v>
      </c>
      <c r="AC50" t="s">
        <v>24</v>
      </c>
      <c r="AD50" t="s">
        <v>24</v>
      </c>
      <c r="AE50" t="s">
        <v>24</v>
      </c>
      <c r="AF50">
        <v>1</v>
      </c>
      <c r="AG50">
        <v>1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1</v>
      </c>
      <c r="B51">
        <v>8</v>
      </c>
      <c r="C51">
        <v>1</v>
      </c>
      <c r="D51">
        <v>0</v>
      </c>
      <c r="E51" t="s">
        <v>24</v>
      </c>
      <c r="F51" t="s">
        <v>24</v>
      </c>
      <c r="G51">
        <v>308</v>
      </c>
      <c r="H51">
        <v>0</v>
      </c>
      <c r="I51">
        <v>0</v>
      </c>
      <c r="J51">
        <v>0</v>
      </c>
      <c r="K51">
        <v>0</v>
      </c>
      <c r="L51" t="s">
        <v>24</v>
      </c>
      <c r="M51" t="s">
        <v>24</v>
      </c>
      <c r="N51" t="s">
        <v>24</v>
      </c>
      <c r="O51" t="s">
        <v>24</v>
      </c>
      <c r="P51" t="s">
        <v>24</v>
      </c>
      <c r="Q51" t="s">
        <v>2151</v>
      </c>
      <c r="R51" t="s">
        <v>24</v>
      </c>
      <c r="S51">
        <v>0</v>
      </c>
      <c r="T51" t="s">
        <v>134</v>
      </c>
      <c r="U51" t="s">
        <v>134</v>
      </c>
      <c r="V51" t="s">
        <v>134</v>
      </c>
      <c r="W51" t="s">
        <v>24</v>
      </c>
      <c r="X51" t="s">
        <v>24</v>
      </c>
      <c r="Y51" t="s">
        <v>24</v>
      </c>
      <c r="Z51">
        <v>0</v>
      </c>
      <c r="AA51" t="s">
        <v>24</v>
      </c>
      <c r="AB51" t="s">
        <v>24</v>
      </c>
      <c r="AC51" t="s">
        <v>24</v>
      </c>
      <c r="AD51" t="s">
        <v>24</v>
      </c>
      <c r="AE51" t="s">
        <v>24</v>
      </c>
      <c r="AF51">
        <v>1</v>
      </c>
      <c r="AG51">
        <v>1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1</v>
      </c>
      <c r="B52">
        <v>8</v>
      </c>
      <c r="C52">
        <v>2</v>
      </c>
      <c r="D52">
        <v>0</v>
      </c>
      <c r="E52" t="s">
        <v>24</v>
      </c>
      <c r="F52" t="s">
        <v>24</v>
      </c>
      <c r="G52">
        <v>274</v>
      </c>
      <c r="H52">
        <v>0</v>
      </c>
      <c r="I52">
        <v>0</v>
      </c>
      <c r="J52">
        <v>0</v>
      </c>
      <c r="K52">
        <v>0</v>
      </c>
      <c r="L52" t="s">
        <v>24</v>
      </c>
      <c r="M52" t="s">
        <v>24</v>
      </c>
      <c r="N52" t="s">
        <v>24</v>
      </c>
      <c r="O52" t="s">
        <v>24</v>
      </c>
      <c r="P52" t="s">
        <v>24</v>
      </c>
      <c r="Q52" t="s">
        <v>2152</v>
      </c>
      <c r="R52" t="s">
        <v>24</v>
      </c>
      <c r="S52">
        <v>0</v>
      </c>
      <c r="T52" t="s">
        <v>134</v>
      </c>
      <c r="U52" t="s">
        <v>134</v>
      </c>
      <c r="V52" t="s">
        <v>134</v>
      </c>
      <c r="W52" t="s">
        <v>24</v>
      </c>
      <c r="X52" t="s">
        <v>24</v>
      </c>
      <c r="Y52" t="s">
        <v>24</v>
      </c>
      <c r="Z52">
        <v>0</v>
      </c>
      <c r="AA52" t="s">
        <v>24</v>
      </c>
      <c r="AB52" t="s">
        <v>24</v>
      </c>
      <c r="AC52" t="s">
        <v>24</v>
      </c>
      <c r="AD52" t="s">
        <v>24</v>
      </c>
      <c r="AE52" t="s">
        <v>24</v>
      </c>
      <c r="AF52">
        <v>1</v>
      </c>
      <c r="AG52">
        <v>1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1</v>
      </c>
      <c r="B53">
        <v>8</v>
      </c>
      <c r="C53">
        <v>3</v>
      </c>
      <c r="D53">
        <v>0</v>
      </c>
      <c r="E53" t="s">
        <v>24</v>
      </c>
      <c r="F53" t="s">
        <v>24</v>
      </c>
      <c r="G53">
        <v>257</v>
      </c>
      <c r="H53">
        <v>0</v>
      </c>
      <c r="I53">
        <v>0</v>
      </c>
      <c r="J53">
        <v>0</v>
      </c>
      <c r="K53">
        <v>0</v>
      </c>
      <c r="L53" t="s">
        <v>24</v>
      </c>
      <c r="M53" t="s">
        <v>24</v>
      </c>
      <c r="N53" t="s">
        <v>24</v>
      </c>
      <c r="O53" t="s">
        <v>24</v>
      </c>
      <c r="P53" t="s">
        <v>24</v>
      </c>
      <c r="Q53" t="s">
        <v>2153</v>
      </c>
      <c r="R53" t="s">
        <v>24</v>
      </c>
      <c r="S53">
        <v>0</v>
      </c>
      <c r="T53" t="s">
        <v>134</v>
      </c>
      <c r="U53" t="s">
        <v>134</v>
      </c>
      <c r="V53" t="s">
        <v>134</v>
      </c>
      <c r="W53" t="s">
        <v>24</v>
      </c>
      <c r="X53" t="s">
        <v>24</v>
      </c>
      <c r="Y53" t="s">
        <v>24</v>
      </c>
      <c r="Z53">
        <v>0</v>
      </c>
      <c r="AA53" t="s">
        <v>24</v>
      </c>
      <c r="AB53" t="s">
        <v>24</v>
      </c>
      <c r="AC53" t="s">
        <v>24</v>
      </c>
      <c r="AD53" t="s">
        <v>24</v>
      </c>
      <c r="AE53" t="s">
        <v>24</v>
      </c>
      <c r="AF53">
        <v>1</v>
      </c>
      <c r="AG53">
        <v>1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1</v>
      </c>
      <c r="B54">
        <v>8</v>
      </c>
      <c r="C54">
        <v>4</v>
      </c>
      <c r="D54">
        <v>0</v>
      </c>
      <c r="E54" t="s">
        <v>24</v>
      </c>
      <c r="F54" t="s">
        <v>24</v>
      </c>
      <c r="G54">
        <v>281</v>
      </c>
      <c r="H54">
        <v>0</v>
      </c>
      <c r="I54">
        <v>0</v>
      </c>
      <c r="J54">
        <v>0</v>
      </c>
      <c r="K54">
        <v>0</v>
      </c>
      <c r="L54" t="s">
        <v>24</v>
      </c>
      <c r="M54" t="s">
        <v>24</v>
      </c>
      <c r="N54" t="s">
        <v>24</v>
      </c>
      <c r="O54" t="s">
        <v>24</v>
      </c>
      <c r="P54" t="s">
        <v>24</v>
      </c>
      <c r="Q54" t="s">
        <v>2154</v>
      </c>
      <c r="R54" t="s">
        <v>24</v>
      </c>
      <c r="S54">
        <v>0</v>
      </c>
      <c r="T54" t="s">
        <v>134</v>
      </c>
      <c r="U54" t="s">
        <v>134</v>
      </c>
      <c r="V54" t="s">
        <v>134</v>
      </c>
      <c r="W54" t="s">
        <v>24</v>
      </c>
      <c r="X54" t="s">
        <v>24</v>
      </c>
      <c r="Y54" t="s">
        <v>24</v>
      </c>
      <c r="Z54">
        <v>0</v>
      </c>
      <c r="AA54" t="s">
        <v>24</v>
      </c>
      <c r="AB54" t="s">
        <v>24</v>
      </c>
      <c r="AC54" t="s">
        <v>24</v>
      </c>
      <c r="AD54" t="s">
        <v>24</v>
      </c>
      <c r="AE54" t="s">
        <v>24</v>
      </c>
      <c r="AF54">
        <v>1</v>
      </c>
      <c r="AG54">
        <v>1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1</v>
      </c>
      <c r="B55">
        <v>8</v>
      </c>
      <c r="C55">
        <v>5</v>
      </c>
      <c r="D55">
        <v>0</v>
      </c>
      <c r="E55" t="s">
        <v>24</v>
      </c>
      <c r="F55" t="s">
        <v>24</v>
      </c>
      <c r="G55">
        <v>23</v>
      </c>
      <c r="H55">
        <v>0</v>
      </c>
      <c r="I55">
        <v>0</v>
      </c>
      <c r="J55">
        <v>0</v>
      </c>
      <c r="K55">
        <v>0</v>
      </c>
      <c r="L55" t="s">
        <v>24</v>
      </c>
      <c r="M55" t="s">
        <v>24</v>
      </c>
      <c r="N55" t="s">
        <v>24</v>
      </c>
      <c r="O55" t="s">
        <v>24</v>
      </c>
      <c r="P55" t="s">
        <v>24</v>
      </c>
      <c r="Q55" t="s">
        <v>2153</v>
      </c>
      <c r="R55" t="s">
        <v>24</v>
      </c>
      <c r="S55">
        <v>0</v>
      </c>
      <c r="T55" t="s">
        <v>134</v>
      </c>
      <c r="U55" t="s">
        <v>134</v>
      </c>
      <c r="V55" t="s">
        <v>134</v>
      </c>
      <c r="W55" t="s">
        <v>24</v>
      </c>
      <c r="X55" t="s">
        <v>24</v>
      </c>
      <c r="Y55" t="s">
        <v>24</v>
      </c>
      <c r="Z55">
        <v>0</v>
      </c>
      <c r="AA55" t="s">
        <v>24</v>
      </c>
      <c r="AB55" t="s">
        <v>24</v>
      </c>
      <c r="AC55" t="s">
        <v>24</v>
      </c>
      <c r="AD55" t="s">
        <v>24</v>
      </c>
      <c r="AE55" t="s">
        <v>24</v>
      </c>
      <c r="AF55">
        <v>1</v>
      </c>
      <c r="AG55">
        <v>1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1</v>
      </c>
      <c r="B56">
        <v>8</v>
      </c>
      <c r="C56">
        <v>6</v>
      </c>
      <c r="D56">
        <v>0</v>
      </c>
      <c r="E56" t="s">
        <v>24</v>
      </c>
      <c r="F56" t="s">
        <v>24</v>
      </c>
      <c r="G56">
        <v>184</v>
      </c>
      <c r="H56">
        <v>0</v>
      </c>
      <c r="I56">
        <v>0</v>
      </c>
      <c r="J56">
        <v>0</v>
      </c>
      <c r="K56">
        <v>0</v>
      </c>
      <c r="L56" t="s">
        <v>24</v>
      </c>
      <c r="M56" t="s">
        <v>24</v>
      </c>
      <c r="N56" t="s">
        <v>24</v>
      </c>
      <c r="O56" t="s">
        <v>24</v>
      </c>
      <c r="P56" t="s">
        <v>24</v>
      </c>
      <c r="Q56" t="s">
        <v>2155</v>
      </c>
      <c r="R56" t="s">
        <v>24</v>
      </c>
      <c r="S56">
        <v>0</v>
      </c>
      <c r="T56" t="s">
        <v>134</v>
      </c>
      <c r="U56" t="s">
        <v>134</v>
      </c>
      <c r="V56" t="s">
        <v>134</v>
      </c>
      <c r="W56" t="s">
        <v>24</v>
      </c>
      <c r="X56" t="s">
        <v>24</v>
      </c>
      <c r="Y56" t="s">
        <v>24</v>
      </c>
      <c r="Z56">
        <v>0</v>
      </c>
      <c r="AA56" t="s">
        <v>24</v>
      </c>
      <c r="AB56" t="s">
        <v>24</v>
      </c>
      <c r="AC56" t="s">
        <v>24</v>
      </c>
      <c r="AD56" t="s">
        <v>24</v>
      </c>
      <c r="AE56" t="s">
        <v>24</v>
      </c>
      <c r="AF56">
        <v>1</v>
      </c>
      <c r="AG56">
        <v>1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1</v>
      </c>
      <c r="B57">
        <v>8</v>
      </c>
      <c r="C57">
        <v>7</v>
      </c>
      <c r="D57">
        <v>0</v>
      </c>
      <c r="E57" t="s">
        <v>24</v>
      </c>
      <c r="F57" t="s">
        <v>24</v>
      </c>
      <c r="G57">
        <v>167</v>
      </c>
      <c r="H57">
        <v>0</v>
      </c>
      <c r="I57">
        <v>0</v>
      </c>
      <c r="J57">
        <v>0</v>
      </c>
      <c r="K57">
        <v>0</v>
      </c>
      <c r="L57" t="s">
        <v>24</v>
      </c>
      <c r="M57" t="s">
        <v>24</v>
      </c>
      <c r="N57" t="s">
        <v>24</v>
      </c>
      <c r="O57" t="s">
        <v>24</v>
      </c>
      <c r="P57" t="s">
        <v>24</v>
      </c>
      <c r="Q57" t="s">
        <v>2156</v>
      </c>
      <c r="R57" t="s">
        <v>24</v>
      </c>
      <c r="S57">
        <v>0</v>
      </c>
      <c r="T57" t="s">
        <v>134</v>
      </c>
      <c r="U57" t="s">
        <v>134</v>
      </c>
      <c r="V57" t="s">
        <v>134</v>
      </c>
      <c r="W57" t="s">
        <v>24</v>
      </c>
      <c r="X57" t="s">
        <v>24</v>
      </c>
      <c r="Y57" t="s">
        <v>24</v>
      </c>
      <c r="Z57">
        <v>0</v>
      </c>
      <c r="AA57" t="s">
        <v>24</v>
      </c>
      <c r="AB57" t="s">
        <v>24</v>
      </c>
      <c r="AC57" t="s">
        <v>24</v>
      </c>
      <c r="AD57" t="s">
        <v>24</v>
      </c>
      <c r="AE57" t="s">
        <v>24</v>
      </c>
      <c r="AF57">
        <v>1</v>
      </c>
      <c r="AG57">
        <v>1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1</v>
      </c>
      <c r="B58">
        <v>9</v>
      </c>
      <c r="C58">
        <v>1</v>
      </c>
      <c r="D58">
        <v>0</v>
      </c>
      <c r="E58" t="s">
        <v>24</v>
      </c>
      <c r="F58" t="s">
        <v>24</v>
      </c>
      <c r="G58">
        <v>355</v>
      </c>
      <c r="H58">
        <v>0</v>
      </c>
      <c r="I58">
        <v>0</v>
      </c>
      <c r="J58">
        <v>0</v>
      </c>
      <c r="K58">
        <v>0</v>
      </c>
      <c r="L58" t="s">
        <v>24</v>
      </c>
      <c r="M58" t="s">
        <v>24</v>
      </c>
      <c r="N58" t="s">
        <v>24</v>
      </c>
      <c r="O58" t="s">
        <v>24</v>
      </c>
      <c r="P58" t="s">
        <v>24</v>
      </c>
      <c r="Q58" t="s">
        <v>2157</v>
      </c>
      <c r="R58" t="s">
        <v>24</v>
      </c>
      <c r="S58">
        <v>0</v>
      </c>
      <c r="T58" t="s">
        <v>134</v>
      </c>
      <c r="U58" t="s">
        <v>134</v>
      </c>
      <c r="V58" t="s">
        <v>134</v>
      </c>
      <c r="W58" t="s">
        <v>24</v>
      </c>
      <c r="X58" t="s">
        <v>24</v>
      </c>
      <c r="Y58" t="s">
        <v>24</v>
      </c>
      <c r="Z58">
        <v>0</v>
      </c>
      <c r="AA58" t="s">
        <v>24</v>
      </c>
      <c r="AB58" t="s">
        <v>24</v>
      </c>
      <c r="AC58" t="s">
        <v>24</v>
      </c>
      <c r="AD58" t="s">
        <v>24</v>
      </c>
      <c r="AE58" t="s">
        <v>24</v>
      </c>
      <c r="AF58">
        <v>1</v>
      </c>
      <c r="AG58">
        <v>1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1</v>
      </c>
      <c r="B59">
        <v>9</v>
      </c>
      <c r="C59">
        <v>2</v>
      </c>
      <c r="D59">
        <v>0</v>
      </c>
      <c r="E59" t="s">
        <v>24</v>
      </c>
      <c r="F59" t="s">
        <v>24</v>
      </c>
      <c r="G59">
        <v>273</v>
      </c>
      <c r="H59">
        <v>0</v>
      </c>
      <c r="I59">
        <v>0</v>
      </c>
      <c r="J59">
        <v>0</v>
      </c>
      <c r="K59">
        <v>0</v>
      </c>
      <c r="L59" t="s">
        <v>24</v>
      </c>
      <c r="M59" t="s">
        <v>24</v>
      </c>
      <c r="N59" t="s">
        <v>24</v>
      </c>
      <c r="O59" t="s">
        <v>24</v>
      </c>
      <c r="P59" t="s">
        <v>24</v>
      </c>
      <c r="Q59" t="s">
        <v>299</v>
      </c>
      <c r="R59" t="s">
        <v>24</v>
      </c>
      <c r="S59">
        <v>0</v>
      </c>
      <c r="T59" t="s">
        <v>134</v>
      </c>
      <c r="U59" t="s">
        <v>134</v>
      </c>
      <c r="V59" t="s">
        <v>134</v>
      </c>
      <c r="W59" t="s">
        <v>24</v>
      </c>
      <c r="X59" t="s">
        <v>24</v>
      </c>
      <c r="Y59" t="s">
        <v>24</v>
      </c>
      <c r="Z59">
        <v>0</v>
      </c>
      <c r="AA59" t="s">
        <v>24</v>
      </c>
      <c r="AB59" t="s">
        <v>24</v>
      </c>
      <c r="AC59" t="s">
        <v>24</v>
      </c>
      <c r="AD59" t="s">
        <v>24</v>
      </c>
      <c r="AE59" t="s">
        <v>24</v>
      </c>
      <c r="AF59">
        <v>1</v>
      </c>
      <c r="AG59">
        <v>1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1</v>
      </c>
      <c r="B60">
        <v>9</v>
      </c>
      <c r="C60">
        <v>3</v>
      </c>
      <c r="D60">
        <v>0</v>
      </c>
      <c r="E60" t="s">
        <v>24</v>
      </c>
      <c r="F60" t="s">
        <v>24</v>
      </c>
      <c r="G60">
        <v>275</v>
      </c>
      <c r="H60">
        <v>0</v>
      </c>
      <c r="I60">
        <v>0</v>
      </c>
      <c r="J60">
        <v>0</v>
      </c>
      <c r="K60">
        <v>0</v>
      </c>
      <c r="L60" t="s">
        <v>24</v>
      </c>
      <c r="M60" t="s">
        <v>24</v>
      </c>
      <c r="N60" t="s">
        <v>24</v>
      </c>
      <c r="O60" t="s">
        <v>24</v>
      </c>
      <c r="P60" t="s">
        <v>24</v>
      </c>
      <c r="Q60" t="s">
        <v>2158</v>
      </c>
      <c r="R60" t="s">
        <v>24</v>
      </c>
      <c r="S60">
        <v>0</v>
      </c>
      <c r="T60" t="s">
        <v>134</v>
      </c>
      <c r="U60" t="s">
        <v>134</v>
      </c>
      <c r="V60" t="s">
        <v>134</v>
      </c>
      <c r="W60" t="s">
        <v>24</v>
      </c>
      <c r="X60" t="s">
        <v>24</v>
      </c>
      <c r="Y60" t="s">
        <v>24</v>
      </c>
      <c r="Z60">
        <v>0</v>
      </c>
      <c r="AA60" t="s">
        <v>24</v>
      </c>
      <c r="AB60" t="s">
        <v>24</v>
      </c>
      <c r="AC60" t="s">
        <v>24</v>
      </c>
      <c r="AD60" t="s">
        <v>24</v>
      </c>
      <c r="AE60" t="s">
        <v>24</v>
      </c>
      <c r="AF60">
        <v>1</v>
      </c>
      <c r="AG60">
        <v>1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1</v>
      </c>
      <c r="B61">
        <v>9</v>
      </c>
      <c r="C61">
        <v>4</v>
      </c>
      <c r="D61">
        <v>0</v>
      </c>
      <c r="E61" t="s">
        <v>24</v>
      </c>
      <c r="F61" t="s">
        <v>24</v>
      </c>
      <c r="G61">
        <v>151</v>
      </c>
      <c r="H61">
        <v>0</v>
      </c>
      <c r="I61">
        <v>0</v>
      </c>
      <c r="J61">
        <v>0</v>
      </c>
      <c r="K61">
        <v>0</v>
      </c>
      <c r="L61" t="s">
        <v>24</v>
      </c>
      <c r="M61" t="s">
        <v>24</v>
      </c>
      <c r="N61" t="s">
        <v>24</v>
      </c>
      <c r="O61" t="s">
        <v>24</v>
      </c>
      <c r="P61" t="s">
        <v>24</v>
      </c>
      <c r="Q61" t="s">
        <v>2159</v>
      </c>
      <c r="R61" t="s">
        <v>24</v>
      </c>
      <c r="S61">
        <v>0</v>
      </c>
      <c r="T61" t="s">
        <v>134</v>
      </c>
      <c r="U61" t="s">
        <v>134</v>
      </c>
      <c r="V61" t="s">
        <v>134</v>
      </c>
      <c r="W61" t="s">
        <v>24</v>
      </c>
      <c r="X61" t="s">
        <v>24</v>
      </c>
      <c r="Y61" t="s">
        <v>24</v>
      </c>
      <c r="Z61">
        <v>0</v>
      </c>
      <c r="AA61" t="s">
        <v>24</v>
      </c>
      <c r="AB61" t="s">
        <v>24</v>
      </c>
      <c r="AC61" t="s">
        <v>24</v>
      </c>
      <c r="AD61" t="s">
        <v>24</v>
      </c>
      <c r="AE61" t="s">
        <v>24</v>
      </c>
      <c r="AF61">
        <v>1</v>
      </c>
      <c r="AG61">
        <v>1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1</v>
      </c>
      <c r="B62">
        <v>9</v>
      </c>
      <c r="C62">
        <v>5</v>
      </c>
      <c r="D62">
        <v>0</v>
      </c>
      <c r="E62" t="s">
        <v>24</v>
      </c>
      <c r="F62" t="s">
        <v>24</v>
      </c>
      <c r="G62">
        <v>154</v>
      </c>
      <c r="H62">
        <v>0</v>
      </c>
      <c r="I62">
        <v>0</v>
      </c>
      <c r="J62">
        <v>0</v>
      </c>
      <c r="K62">
        <v>0</v>
      </c>
      <c r="L62" t="s">
        <v>24</v>
      </c>
      <c r="M62" t="s">
        <v>24</v>
      </c>
      <c r="N62" t="s">
        <v>24</v>
      </c>
      <c r="O62" t="s">
        <v>24</v>
      </c>
      <c r="P62" t="s">
        <v>24</v>
      </c>
      <c r="Q62" t="s">
        <v>2160</v>
      </c>
      <c r="R62" t="s">
        <v>24</v>
      </c>
      <c r="S62">
        <v>0</v>
      </c>
      <c r="T62" t="s">
        <v>134</v>
      </c>
      <c r="U62" t="s">
        <v>134</v>
      </c>
      <c r="V62" t="s">
        <v>134</v>
      </c>
      <c r="W62" t="s">
        <v>24</v>
      </c>
      <c r="X62" t="s">
        <v>24</v>
      </c>
      <c r="Y62" t="s">
        <v>24</v>
      </c>
      <c r="Z62">
        <v>0</v>
      </c>
      <c r="AA62" t="s">
        <v>24</v>
      </c>
      <c r="AB62" t="s">
        <v>24</v>
      </c>
      <c r="AC62" t="s">
        <v>24</v>
      </c>
      <c r="AD62" t="s">
        <v>24</v>
      </c>
      <c r="AE62" t="s">
        <v>24</v>
      </c>
      <c r="AF62">
        <v>1</v>
      </c>
      <c r="AG62">
        <v>1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1</v>
      </c>
      <c r="B63">
        <v>9</v>
      </c>
      <c r="C63">
        <v>6</v>
      </c>
      <c r="D63">
        <v>0</v>
      </c>
      <c r="E63" t="s">
        <v>24</v>
      </c>
      <c r="F63" t="s">
        <v>24</v>
      </c>
      <c r="G63">
        <v>22</v>
      </c>
      <c r="H63">
        <v>0</v>
      </c>
      <c r="I63">
        <v>0</v>
      </c>
      <c r="J63">
        <v>0</v>
      </c>
      <c r="K63">
        <v>0</v>
      </c>
      <c r="L63" t="s">
        <v>24</v>
      </c>
      <c r="M63" t="s">
        <v>24</v>
      </c>
      <c r="N63" t="s">
        <v>24</v>
      </c>
      <c r="O63" t="s">
        <v>24</v>
      </c>
      <c r="P63" t="s">
        <v>24</v>
      </c>
      <c r="Q63" t="s">
        <v>299</v>
      </c>
      <c r="R63" t="s">
        <v>24</v>
      </c>
      <c r="S63">
        <v>0</v>
      </c>
      <c r="T63" t="s">
        <v>134</v>
      </c>
      <c r="U63" t="s">
        <v>134</v>
      </c>
      <c r="V63" t="s">
        <v>134</v>
      </c>
      <c r="W63" t="s">
        <v>24</v>
      </c>
      <c r="X63" t="s">
        <v>24</v>
      </c>
      <c r="Y63" t="s">
        <v>24</v>
      </c>
      <c r="Z63">
        <v>0</v>
      </c>
      <c r="AA63" t="s">
        <v>24</v>
      </c>
      <c r="AB63" t="s">
        <v>24</v>
      </c>
      <c r="AC63" t="s">
        <v>24</v>
      </c>
      <c r="AD63" t="s">
        <v>24</v>
      </c>
      <c r="AE63" t="s">
        <v>24</v>
      </c>
      <c r="AF63">
        <v>1</v>
      </c>
      <c r="AG63">
        <v>1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1</v>
      </c>
      <c r="B64">
        <v>9</v>
      </c>
      <c r="C64">
        <v>7</v>
      </c>
      <c r="D64">
        <v>0</v>
      </c>
      <c r="E64" t="s">
        <v>24</v>
      </c>
      <c r="F64" t="s">
        <v>24</v>
      </c>
      <c r="G64">
        <v>310</v>
      </c>
      <c r="H64">
        <v>0</v>
      </c>
      <c r="I64">
        <v>0</v>
      </c>
      <c r="J64">
        <v>0</v>
      </c>
      <c r="K64">
        <v>0</v>
      </c>
      <c r="L64" t="s">
        <v>24</v>
      </c>
      <c r="M64" t="s">
        <v>24</v>
      </c>
      <c r="N64" t="s">
        <v>24</v>
      </c>
      <c r="O64" t="s">
        <v>24</v>
      </c>
      <c r="P64" t="s">
        <v>24</v>
      </c>
      <c r="Q64" t="s">
        <v>2157</v>
      </c>
      <c r="R64" t="s">
        <v>24</v>
      </c>
      <c r="S64">
        <v>0</v>
      </c>
      <c r="T64" t="s">
        <v>134</v>
      </c>
      <c r="U64" t="s">
        <v>134</v>
      </c>
      <c r="V64" t="s">
        <v>134</v>
      </c>
      <c r="W64" t="s">
        <v>24</v>
      </c>
      <c r="X64" t="s">
        <v>24</v>
      </c>
      <c r="Y64" t="s">
        <v>24</v>
      </c>
      <c r="Z64">
        <v>0</v>
      </c>
      <c r="AA64" t="s">
        <v>24</v>
      </c>
      <c r="AB64" t="s">
        <v>24</v>
      </c>
      <c r="AC64" t="s">
        <v>24</v>
      </c>
      <c r="AD64" t="s">
        <v>24</v>
      </c>
      <c r="AE64" t="s">
        <v>24</v>
      </c>
      <c r="AF64">
        <v>1</v>
      </c>
      <c r="AG64">
        <v>1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1</v>
      </c>
      <c r="B65">
        <v>10</v>
      </c>
      <c r="C65">
        <v>1</v>
      </c>
      <c r="D65">
        <v>0</v>
      </c>
      <c r="E65" t="s">
        <v>24</v>
      </c>
      <c r="F65" t="s">
        <v>24</v>
      </c>
      <c r="G65">
        <v>196</v>
      </c>
      <c r="H65">
        <v>0</v>
      </c>
      <c r="I65">
        <v>0</v>
      </c>
      <c r="J65">
        <v>0</v>
      </c>
      <c r="K65">
        <v>0</v>
      </c>
      <c r="L65" t="s">
        <v>24</v>
      </c>
      <c r="M65" t="s">
        <v>24</v>
      </c>
      <c r="N65" t="s">
        <v>24</v>
      </c>
      <c r="O65" t="s">
        <v>24</v>
      </c>
      <c r="P65" t="s">
        <v>24</v>
      </c>
      <c r="Q65" t="s">
        <v>2161</v>
      </c>
      <c r="R65" t="s">
        <v>24</v>
      </c>
      <c r="S65">
        <v>0</v>
      </c>
      <c r="T65" t="s">
        <v>134</v>
      </c>
      <c r="U65" t="s">
        <v>134</v>
      </c>
      <c r="V65" t="s">
        <v>134</v>
      </c>
      <c r="W65" t="s">
        <v>24</v>
      </c>
      <c r="X65" t="s">
        <v>24</v>
      </c>
      <c r="Y65" t="s">
        <v>24</v>
      </c>
      <c r="Z65">
        <v>0</v>
      </c>
      <c r="AA65" t="s">
        <v>24</v>
      </c>
      <c r="AB65" t="s">
        <v>24</v>
      </c>
      <c r="AC65" t="s">
        <v>24</v>
      </c>
      <c r="AD65" t="s">
        <v>24</v>
      </c>
      <c r="AE65" t="s">
        <v>24</v>
      </c>
      <c r="AF65">
        <v>1</v>
      </c>
      <c r="AG65">
        <v>1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1</v>
      </c>
      <c r="B66">
        <v>10</v>
      </c>
      <c r="C66">
        <v>2</v>
      </c>
      <c r="D66">
        <v>0</v>
      </c>
      <c r="E66" t="s">
        <v>24</v>
      </c>
      <c r="F66" t="s">
        <v>24</v>
      </c>
      <c r="G66">
        <v>181</v>
      </c>
      <c r="H66">
        <v>0</v>
      </c>
      <c r="I66">
        <v>0</v>
      </c>
      <c r="J66">
        <v>0</v>
      </c>
      <c r="K66">
        <v>0</v>
      </c>
      <c r="L66" t="s">
        <v>24</v>
      </c>
      <c r="M66" t="s">
        <v>24</v>
      </c>
      <c r="N66" t="s">
        <v>24</v>
      </c>
      <c r="O66" t="s">
        <v>24</v>
      </c>
      <c r="P66" t="s">
        <v>24</v>
      </c>
      <c r="Q66" t="s">
        <v>2162</v>
      </c>
      <c r="R66" t="s">
        <v>24</v>
      </c>
      <c r="S66">
        <v>0</v>
      </c>
      <c r="T66" t="s">
        <v>134</v>
      </c>
      <c r="U66" t="s">
        <v>134</v>
      </c>
      <c r="V66" t="s">
        <v>134</v>
      </c>
      <c r="W66" t="s">
        <v>24</v>
      </c>
      <c r="X66" t="s">
        <v>24</v>
      </c>
      <c r="Y66" t="s">
        <v>24</v>
      </c>
      <c r="Z66">
        <v>0</v>
      </c>
      <c r="AA66" t="s">
        <v>24</v>
      </c>
      <c r="AB66" t="s">
        <v>24</v>
      </c>
      <c r="AC66" t="s">
        <v>24</v>
      </c>
      <c r="AD66" t="s">
        <v>24</v>
      </c>
      <c r="AE66" t="s">
        <v>24</v>
      </c>
      <c r="AF66">
        <v>1</v>
      </c>
      <c r="AG66">
        <v>1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1</v>
      </c>
      <c r="B67">
        <v>10</v>
      </c>
      <c r="C67">
        <v>3</v>
      </c>
      <c r="D67">
        <v>0</v>
      </c>
      <c r="E67" t="s">
        <v>24</v>
      </c>
      <c r="F67" t="s">
        <v>24</v>
      </c>
      <c r="G67">
        <v>168</v>
      </c>
      <c r="H67">
        <v>0</v>
      </c>
      <c r="I67">
        <v>0</v>
      </c>
      <c r="J67">
        <v>0</v>
      </c>
      <c r="K67">
        <v>0</v>
      </c>
      <c r="L67" t="s">
        <v>24</v>
      </c>
      <c r="M67" t="s">
        <v>24</v>
      </c>
      <c r="N67" t="s">
        <v>24</v>
      </c>
      <c r="O67" t="s">
        <v>24</v>
      </c>
      <c r="P67" t="s">
        <v>24</v>
      </c>
      <c r="Q67" t="s">
        <v>2163</v>
      </c>
      <c r="R67" t="s">
        <v>24</v>
      </c>
      <c r="S67">
        <v>0</v>
      </c>
      <c r="T67" t="s">
        <v>134</v>
      </c>
      <c r="U67" t="s">
        <v>134</v>
      </c>
      <c r="V67" t="s">
        <v>134</v>
      </c>
      <c r="W67" t="s">
        <v>24</v>
      </c>
      <c r="X67" t="s">
        <v>24</v>
      </c>
      <c r="Y67" t="s">
        <v>24</v>
      </c>
      <c r="Z67">
        <v>0</v>
      </c>
      <c r="AA67" t="s">
        <v>24</v>
      </c>
      <c r="AB67" t="s">
        <v>24</v>
      </c>
      <c r="AC67" t="s">
        <v>24</v>
      </c>
      <c r="AD67" t="s">
        <v>24</v>
      </c>
      <c r="AE67" t="s">
        <v>24</v>
      </c>
      <c r="AF67">
        <v>1</v>
      </c>
      <c r="AG67">
        <v>1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1</v>
      </c>
      <c r="B68">
        <v>10</v>
      </c>
      <c r="C68">
        <v>4</v>
      </c>
      <c r="D68">
        <v>0</v>
      </c>
      <c r="E68" t="s">
        <v>24</v>
      </c>
      <c r="F68" t="s">
        <v>24</v>
      </c>
      <c r="G68">
        <v>268</v>
      </c>
      <c r="H68">
        <v>0</v>
      </c>
      <c r="I68">
        <v>0</v>
      </c>
      <c r="J68">
        <v>0</v>
      </c>
      <c r="K68">
        <v>0</v>
      </c>
      <c r="L68" t="s">
        <v>24</v>
      </c>
      <c r="M68" t="s">
        <v>24</v>
      </c>
      <c r="N68" t="s">
        <v>24</v>
      </c>
      <c r="O68" t="s">
        <v>24</v>
      </c>
      <c r="P68" t="s">
        <v>24</v>
      </c>
      <c r="Q68" t="s">
        <v>2164</v>
      </c>
      <c r="R68" t="s">
        <v>24</v>
      </c>
      <c r="S68">
        <v>0</v>
      </c>
      <c r="T68" t="s">
        <v>134</v>
      </c>
      <c r="U68" t="s">
        <v>134</v>
      </c>
      <c r="V68" t="s">
        <v>134</v>
      </c>
      <c r="W68" t="s">
        <v>24</v>
      </c>
      <c r="X68" t="s">
        <v>24</v>
      </c>
      <c r="Y68" t="s">
        <v>24</v>
      </c>
      <c r="Z68">
        <v>0</v>
      </c>
      <c r="AA68" t="s">
        <v>24</v>
      </c>
      <c r="AB68" t="s">
        <v>24</v>
      </c>
      <c r="AC68" t="s">
        <v>24</v>
      </c>
      <c r="AD68" t="s">
        <v>24</v>
      </c>
      <c r="AE68" t="s">
        <v>24</v>
      </c>
      <c r="AF68">
        <v>1</v>
      </c>
      <c r="AG68">
        <v>1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1</v>
      </c>
      <c r="B69">
        <v>10</v>
      </c>
      <c r="C69">
        <v>5</v>
      </c>
      <c r="D69">
        <v>0</v>
      </c>
      <c r="E69" t="s">
        <v>24</v>
      </c>
      <c r="F69" t="s">
        <v>24</v>
      </c>
      <c r="G69">
        <v>240</v>
      </c>
      <c r="H69">
        <v>0</v>
      </c>
      <c r="I69">
        <v>0</v>
      </c>
      <c r="J69">
        <v>0</v>
      </c>
      <c r="K69">
        <v>0</v>
      </c>
      <c r="L69" t="s">
        <v>24</v>
      </c>
      <c r="M69" t="s">
        <v>24</v>
      </c>
      <c r="N69" t="s">
        <v>24</v>
      </c>
      <c r="O69" t="s">
        <v>24</v>
      </c>
      <c r="P69" t="s">
        <v>24</v>
      </c>
      <c r="Q69" t="s">
        <v>2165</v>
      </c>
      <c r="R69" t="s">
        <v>24</v>
      </c>
      <c r="S69">
        <v>0</v>
      </c>
      <c r="T69" t="s">
        <v>134</v>
      </c>
      <c r="U69" t="s">
        <v>134</v>
      </c>
      <c r="V69" t="s">
        <v>134</v>
      </c>
      <c r="W69" t="s">
        <v>24</v>
      </c>
      <c r="X69" t="s">
        <v>24</v>
      </c>
      <c r="Y69" t="s">
        <v>24</v>
      </c>
      <c r="Z69">
        <v>0</v>
      </c>
      <c r="AA69" t="s">
        <v>24</v>
      </c>
      <c r="AB69" t="s">
        <v>24</v>
      </c>
      <c r="AC69" t="s">
        <v>24</v>
      </c>
      <c r="AD69" t="s">
        <v>24</v>
      </c>
      <c r="AE69" t="s">
        <v>24</v>
      </c>
      <c r="AF69">
        <v>1</v>
      </c>
      <c r="AG69">
        <v>1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1</v>
      </c>
      <c r="B70">
        <v>10</v>
      </c>
      <c r="C70">
        <v>6</v>
      </c>
      <c r="D70">
        <v>0</v>
      </c>
      <c r="E70" t="s">
        <v>24</v>
      </c>
      <c r="F70" t="s">
        <v>24</v>
      </c>
      <c r="G70">
        <v>153</v>
      </c>
      <c r="H70">
        <v>0</v>
      </c>
      <c r="I70">
        <v>0</v>
      </c>
      <c r="J70">
        <v>0</v>
      </c>
      <c r="K70">
        <v>0</v>
      </c>
      <c r="L70" t="s">
        <v>24</v>
      </c>
      <c r="M70" t="s">
        <v>24</v>
      </c>
      <c r="N70" t="s">
        <v>24</v>
      </c>
      <c r="O70" t="s">
        <v>24</v>
      </c>
      <c r="P70" t="s">
        <v>24</v>
      </c>
      <c r="Q70" t="s">
        <v>2166</v>
      </c>
      <c r="R70" t="s">
        <v>24</v>
      </c>
      <c r="S70">
        <v>0</v>
      </c>
      <c r="T70" t="s">
        <v>134</v>
      </c>
      <c r="U70" t="s">
        <v>134</v>
      </c>
      <c r="V70" t="s">
        <v>134</v>
      </c>
      <c r="W70" t="s">
        <v>24</v>
      </c>
      <c r="X70" t="s">
        <v>24</v>
      </c>
      <c r="Y70" t="s">
        <v>24</v>
      </c>
      <c r="Z70">
        <v>0</v>
      </c>
      <c r="AA70" t="s">
        <v>24</v>
      </c>
      <c r="AB70" t="s">
        <v>24</v>
      </c>
      <c r="AC70" t="s">
        <v>24</v>
      </c>
      <c r="AD70" t="s">
        <v>24</v>
      </c>
      <c r="AE70" t="s">
        <v>24</v>
      </c>
      <c r="AF70">
        <v>1</v>
      </c>
      <c r="AG70">
        <v>1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1</v>
      </c>
      <c r="B71">
        <v>10</v>
      </c>
      <c r="C71">
        <v>7</v>
      </c>
      <c r="D71">
        <v>0</v>
      </c>
      <c r="E71" t="s">
        <v>24</v>
      </c>
      <c r="F71" t="s">
        <v>24</v>
      </c>
      <c r="G71">
        <v>195</v>
      </c>
      <c r="H71">
        <v>0</v>
      </c>
      <c r="I71">
        <v>0</v>
      </c>
      <c r="J71">
        <v>0</v>
      </c>
      <c r="K71">
        <v>0</v>
      </c>
      <c r="L71" t="s">
        <v>24</v>
      </c>
      <c r="M71" t="s">
        <v>24</v>
      </c>
      <c r="N71" t="s">
        <v>24</v>
      </c>
      <c r="O71" t="s">
        <v>24</v>
      </c>
      <c r="P71" t="s">
        <v>24</v>
      </c>
      <c r="Q71" t="s">
        <v>2162</v>
      </c>
      <c r="R71" t="s">
        <v>24</v>
      </c>
      <c r="S71">
        <v>0</v>
      </c>
      <c r="T71" t="s">
        <v>134</v>
      </c>
      <c r="U71" t="s">
        <v>134</v>
      </c>
      <c r="V71" t="s">
        <v>134</v>
      </c>
      <c r="W71" t="s">
        <v>24</v>
      </c>
      <c r="X71" t="s">
        <v>24</v>
      </c>
      <c r="Y71" t="s">
        <v>24</v>
      </c>
      <c r="Z71">
        <v>0</v>
      </c>
      <c r="AA71" t="s">
        <v>24</v>
      </c>
      <c r="AB71" t="s">
        <v>24</v>
      </c>
      <c r="AC71" t="s">
        <v>24</v>
      </c>
      <c r="AD71" t="s">
        <v>24</v>
      </c>
      <c r="AE71" t="s">
        <v>24</v>
      </c>
      <c r="AF71">
        <v>1</v>
      </c>
      <c r="AG71">
        <v>1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1</v>
      </c>
      <c r="B72">
        <v>11</v>
      </c>
      <c r="C72">
        <v>1</v>
      </c>
      <c r="D72">
        <v>0</v>
      </c>
      <c r="E72" t="s">
        <v>24</v>
      </c>
      <c r="F72" t="s">
        <v>24</v>
      </c>
      <c r="G72">
        <v>323</v>
      </c>
      <c r="H72">
        <v>0</v>
      </c>
      <c r="I72">
        <v>0</v>
      </c>
      <c r="J72">
        <v>0</v>
      </c>
      <c r="K72">
        <v>0</v>
      </c>
      <c r="L72" t="s">
        <v>24</v>
      </c>
      <c r="M72" t="s">
        <v>24</v>
      </c>
      <c r="N72" t="s">
        <v>24</v>
      </c>
      <c r="O72" t="s">
        <v>24</v>
      </c>
      <c r="P72" t="s">
        <v>24</v>
      </c>
      <c r="Q72" t="s">
        <v>2167</v>
      </c>
      <c r="R72" t="s">
        <v>24</v>
      </c>
      <c r="S72">
        <v>0</v>
      </c>
      <c r="T72" t="s">
        <v>134</v>
      </c>
      <c r="U72" t="s">
        <v>134</v>
      </c>
      <c r="V72" t="s">
        <v>134</v>
      </c>
      <c r="W72" t="s">
        <v>24</v>
      </c>
      <c r="X72" t="s">
        <v>24</v>
      </c>
      <c r="Y72" t="s">
        <v>24</v>
      </c>
      <c r="Z72">
        <v>0</v>
      </c>
      <c r="AA72" t="s">
        <v>24</v>
      </c>
      <c r="AB72" t="s">
        <v>24</v>
      </c>
      <c r="AC72" t="s">
        <v>24</v>
      </c>
      <c r="AD72" t="s">
        <v>24</v>
      </c>
      <c r="AE72" t="s">
        <v>24</v>
      </c>
      <c r="AF72">
        <v>1</v>
      </c>
      <c r="AG72">
        <v>1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1</v>
      </c>
      <c r="B73">
        <v>11</v>
      </c>
      <c r="C73">
        <v>2</v>
      </c>
      <c r="D73">
        <v>0</v>
      </c>
      <c r="E73" t="s">
        <v>24</v>
      </c>
      <c r="F73" t="s">
        <v>24</v>
      </c>
      <c r="G73">
        <v>180</v>
      </c>
      <c r="H73">
        <v>0</v>
      </c>
      <c r="I73">
        <v>0</v>
      </c>
      <c r="J73">
        <v>0</v>
      </c>
      <c r="K73">
        <v>0</v>
      </c>
      <c r="L73" t="s">
        <v>24</v>
      </c>
      <c r="M73" t="s">
        <v>24</v>
      </c>
      <c r="N73" t="s">
        <v>24</v>
      </c>
      <c r="O73" t="s">
        <v>24</v>
      </c>
      <c r="P73" t="s">
        <v>24</v>
      </c>
      <c r="Q73" t="s">
        <v>2168</v>
      </c>
      <c r="R73" t="s">
        <v>24</v>
      </c>
      <c r="S73">
        <v>0</v>
      </c>
      <c r="T73" t="s">
        <v>134</v>
      </c>
      <c r="U73" t="s">
        <v>134</v>
      </c>
      <c r="V73" t="s">
        <v>134</v>
      </c>
      <c r="W73" t="s">
        <v>24</v>
      </c>
      <c r="X73" t="s">
        <v>24</v>
      </c>
      <c r="Y73" t="s">
        <v>24</v>
      </c>
      <c r="Z73">
        <v>0</v>
      </c>
      <c r="AA73" t="s">
        <v>24</v>
      </c>
      <c r="AB73" t="s">
        <v>24</v>
      </c>
      <c r="AC73" t="s">
        <v>24</v>
      </c>
      <c r="AD73" t="s">
        <v>24</v>
      </c>
      <c r="AE73" t="s">
        <v>24</v>
      </c>
      <c r="AF73">
        <v>1</v>
      </c>
      <c r="AG73">
        <v>1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1</v>
      </c>
      <c r="B74">
        <v>11</v>
      </c>
      <c r="C74">
        <v>3</v>
      </c>
      <c r="D74">
        <v>0</v>
      </c>
      <c r="E74" t="s">
        <v>24</v>
      </c>
      <c r="F74" t="s">
        <v>24</v>
      </c>
      <c r="G74">
        <v>194</v>
      </c>
      <c r="H74">
        <v>0</v>
      </c>
      <c r="I74">
        <v>0</v>
      </c>
      <c r="J74">
        <v>0</v>
      </c>
      <c r="K74">
        <v>0</v>
      </c>
      <c r="L74" t="s">
        <v>24</v>
      </c>
      <c r="M74" t="s">
        <v>24</v>
      </c>
      <c r="N74" t="s">
        <v>24</v>
      </c>
      <c r="O74" t="s">
        <v>24</v>
      </c>
      <c r="P74" t="s">
        <v>24</v>
      </c>
      <c r="Q74" t="s">
        <v>2169</v>
      </c>
      <c r="R74" t="s">
        <v>24</v>
      </c>
      <c r="S74">
        <v>0</v>
      </c>
      <c r="T74" t="s">
        <v>134</v>
      </c>
      <c r="U74" t="s">
        <v>134</v>
      </c>
      <c r="V74" t="s">
        <v>134</v>
      </c>
      <c r="W74" t="s">
        <v>24</v>
      </c>
      <c r="X74" t="s">
        <v>24</v>
      </c>
      <c r="Y74" t="s">
        <v>24</v>
      </c>
      <c r="Z74">
        <v>0</v>
      </c>
      <c r="AA74" t="s">
        <v>24</v>
      </c>
      <c r="AB74" t="s">
        <v>24</v>
      </c>
      <c r="AC74" t="s">
        <v>24</v>
      </c>
      <c r="AD74" t="s">
        <v>24</v>
      </c>
      <c r="AE74" t="s">
        <v>24</v>
      </c>
      <c r="AF74">
        <v>1</v>
      </c>
      <c r="AG74">
        <v>1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1</v>
      </c>
      <c r="B75">
        <v>11</v>
      </c>
      <c r="C75">
        <v>4</v>
      </c>
      <c r="D75">
        <v>0</v>
      </c>
      <c r="E75" t="s">
        <v>24</v>
      </c>
      <c r="F75" t="s">
        <v>24</v>
      </c>
      <c r="G75">
        <v>322</v>
      </c>
      <c r="H75">
        <v>0</v>
      </c>
      <c r="I75">
        <v>0</v>
      </c>
      <c r="J75">
        <v>0</v>
      </c>
      <c r="K75">
        <v>0</v>
      </c>
      <c r="L75" t="s">
        <v>24</v>
      </c>
      <c r="M75" t="s">
        <v>24</v>
      </c>
      <c r="N75" t="s">
        <v>24</v>
      </c>
      <c r="O75" t="s">
        <v>24</v>
      </c>
      <c r="P75" t="s">
        <v>24</v>
      </c>
      <c r="Q75" t="s">
        <v>2170</v>
      </c>
      <c r="R75" t="s">
        <v>24</v>
      </c>
      <c r="S75">
        <v>0</v>
      </c>
      <c r="T75" t="s">
        <v>134</v>
      </c>
      <c r="U75" t="s">
        <v>134</v>
      </c>
      <c r="V75" t="s">
        <v>134</v>
      </c>
      <c r="W75" t="s">
        <v>24</v>
      </c>
      <c r="X75" t="s">
        <v>24</v>
      </c>
      <c r="Y75" t="s">
        <v>24</v>
      </c>
      <c r="Z75">
        <v>0</v>
      </c>
      <c r="AA75" t="s">
        <v>24</v>
      </c>
      <c r="AB75" t="s">
        <v>24</v>
      </c>
      <c r="AC75" t="s">
        <v>24</v>
      </c>
      <c r="AD75" t="s">
        <v>24</v>
      </c>
      <c r="AE75" t="s">
        <v>24</v>
      </c>
      <c r="AF75">
        <v>1</v>
      </c>
      <c r="AG75">
        <v>1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1</v>
      </c>
      <c r="B76">
        <v>11</v>
      </c>
      <c r="C76">
        <v>5</v>
      </c>
      <c r="D76">
        <v>0</v>
      </c>
      <c r="E76" t="s">
        <v>24</v>
      </c>
      <c r="F76" t="s">
        <v>24</v>
      </c>
      <c r="G76">
        <v>269</v>
      </c>
      <c r="H76">
        <v>0</v>
      </c>
      <c r="I76">
        <v>0</v>
      </c>
      <c r="J76">
        <v>0</v>
      </c>
      <c r="K76">
        <v>0</v>
      </c>
      <c r="L76" t="s">
        <v>24</v>
      </c>
      <c r="M76" t="s">
        <v>24</v>
      </c>
      <c r="N76" t="s">
        <v>24</v>
      </c>
      <c r="O76" t="s">
        <v>24</v>
      </c>
      <c r="P76" t="s">
        <v>24</v>
      </c>
      <c r="Q76" t="s">
        <v>318</v>
      </c>
      <c r="R76" t="s">
        <v>24</v>
      </c>
      <c r="S76">
        <v>0</v>
      </c>
      <c r="T76" t="s">
        <v>134</v>
      </c>
      <c r="U76" t="s">
        <v>134</v>
      </c>
      <c r="V76" t="s">
        <v>134</v>
      </c>
      <c r="W76" t="s">
        <v>24</v>
      </c>
      <c r="X76" t="s">
        <v>24</v>
      </c>
      <c r="Y76" t="s">
        <v>24</v>
      </c>
      <c r="Z76">
        <v>0</v>
      </c>
      <c r="AA76" t="s">
        <v>24</v>
      </c>
      <c r="AB76" t="s">
        <v>24</v>
      </c>
      <c r="AC76" t="s">
        <v>24</v>
      </c>
      <c r="AD76" t="s">
        <v>24</v>
      </c>
      <c r="AE76" t="s">
        <v>24</v>
      </c>
      <c r="AF76">
        <v>1</v>
      </c>
      <c r="AG76">
        <v>1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1</v>
      </c>
      <c r="B77">
        <v>11</v>
      </c>
      <c r="C77">
        <v>6</v>
      </c>
      <c r="D77">
        <v>0</v>
      </c>
      <c r="E77" t="s">
        <v>24</v>
      </c>
      <c r="F77" t="s">
        <v>24</v>
      </c>
      <c r="G77">
        <v>149</v>
      </c>
      <c r="H77">
        <v>0</v>
      </c>
      <c r="I77">
        <v>0</v>
      </c>
      <c r="J77">
        <v>0</v>
      </c>
      <c r="K77">
        <v>0</v>
      </c>
      <c r="L77" t="s">
        <v>24</v>
      </c>
      <c r="M77" t="s">
        <v>24</v>
      </c>
      <c r="N77" t="s">
        <v>24</v>
      </c>
      <c r="O77" t="s">
        <v>24</v>
      </c>
      <c r="P77" t="s">
        <v>24</v>
      </c>
      <c r="Q77" t="s">
        <v>2168</v>
      </c>
      <c r="R77" t="s">
        <v>24</v>
      </c>
      <c r="S77">
        <v>0</v>
      </c>
      <c r="T77" t="s">
        <v>134</v>
      </c>
      <c r="U77" t="s">
        <v>134</v>
      </c>
      <c r="V77" t="s">
        <v>134</v>
      </c>
      <c r="W77" t="s">
        <v>24</v>
      </c>
      <c r="X77" t="s">
        <v>24</v>
      </c>
      <c r="Y77" t="s">
        <v>24</v>
      </c>
      <c r="Z77">
        <v>0</v>
      </c>
      <c r="AA77" t="s">
        <v>24</v>
      </c>
      <c r="AB77" t="s">
        <v>24</v>
      </c>
      <c r="AC77" t="s">
        <v>24</v>
      </c>
      <c r="AD77" t="s">
        <v>24</v>
      </c>
      <c r="AE77" t="s">
        <v>24</v>
      </c>
      <c r="AF77">
        <v>1</v>
      </c>
      <c r="AG77">
        <v>1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1</v>
      </c>
      <c r="B78">
        <v>11</v>
      </c>
      <c r="C78">
        <v>7</v>
      </c>
      <c r="D78">
        <v>0</v>
      </c>
      <c r="E78" t="s">
        <v>24</v>
      </c>
      <c r="F78" t="s">
        <v>24</v>
      </c>
      <c r="G78">
        <v>101</v>
      </c>
      <c r="H78">
        <v>0</v>
      </c>
      <c r="I78">
        <v>0</v>
      </c>
      <c r="J78">
        <v>0</v>
      </c>
      <c r="K78">
        <v>0</v>
      </c>
      <c r="L78" t="s">
        <v>24</v>
      </c>
      <c r="M78" t="s">
        <v>24</v>
      </c>
      <c r="N78" t="s">
        <v>24</v>
      </c>
      <c r="O78" t="s">
        <v>24</v>
      </c>
      <c r="P78" t="s">
        <v>24</v>
      </c>
      <c r="Q78" t="s">
        <v>2171</v>
      </c>
      <c r="R78" t="s">
        <v>24</v>
      </c>
      <c r="S78">
        <v>0</v>
      </c>
      <c r="T78" t="s">
        <v>134</v>
      </c>
      <c r="U78" t="s">
        <v>134</v>
      </c>
      <c r="V78" t="s">
        <v>134</v>
      </c>
      <c r="W78" t="s">
        <v>24</v>
      </c>
      <c r="X78" t="s">
        <v>24</v>
      </c>
      <c r="Y78" t="s">
        <v>24</v>
      </c>
      <c r="Z78">
        <v>0</v>
      </c>
      <c r="AA78" t="s">
        <v>24</v>
      </c>
      <c r="AB78" t="s">
        <v>24</v>
      </c>
      <c r="AC78" t="s">
        <v>24</v>
      </c>
      <c r="AD78" t="s">
        <v>24</v>
      </c>
      <c r="AE78" t="s">
        <v>24</v>
      </c>
      <c r="AF78">
        <v>1</v>
      </c>
      <c r="AG78">
        <v>1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1</v>
      </c>
      <c r="B79">
        <v>12</v>
      </c>
      <c r="C79">
        <v>1</v>
      </c>
      <c r="D79">
        <v>0</v>
      </c>
      <c r="E79" t="s">
        <v>24</v>
      </c>
      <c r="F79" t="s">
        <v>24</v>
      </c>
      <c r="G79">
        <v>24</v>
      </c>
      <c r="H79">
        <v>0</v>
      </c>
      <c r="I79">
        <v>0</v>
      </c>
      <c r="J79">
        <v>0</v>
      </c>
      <c r="K79">
        <v>0</v>
      </c>
      <c r="L79" t="s">
        <v>24</v>
      </c>
      <c r="M79" t="s">
        <v>24</v>
      </c>
      <c r="N79" t="s">
        <v>24</v>
      </c>
      <c r="O79" t="s">
        <v>24</v>
      </c>
      <c r="P79" t="s">
        <v>24</v>
      </c>
      <c r="Q79" t="s">
        <v>2172</v>
      </c>
      <c r="R79" t="s">
        <v>24</v>
      </c>
      <c r="S79">
        <v>0</v>
      </c>
      <c r="T79" t="s">
        <v>134</v>
      </c>
      <c r="U79" t="s">
        <v>134</v>
      </c>
      <c r="V79" t="s">
        <v>134</v>
      </c>
      <c r="W79" t="s">
        <v>24</v>
      </c>
      <c r="X79" t="s">
        <v>24</v>
      </c>
      <c r="Y79" t="s">
        <v>24</v>
      </c>
      <c r="Z79">
        <v>0</v>
      </c>
      <c r="AA79" t="s">
        <v>24</v>
      </c>
      <c r="AB79" t="s">
        <v>24</v>
      </c>
      <c r="AC79" t="s">
        <v>24</v>
      </c>
      <c r="AD79" t="s">
        <v>24</v>
      </c>
      <c r="AE79" t="s">
        <v>24</v>
      </c>
      <c r="AF79">
        <v>1</v>
      </c>
      <c r="AG79">
        <v>1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1</v>
      </c>
      <c r="B80">
        <v>12</v>
      </c>
      <c r="C80">
        <v>2</v>
      </c>
      <c r="D80">
        <v>0</v>
      </c>
      <c r="E80" t="s">
        <v>24</v>
      </c>
      <c r="F80" t="s">
        <v>24</v>
      </c>
      <c r="G80">
        <v>55</v>
      </c>
      <c r="H80">
        <v>0</v>
      </c>
      <c r="I80">
        <v>0</v>
      </c>
      <c r="J80">
        <v>0</v>
      </c>
      <c r="K80">
        <v>0</v>
      </c>
      <c r="L80" t="s">
        <v>24</v>
      </c>
      <c r="M80" t="s">
        <v>24</v>
      </c>
      <c r="N80" t="s">
        <v>24</v>
      </c>
      <c r="O80" t="s">
        <v>24</v>
      </c>
      <c r="P80" t="s">
        <v>24</v>
      </c>
      <c r="Q80" t="s">
        <v>2173</v>
      </c>
      <c r="R80" t="s">
        <v>24</v>
      </c>
      <c r="S80">
        <v>0</v>
      </c>
      <c r="T80" t="s">
        <v>134</v>
      </c>
      <c r="U80" t="s">
        <v>134</v>
      </c>
      <c r="V80" t="s">
        <v>134</v>
      </c>
      <c r="W80" t="s">
        <v>24</v>
      </c>
      <c r="X80" t="s">
        <v>24</v>
      </c>
      <c r="Y80" t="s">
        <v>24</v>
      </c>
      <c r="Z80">
        <v>0</v>
      </c>
      <c r="AA80" t="s">
        <v>24</v>
      </c>
      <c r="AB80" t="s">
        <v>24</v>
      </c>
      <c r="AC80" t="s">
        <v>24</v>
      </c>
      <c r="AD80" t="s">
        <v>24</v>
      </c>
      <c r="AE80" t="s">
        <v>24</v>
      </c>
      <c r="AF80">
        <v>1</v>
      </c>
      <c r="AG80">
        <v>1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1</v>
      </c>
      <c r="B81">
        <v>12</v>
      </c>
      <c r="C81">
        <v>3</v>
      </c>
      <c r="D81">
        <v>0</v>
      </c>
      <c r="E81" t="s">
        <v>24</v>
      </c>
      <c r="F81" t="s">
        <v>24</v>
      </c>
      <c r="G81">
        <v>267</v>
      </c>
      <c r="H81">
        <v>0</v>
      </c>
      <c r="I81">
        <v>0</v>
      </c>
      <c r="J81">
        <v>0</v>
      </c>
      <c r="K81">
        <v>0</v>
      </c>
      <c r="L81" t="s">
        <v>24</v>
      </c>
      <c r="M81" t="s">
        <v>24</v>
      </c>
      <c r="N81" t="s">
        <v>24</v>
      </c>
      <c r="O81" t="s">
        <v>24</v>
      </c>
      <c r="P81" t="s">
        <v>24</v>
      </c>
      <c r="Q81" t="s">
        <v>2174</v>
      </c>
      <c r="R81" t="s">
        <v>24</v>
      </c>
      <c r="S81">
        <v>0</v>
      </c>
      <c r="T81" t="s">
        <v>134</v>
      </c>
      <c r="U81" t="s">
        <v>134</v>
      </c>
      <c r="V81" t="s">
        <v>134</v>
      </c>
      <c r="W81" t="s">
        <v>24</v>
      </c>
      <c r="X81" t="s">
        <v>24</v>
      </c>
      <c r="Y81" t="s">
        <v>24</v>
      </c>
      <c r="Z81">
        <v>0</v>
      </c>
      <c r="AA81" t="s">
        <v>24</v>
      </c>
      <c r="AB81" t="s">
        <v>24</v>
      </c>
      <c r="AC81" t="s">
        <v>24</v>
      </c>
      <c r="AD81" t="s">
        <v>24</v>
      </c>
      <c r="AE81" t="s">
        <v>24</v>
      </c>
      <c r="AF81">
        <v>1</v>
      </c>
      <c r="AG81">
        <v>1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1</v>
      </c>
      <c r="B82">
        <v>12</v>
      </c>
      <c r="C82">
        <v>4</v>
      </c>
      <c r="D82">
        <v>0</v>
      </c>
      <c r="E82" t="s">
        <v>24</v>
      </c>
      <c r="F82" t="s">
        <v>24</v>
      </c>
      <c r="G82">
        <v>128</v>
      </c>
      <c r="H82">
        <v>0</v>
      </c>
      <c r="I82">
        <v>0</v>
      </c>
      <c r="J82">
        <v>0</v>
      </c>
      <c r="K82">
        <v>0</v>
      </c>
      <c r="L82" t="s">
        <v>24</v>
      </c>
      <c r="M82" t="s">
        <v>24</v>
      </c>
      <c r="N82" t="s">
        <v>24</v>
      </c>
      <c r="O82" t="s">
        <v>24</v>
      </c>
      <c r="P82" t="s">
        <v>24</v>
      </c>
      <c r="Q82" t="s">
        <v>2175</v>
      </c>
      <c r="R82" t="s">
        <v>24</v>
      </c>
      <c r="S82">
        <v>0</v>
      </c>
      <c r="T82" t="s">
        <v>134</v>
      </c>
      <c r="U82" t="s">
        <v>134</v>
      </c>
      <c r="V82" t="s">
        <v>134</v>
      </c>
      <c r="W82" t="s">
        <v>24</v>
      </c>
      <c r="X82" t="s">
        <v>24</v>
      </c>
      <c r="Y82" t="s">
        <v>24</v>
      </c>
      <c r="Z82">
        <v>0</v>
      </c>
      <c r="AA82" t="s">
        <v>24</v>
      </c>
      <c r="AB82" t="s">
        <v>24</v>
      </c>
      <c r="AC82" t="s">
        <v>24</v>
      </c>
      <c r="AD82" t="s">
        <v>24</v>
      </c>
      <c r="AE82" t="s">
        <v>24</v>
      </c>
      <c r="AF82">
        <v>1</v>
      </c>
      <c r="AG82">
        <v>1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1</v>
      </c>
      <c r="B83">
        <v>12</v>
      </c>
      <c r="C83">
        <v>5</v>
      </c>
      <c r="D83">
        <v>0</v>
      </c>
      <c r="E83" t="s">
        <v>24</v>
      </c>
      <c r="F83" t="s">
        <v>24</v>
      </c>
      <c r="G83">
        <v>265</v>
      </c>
      <c r="H83">
        <v>0</v>
      </c>
      <c r="I83">
        <v>0</v>
      </c>
      <c r="J83">
        <v>0</v>
      </c>
      <c r="K83">
        <v>0</v>
      </c>
      <c r="L83" t="s">
        <v>24</v>
      </c>
      <c r="M83" t="s">
        <v>24</v>
      </c>
      <c r="N83" t="s">
        <v>24</v>
      </c>
      <c r="O83" t="s">
        <v>24</v>
      </c>
      <c r="P83" t="s">
        <v>24</v>
      </c>
      <c r="Q83" t="s">
        <v>2176</v>
      </c>
      <c r="R83" t="s">
        <v>24</v>
      </c>
      <c r="S83">
        <v>0</v>
      </c>
      <c r="T83" t="s">
        <v>134</v>
      </c>
      <c r="U83" t="s">
        <v>134</v>
      </c>
      <c r="V83" t="s">
        <v>134</v>
      </c>
      <c r="W83" t="s">
        <v>24</v>
      </c>
      <c r="X83" t="s">
        <v>24</v>
      </c>
      <c r="Y83" t="s">
        <v>24</v>
      </c>
      <c r="Z83">
        <v>0</v>
      </c>
      <c r="AA83" t="s">
        <v>24</v>
      </c>
      <c r="AB83" t="s">
        <v>24</v>
      </c>
      <c r="AC83" t="s">
        <v>24</v>
      </c>
      <c r="AD83" t="s">
        <v>24</v>
      </c>
      <c r="AE83" t="s">
        <v>24</v>
      </c>
      <c r="AF83">
        <v>1</v>
      </c>
      <c r="AG83">
        <v>1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1</v>
      </c>
      <c r="B84">
        <v>12</v>
      </c>
      <c r="C84">
        <v>6</v>
      </c>
      <c r="D84">
        <v>0</v>
      </c>
      <c r="E84" t="s">
        <v>24</v>
      </c>
      <c r="F84" t="s">
        <v>24</v>
      </c>
      <c r="G84">
        <v>280</v>
      </c>
      <c r="H84">
        <v>0</v>
      </c>
      <c r="I84">
        <v>0</v>
      </c>
      <c r="J84">
        <v>0</v>
      </c>
      <c r="K84">
        <v>0</v>
      </c>
      <c r="L84" t="s">
        <v>24</v>
      </c>
      <c r="M84" t="s">
        <v>24</v>
      </c>
      <c r="N84" t="s">
        <v>24</v>
      </c>
      <c r="O84" t="s">
        <v>24</v>
      </c>
      <c r="P84" t="s">
        <v>24</v>
      </c>
      <c r="Q84" t="s">
        <v>2177</v>
      </c>
      <c r="R84" t="s">
        <v>24</v>
      </c>
      <c r="S84">
        <v>0</v>
      </c>
      <c r="T84" t="s">
        <v>134</v>
      </c>
      <c r="U84" t="s">
        <v>134</v>
      </c>
      <c r="V84" t="s">
        <v>134</v>
      </c>
      <c r="W84" t="s">
        <v>24</v>
      </c>
      <c r="X84" t="s">
        <v>24</v>
      </c>
      <c r="Y84" t="s">
        <v>24</v>
      </c>
      <c r="Z84">
        <v>0</v>
      </c>
      <c r="AA84" t="s">
        <v>24</v>
      </c>
      <c r="AB84" t="s">
        <v>24</v>
      </c>
      <c r="AC84" t="s">
        <v>24</v>
      </c>
      <c r="AD84" t="s">
        <v>24</v>
      </c>
      <c r="AE84" t="s">
        <v>24</v>
      </c>
      <c r="AF84">
        <v>1</v>
      </c>
      <c r="AG84">
        <v>1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1</v>
      </c>
      <c r="B85">
        <v>12</v>
      </c>
      <c r="C85">
        <v>7</v>
      </c>
      <c r="D85">
        <v>0</v>
      </c>
      <c r="E85" t="s">
        <v>24</v>
      </c>
      <c r="F85" t="s">
        <v>24</v>
      </c>
      <c r="G85">
        <v>307</v>
      </c>
      <c r="H85">
        <v>0</v>
      </c>
      <c r="I85">
        <v>0</v>
      </c>
      <c r="J85">
        <v>0</v>
      </c>
      <c r="K85">
        <v>0</v>
      </c>
      <c r="L85" t="s">
        <v>24</v>
      </c>
      <c r="M85" t="s">
        <v>24</v>
      </c>
      <c r="N85" t="s">
        <v>24</v>
      </c>
      <c r="O85" t="s">
        <v>24</v>
      </c>
      <c r="P85" t="s">
        <v>24</v>
      </c>
      <c r="Q85" t="s">
        <v>2178</v>
      </c>
      <c r="R85" t="s">
        <v>24</v>
      </c>
      <c r="S85">
        <v>0</v>
      </c>
      <c r="T85" t="s">
        <v>134</v>
      </c>
      <c r="U85" t="s">
        <v>134</v>
      </c>
      <c r="V85" t="s">
        <v>134</v>
      </c>
      <c r="W85" t="s">
        <v>24</v>
      </c>
      <c r="X85" t="s">
        <v>24</v>
      </c>
      <c r="Y85" t="s">
        <v>24</v>
      </c>
      <c r="Z85">
        <v>0</v>
      </c>
      <c r="AA85" t="s">
        <v>24</v>
      </c>
      <c r="AB85" t="s">
        <v>24</v>
      </c>
      <c r="AC85" t="s">
        <v>24</v>
      </c>
      <c r="AD85" t="s">
        <v>24</v>
      </c>
      <c r="AE85" t="s">
        <v>24</v>
      </c>
      <c r="AF85">
        <v>1</v>
      </c>
      <c r="AG85">
        <v>1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1</v>
      </c>
      <c r="B86">
        <v>13</v>
      </c>
      <c r="C86">
        <v>1</v>
      </c>
      <c r="D86">
        <v>0</v>
      </c>
      <c r="E86" t="s">
        <v>24</v>
      </c>
      <c r="F86" t="s">
        <v>24</v>
      </c>
      <c r="G86">
        <v>15</v>
      </c>
      <c r="H86">
        <v>0</v>
      </c>
      <c r="I86">
        <v>0</v>
      </c>
      <c r="J86">
        <v>0</v>
      </c>
      <c r="K86">
        <v>0</v>
      </c>
      <c r="L86" t="s">
        <v>24</v>
      </c>
      <c r="M86" t="s">
        <v>24</v>
      </c>
      <c r="N86" t="s">
        <v>24</v>
      </c>
      <c r="O86" t="s">
        <v>24</v>
      </c>
      <c r="P86" t="s">
        <v>24</v>
      </c>
      <c r="Q86" t="s">
        <v>2179</v>
      </c>
      <c r="R86" t="s">
        <v>24</v>
      </c>
      <c r="S86">
        <v>0</v>
      </c>
      <c r="T86" t="s">
        <v>134</v>
      </c>
      <c r="U86" t="s">
        <v>134</v>
      </c>
      <c r="V86" t="s">
        <v>134</v>
      </c>
      <c r="W86" t="s">
        <v>24</v>
      </c>
      <c r="X86" t="s">
        <v>24</v>
      </c>
      <c r="Y86" t="s">
        <v>24</v>
      </c>
      <c r="Z86">
        <v>0</v>
      </c>
      <c r="AA86" t="s">
        <v>24</v>
      </c>
      <c r="AB86" t="s">
        <v>24</v>
      </c>
      <c r="AC86" t="s">
        <v>24</v>
      </c>
      <c r="AD86" t="s">
        <v>24</v>
      </c>
      <c r="AE86" t="s">
        <v>24</v>
      </c>
      <c r="AF86">
        <v>1</v>
      </c>
      <c r="AG86">
        <v>1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1</v>
      </c>
      <c r="B87">
        <v>13</v>
      </c>
      <c r="C87">
        <v>2</v>
      </c>
      <c r="D87">
        <v>0</v>
      </c>
      <c r="E87" t="s">
        <v>24</v>
      </c>
      <c r="F87" t="s">
        <v>24</v>
      </c>
      <c r="G87">
        <v>72</v>
      </c>
      <c r="H87">
        <v>0</v>
      </c>
      <c r="I87">
        <v>0</v>
      </c>
      <c r="J87">
        <v>0</v>
      </c>
      <c r="K87">
        <v>0</v>
      </c>
      <c r="L87" t="s">
        <v>24</v>
      </c>
      <c r="M87" t="s">
        <v>24</v>
      </c>
      <c r="N87" t="s">
        <v>24</v>
      </c>
      <c r="O87" t="s">
        <v>24</v>
      </c>
      <c r="P87" t="s">
        <v>24</v>
      </c>
      <c r="Q87" t="s">
        <v>2180</v>
      </c>
      <c r="R87" t="s">
        <v>24</v>
      </c>
      <c r="S87">
        <v>0</v>
      </c>
      <c r="T87" t="s">
        <v>134</v>
      </c>
      <c r="U87" t="s">
        <v>134</v>
      </c>
      <c r="V87" t="s">
        <v>134</v>
      </c>
      <c r="W87" t="s">
        <v>24</v>
      </c>
      <c r="X87" t="s">
        <v>24</v>
      </c>
      <c r="Y87" t="s">
        <v>24</v>
      </c>
      <c r="Z87">
        <v>0</v>
      </c>
      <c r="AA87" t="s">
        <v>24</v>
      </c>
      <c r="AB87" t="s">
        <v>24</v>
      </c>
      <c r="AC87" t="s">
        <v>24</v>
      </c>
      <c r="AD87" t="s">
        <v>24</v>
      </c>
      <c r="AE87" t="s">
        <v>24</v>
      </c>
      <c r="AF87">
        <v>1</v>
      </c>
      <c r="AG87">
        <v>1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1</v>
      </c>
      <c r="B88">
        <v>13</v>
      </c>
      <c r="C88">
        <v>3</v>
      </c>
      <c r="D88">
        <v>0</v>
      </c>
      <c r="E88" t="s">
        <v>24</v>
      </c>
      <c r="F88" t="s">
        <v>24</v>
      </c>
      <c r="G88">
        <v>272</v>
      </c>
      <c r="H88">
        <v>0</v>
      </c>
      <c r="I88">
        <v>0</v>
      </c>
      <c r="J88">
        <v>0</v>
      </c>
      <c r="K88">
        <v>0</v>
      </c>
      <c r="L88" t="s">
        <v>24</v>
      </c>
      <c r="M88" t="s">
        <v>24</v>
      </c>
      <c r="N88" t="s">
        <v>24</v>
      </c>
      <c r="O88" t="s">
        <v>24</v>
      </c>
      <c r="P88" t="s">
        <v>24</v>
      </c>
      <c r="Q88" t="s">
        <v>2181</v>
      </c>
      <c r="R88" t="s">
        <v>24</v>
      </c>
      <c r="S88">
        <v>0</v>
      </c>
      <c r="T88" t="s">
        <v>134</v>
      </c>
      <c r="U88" t="s">
        <v>134</v>
      </c>
      <c r="V88" t="s">
        <v>134</v>
      </c>
      <c r="W88" t="s">
        <v>24</v>
      </c>
      <c r="X88" t="s">
        <v>24</v>
      </c>
      <c r="Y88" t="s">
        <v>24</v>
      </c>
      <c r="Z88">
        <v>0</v>
      </c>
      <c r="AA88" t="s">
        <v>24</v>
      </c>
      <c r="AB88" t="s">
        <v>24</v>
      </c>
      <c r="AC88" t="s">
        <v>24</v>
      </c>
      <c r="AD88" t="s">
        <v>24</v>
      </c>
      <c r="AE88" t="s">
        <v>24</v>
      </c>
      <c r="AF88">
        <v>1</v>
      </c>
      <c r="AG88">
        <v>1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1</v>
      </c>
      <c r="B89">
        <v>13</v>
      </c>
      <c r="C89">
        <v>4</v>
      </c>
      <c r="D89">
        <v>0</v>
      </c>
      <c r="E89" t="s">
        <v>24</v>
      </c>
      <c r="F89" t="s">
        <v>24</v>
      </c>
      <c r="G89">
        <v>270</v>
      </c>
      <c r="H89">
        <v>0</v>
      </c>
      <c r="I89">
        <v>0</v>
      </c>
      <c r="J89">
        <v>0</v>
      </c>
      <c r="K89">
        <v>0</v>
      </c>
      <c r="L89" t="s">
        <v>24</v>
      </c>
      <c r="M89" t="s">
        <v>24</v>
      </c>
      <c r="N89" t="s">
        <v>24</v>
      </c>
      <c r="O89" t="s">
        <v>24</v>
      </c>
      <c r="P89" t="s">
        <v>24</v>
      </c>
      <c r="Q89" t="s">
        <v>2182</v>
      </c>
      <c r="R89" t="s">
        <v>24</v>
      </c>
      <c r="S89">
        <v>0</v>
      </c>
      <c r="T89" t="s">
        <v>134</v>
      </c>
      <c r="U89" t="s">
        <v>134</v>
      </c>
      <c r="V89" t="s">
        <v>134</v>
      </c>
      <c r="W89" t="s">
        <v>24</v>
      </c>
      <c r="X89" t="s">
        <v>24</v>
      </c>
      <c r="Y89" t="s">
        <v>24</v>
      </c>
      <c r="Z89">
        <v>0</v>
      </c>
      <c r="AA89" t="s">
        <v>24</v>
      </c>
      <c r="AB89" t="s">
        <v>24</v>
      </c>
      <c r="AC89" t="s">
        <v>24</v>
      </c>
      <c r="AD89" t="s">
        <v>24</v>
      </c>
      <c r="AE89" t="s">
        <v>24</v>
      </c>
      <c r="AF89">
        <v>1</v>
      </c>
      <c r="AG89">
        <v>1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1</v>
      </c>
      <c r="B90">
        <v>13</v>
      </c>
      <c r="C90">
        <v>5</v>
      </c>
      <c r="D90">
        <v>0</v>
      </c>
      <c r="E90" t="s">
        <v>24</v>
      </c>
      <c r="F90" t="s">
        <v>24</v>
      </c>
      <c r="G90">
        <v>335</v>
      </c>
      <c r="H90">
        <v>0</v>
      </c>
      <c r="I90">
        <v>0</v>
      </c>
      <c r="J90">
        <v>0</v>
      </c>
      <c r="K90">
        <v>0</v>
      </c>
      <c r="L90" t="s">
        <v>24</v>
      </c>
      <c r="M90" t="s">
        <v>24</v>
      </c>
      <c r="N90" t="s">
        <v>24</v>
      </c>
      <c r="O90" t="s">
        <v>24</v>
      </c>
      <c r="P90" t="s">
        <v>24</v>
      </c>
      <c r="Q90" t="s">
        <v>2183</v>
      </c>
      <c r="R90" t="s">
        <v>24</v>
      </c>
      <c r="S90">
        <v>0</v>
      </c>
      <c r="T90" t="s">
        <v>134</v>
      </c>
      <c r="U90" t="s">
        <v>134</v>
      </c>
      <c r="V90" t="s">
        <v>134</v>
      </c>
      <c r="W90" t="s">
        <v>24</v>
      </c>
      <c r="X90" t="s">
        <v>24</v>
      </c>
      <c r="Y90" t="s">
        <v>24</v>
      </c>
      <c r="Z90">
        <v>0</v>
      </c>
      <c r="AA90" t="s">
        <v>24</v>
      </c>
      <c r="AB90" t="s">
        <v>24</v>
      </c>
      <c r="AC90" t="s">
        <v>24</v>
      </c>
      <c r="AD90" t="s">
        <v>24</v>
      </c>
      <c r="AE90" t="s">
        <v>24</v>
      </c>
      <c r="AF90">
        <v>1</v>
      </c>
      <c r="AG90">
        <v>1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1</v>
      </c>
      <c r="B91">
        <v>13</v>
      </c>
      <c r="C91">
        <v>6</v>
      </c>
      <c r="D91">
        <v>0</v>
      </c>
      <c r="E91" t="s">
        <v>24</v>
      </c>
      <c r="F91" t="s">
        <v>24</v>
      </c>
      <c r="G91">
        <v>266</v>
      </c>
      <c r="H91">
        <v>0</v>
      </c>
      <c r="I91">
        <v>0</v>
      </c>
      <c r="J91">
        <v>0</v>
      </c>
      <c r="K91">
        <v>0</v>
      </c>
      <c r="L91" t="s">
        <v>24</v>
      </c>
      <c r="M91" t="s">
        <v>24</v>
      </c>
      <c r="N91" t="s">
        <v>24</v>
      </c>
      <c r="O91" t="s">
        <v>24</v>
      </c>
      <c r="P91" t="s">
        <v>24</v>
      </c>
      <c r="Q91" t="s">
        <v>2184</v>
      </c>
      <c r="R91" t="s">
        <v>24</v>
      </c>
      <c r="S91">
        <v>0</v>
      </c>
      <c r="T91" t="s">
        <v>134</v>
      </c>
      <c r="U91" t="s">
        <v>134</v>
      </c>
      <c r="V91" t="s">
        <v>134</v>
      </c>
      <c r="W91" t="s">
        <v>24</v>
      </c>
      <c r="X91" t="s">
        <v>24</v>
      </c>
      <c r="Y91" t="s">
        <v>24</v>
      </c>
      <c r="Z91">
        <v>0</v>
      </c>
      <c r="AA91" t="s">
        <v>24</v>
      </c>
      <c r="AB91" t="s">
        <v>24</v>
      </c>
      <c r="AC91" t="s">
        <v>24</v>
      </c>
      <c r="AD91" t="s">
        <v>24</v>
      </c>
      <c r="AE91" t="s">
        <v>24</v>
      </c>
      <c r="AF91">
        <v>1</v>
      </c>
      <c r="AG91">
        <v>1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1</v>
      </c>
      <c r="B92">
        <v>13</v>
      </c>
      <c r="C92">
        <v>7</v>
      </c>
      <c r="D92">
        <v>0</v>
      </c>
      <c r="E92" t="s">
        <v>24</v>
      </c>
      <c r="F92" t="s">
        <v>24</v>
      </c>
      <c r="G92">
        <v>147</v>
      </c>
      <c r="H92">
        <v>0</v>
      </c>
      <c r="I92">
        <v>0</v>
      </c>
      <c r="J92">
        <v>0</v>
      </c>
      <c r="K92">
        <v>0</v>
      </c>
      <c r="L92" t="s">
        <v>24</v>
      </c>
      <c r="M92" t="s">
        <v>24</v>
      </c>
      <c r="N92" t="s">
        <v>24</v>
      </c>
      <c r="O92" t="s">
        <v>24</v>
      </c>
      <c r="P92" t="s">
        <v>24</v>
      </c>
      <c r="Q92" t="s">
        <v>144</v>
      </c>
      <c r="R92" t="s">
        <v>24</v>
      </c>
      <c r="S92">
        <v>0</v>
      </c>
      <c r="T92" t="s">
        <v>134</v>
      </c>
      <c r="U92" t="s">
        <v>134</v>
      </c>
      <c r="V92" t="s">
        <v>134</v>
      </c>
      <c r="W92" t="s">
        <v>24</v>
      </c>
      <c r="X92" t="s">
        <v>24</v>
      </c>
      <c r="Y92" t="s">
        <v>24</v>
      </c>
      <c r="Z92">
        <v>0</v>
      </c>
      <c r="AA92" t="s">
        <v>24</v>
      </c>
      <c r="AB92" t="s">
        <v>24</v>
      </c>
      <c r="AC92" t="s">
        <v>24</v>
      </c>
      <c r="AD92" t="s">
        <v>24</v>
      </c>
      <c r="AE92" t="s">
        <v>24</v>
      </c>
      <c r="AF92">
        <v>1</v>
      </c>
      <c r="AG92">
        <v>1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2</v>
      </c>
      <c r="B93">
        <v>1</v>
      </c>
      <c r="C93">
        <v>1</v>
      </c>
      <c r="D93">
        <v>0</v>
      </c>
      <c r="E93" t="s">
        <v>24</v>
      </c>
      <c r="F93" t="s">
        <v>24</v>
      </c>
      <c r="G93">
        <v>0</v>
      </c>
      <c r="H93">
        <v>0</v>
      </c>
      <c r="I93">
        <v>0</v>
      </c>
      <c r="J93">
        <v>0</v>
      </c>
      <c r="K93">
        <v>0</v>
      </c>
      <c r="L93" t="s">
        <v>24</v>
      </c>
      <c r="M93" t="s">
        <v>24</v>
      </c>
      <c r="N93" t="s">
        <v>24</v>
      </c>
      <c r="O93" t="s">
        <v>24</v>
      </c>
      <c r="P93" t="s">
        <v>24</v>
      </c>
      <c r="Q93" t="s">
        <v>24</v>
      </c>
      <c r="R93" t="s">
        <v>24</v>
      </c>
      <c r="S93">
        <v>0</v>
      </c>
      <c r="T93" t="s">
        <v>134</v>
      </c>
      <c r="U93" t="s">
        <v>134</v>
      </c>
      <c r="V93" t="s">
        <v>134</v>
      </c>
      <c r="W93" t="s">
        <v>24</v>
      </c>
      <c r="X93" t="s">
        <v>24</v>
      </c>
      <c r="Y93" t="s">
        <v>24</v>
      </c>
      <c r="Z93">
        <v>0</v>
      </c>
      <c r="AA93" t="s">
        <v>24</v>
      </c>
      <c r="AB93" t="s">
        <v>24</v>
      </c>
      <c r="AC93" t="s">
        <v>24</v>
      </c>
      <c r="AD93" t="s">
        <v>24</v>
      </c>
      <c r="AE93" t="s">
        <v>24</v>
      </c>
      <c r="AF93">
        <v>1</v>
      </c>
      <c r="AG93">
        <v>2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2</v>
      </c>
      <c r="B94">
        <v>1</v>
      </c>
      <c r="C94">
        <v>2</v>
      </c>
      <c r="D94">
        <v>0</v>
      </c>
      <c r="E94" t="s">
        <v>24</v>
      </c>
      <c r="F94" t="s">
        <v>24</v>
      </c>
      <c r="G94">
        <v>0</v>
      </c>
      <c r="H94">
        <v>0</v>
      </c>
      <c r="I94">
        <v>0</v>
      </c>
      <c r="J94">
        <v>0</v>
      </c>
      <c r="K94">
        <v>0</v>
      </c>
      <c r="L94" t="s">
        <v>24</v>
      </c>
      <c r="M94" t="s">
        <v>24</v>
      </c>
      <c r="N94" t="s">
        <v>24</v>
      </c>
      <c r="O94" t="s">
        <v>24</v>
      </c>
      <c r="P94" t="s">
        <v>24</v>
      </c>
      <c r="Q94" t="s">
        <v>24</v>
      </c>
      <c r="R94" t="s">
        <v>24</v>
      </c>
      <c r="S94">
        <v>0</v>
      </c>
      <c r="T94" t="s">
        <v>134</v>
      </c>
      <c r="U94" t="s">
        <v>134</v>
      </c>
      <c r="V94" t="s">
        <v>134</v>
      </c>
      <c r="W94" t="s">
        <v>24</v>
      </c>
      <c r="X94" t="s">
        <v>24</v>
      </c>
      <c r="Y94" t="s">
        <v>24</v>
      </c>
      <c r="Z94">
        <v>0</v>
      </c>
      <c r="AA94" t="s">
        <v>24</v>
      </c>
      <c r="AB94" t="s">
        <v>24</v>
      </c>
      <c r="AC94" t="s">
        <v>24</v>
      </c>
      <c r="AD94" t="s">
        <v>24</v>
      </c>
      <c r="AE94" t="s">
        <v>24</v>
      </c>
      <c r="AF94">
        <v>1</v>
      </c>
      <c r="AG94">
        <v>2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2</v>
      </c>
      <c r="B95">
        <v>1</v>
      </c>
      <c r="C95">
        <v>3</v>
      </c>
      <c r="D95">
        <v>0</v>
      </c>
      <c r="E95" t="s">
        <v>24</v>
      </c>
      <c r="F95" t="s">
        <v>24</v>
      </c>
      <c r="G95">
        <v>213</v>
      </c>
      <c r="H95">
        <v>0</v>
      </c>
      <c r="I95">
        <v>0</v>
      </c>
      <c r="J95">
        <v>0</v>
      </c>
      <c r="K95">
        <v>0</v>
      </c>
      <c r="L95" t="s">
        <v>24</v>
      </c>
      <c r="M95" t="s">
        <v>24</v>
      </c>
      <c r="N95" t="s">
        <v>24</v>
      </c>
      <c r="O95" t="s">
        <v>24</v>
      </c>
      <c r="P95" t="s">
        <v>24</v>
      </c>
      <c r="Q95" t="s">
        <v>2185</v>
      </c>
      <c r="R95" t="s">
        <v>24</v>
      </c>
      <c r="S95">
        <v>0</v>
      </c>
      <c r="T95" t="s">
        <v>134</v>
      </c>
      <c r="U95" t="s">
        <v>134</v>
      </c>
      <c r="V95" t="s">
        <v>134</v>
      </c>
      <c r="W95" t="s">
        <v>24</v>
      </c>
      <c r="X95" t="s">
        <v>24</v>
      </c>
      <c r="Y95" t="s">
        <v>24</v>
      </c>
      <c r="Z95">
        <v>0</v>
      </c>
      <c r="AA95" t="s">
        <v>24</v>
      </c>
      <c r="AB95" t="s">
        <v>24</v>
      </c>
      <c r="AC95" t="s">
        <v>24</v>
      </c>
      <c r="AD95" t="s">
        <v>24</v>
      </c>
      <c r="AE95" t="s">
        <v>24</v>
      </c>
      <c r="AF95">
        <v>1</v>
      </c>
      <c r="AG95">
        <v>2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2</v>
      </c>
      <c r="B96">
        <v>1</v>
      </c>
      <c r="C96">
        <v>4</v>
      </c>
      <c r="D96">
        <v>0</v>
      </c>
      <c r="E96" t="s">
        <v>24</v>
      </c>
      <c r="F96" t="s">
        <v>24</v>
      </c>
      <c r="G96">
        <v>278</v>
      </c>
      <c r="H96">
        <v>0</v>
      </c>
      <c r="I96">
        <v>0</v>
      </c>
      <c r="J96">
        <v>0</v>
      </c>
      <c r="K96">
        <v>0</v>
      </c>
      <c r="L96" t="s">
        <v>24</v>
      </c>
      <c r="M96" t="s">
        <v>24</v>
      </c>
      <c r="N96" t="s">
        <v>24</v>
      </c>
      <c r="O96" t="s">
        <v>24</v>
      </c>
      <c r="P96" t="s">
        <v>24</v>
      </c>
      <c r="Q96" t="s">
        <v>2186</v>
      </c>
      <c r="R96" t="s">
        <v>24</v>
      </c>
      <c r="S96">
        <v>0</v>
      </c>
      <c r="T96" t="s">
        <v>134</v>
      </c>
      <c r="U96" t="s">
        <v>134</v>
      </c>
      <c r="V96" t="s">
        <v>134</v>
      </c>
      <c r="W96" t="s">
        <v>24</v>
      </c>
      <c r="X96" t="s">
        <v>24</v>
      </c>
      <c r="Y96" t="s">
        <v>24</v>
      </c>
      <c r="Z96">
        <v>0</v>
      </c>
      <c r="AA96" t="s">
        <v>24</v>
      </c>
      <c r="AB96" t="s">
        <v>24</v>
      </c>
      <c r="AC96" t="s">
        <v>24</v>
      </c>
      <c r="AD96" t="s">
        <v>24</v>
      </c>
      <c r="AE96" t="s">
        <v>24</v>
      </c>
      <c r="AF96">
        <v>1</v>
      </c>
      <c r="AG96">
        <v>2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2</v>
      </c>
      <c r="B97">
        <v>1</v>
      </c>
      <c r="C97">
        <v>5</v>
      </c>
      <c r="D97">
        <v>0</v>
      </c>
      <c r="E97" t="s">
        <v>24</v>
      </c>
      <c r="F97" t="s">
        <v>24</v>
      </c>
      <c r="G97">
        <v>303</v>
      </c>
      <c r="H97">
        <v>0</v>
      </c>
      <c r="I97">
        <v>0</v>
      </c>
      <c r="J97">
        <v>0</v>
      </c>
      <c r="K97">
        <v>0</v>
      </c>
      <c r="L97" t="s">
        <v>24</v>
      </c>
      <c r="M97" t="s">
        <v>24</v>
      </c>
      <c r="N97" t="s">
        <v>24</v>
      </c>
      <c r="O97" t="s">
        <v>24</v>
      </c>
      <c r="P97" t="s">
        <v>24</v>
      </c>
      <c r="Q97" t="s">
        <v>2187</v>
      </c>
      <c r="R97" t="s">
        <v>24</v>
      </c>
      <c r="S97">
        <v>0</v>
      </c>
      <c r="T97" t="s">
        <v>134</v>
      </c>
      <c r="U97" t="s">
        <v>134</v>
      </c>
      <c r="V97" t="s">
        <v>134</v>
      </c>
      <c r="W97" t="s">
        <v>24</v>
      </c>
      <c r="X97" t="s">
        <v>24</v>
      </c>
      <c r="Y97" t="s">
        <v>24</v>
      </c>
      <c r="Z97">
        <v>0</v>
      </c>
      <c r="AA97" t="s">
        <v>24</v>
      </c>
      <c r="AB97" t="s">
        <v>24</v>
      </c>
      <c r="AC97" t="s">
        <v>24</v>
      </c>
      <c r="AD97" t="s">
        <v>24</v>
      </c>
      <c r="AE97" t="s">
        <v>24</v>
      </c>
      <c r="AF97">
        <v>1</v>
      </c>
      <c r="AG97">
        <v>2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2</v>
      </c>
      <c r="B98">
        <v>1</v>
      </c>
      <c r="C98">
        <v>6</v>
      </c>
      <c r="D98">
        <v>0</v>
      </c>
      <c r="E98" t="s">
        <v>24</v>
      </c>
      <c r="F98" t="s">
        <v>24</v>
      </c>
      <c r="G98">
        <v>332</v>
      </c>
      <c r="H98">
        <v>0</v>
      </c>
      <c r="I98">
        <v>0</v>
      </c>
      <c r="J98">
        <v>0</v>
      </c>
      <c r="K98">
        <v>0</v>
      </c>
      <c r="L98" t="s">
        <v>24</v>
      </c>
      <c r="M98" t="s">
        <v>24</v>
      </c>
      <c r="N98" t="s">
        <v>24</v>
      </c>
      <c r="O98" t="s">
        <v>24</v>
      </c>
      <c r="P98" t="s">
        <v>24</v>
      </c>
      <c r="Q98" t="s">
        <v>2188</v>
      </c>
      <c r="R98" t="s">
        <v>24</v>
      </c>
      <c r="S98">
        <v>0</v>
      </c>
      <c r="T98" t="s">
        <v>134</v>
      </c>
      <c r="U98" t="s">
        <v>134</v>
      </c>
      <c r="V98" t="s">
        <v>134</v>
      </c>
      <c r="W98" t="s">
        <v>24</v>
      </c>
      <c r="X98" t="s">
        <v>24</v>
      </c>
      <c r="Y98" t="s">
        <v>24</v>
      </c>
      <c r="Z98">
        <v>0</v>
      </c>
      <c r="AA98" t="s">
        <v>24</v>
      </c>
      <c r="AB98" t="s">
        <v>24</v>
      </c>
      <c r="AC98" t="s">
        <v>24</v>
      </c>
      <c r="AD98" t="s">
        <v>24</v>
      </c>
      <c r="AE98" t="s">
        <v>24</v>
      </c>
      <c r="AF98">
        <v>1</v>
      </c>
      <c r="AG98">
        <v>2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2</v>
      </c>
      <c r="B99">
        <v>1</v>
      </c>
      <c r="C99">
        <v>7</v>
      </c>
      <c r="D99">
        <v>0</v>
      </c>
      <c r="E99" t="s">
        <v>24</v>
      </c>
      <c r="F99" t="s">
        <v>24</v>
      </c>
      <c r="G99">
        <v>0</v>
      </c>
      <c r="H99">
        <v>0</v>
      </c>
      <c r="I99">
        <v>0</v>
      </c>
      <c r="J99">
        <v>0</v>
      </c>
      <c r="K99">
        <v>0</v>
      </c>
      <c r="L99" t="s">
        <v>24</v>
      </c>
      <c r="M99" t="s">
        <v>24</v>
      </c>
      <c r="N99" t="s">
        <v>24</v>
      </c>
      <c r="O99" t="s">
        <v>24</v>
      </c>
      <c r="P99" t="s">
        <v>24</v>
      </c>
      <c r="Q99" t="s">
        <v>24</v>
      </c>
      <c r="R99" t="s">
        <v>24</v>
      </c>
      <c r="S99">
        <v>0</v>
      </c>
      <c r="T99" t="s">
        <v>134</v>
      </c>
      <c r="U99" t="s">
        <v>134</v>
      </c>
      <c r="V99" t="s">
        <v>134</v>
      </c>
      <c r="W99" t="s">
        <v>24</v>
      </c>
      <c r="X99" t="s">
        <v>24</v>
      </c>
      <c r="Y99" t="s">
        <v>24</v>
      </c>
      <c r="Z99">
        <v>0</v>
      </c>
      <c r="AA99" t="s">
        <v>24</v>
      </c>
      <c r="AB99" t="s">
        <v>24</v>
      </c>
      <c r="AC99" t="s">
        <v>24</v>
      </c>
      <c r="AD99" t="s">
        <v>24</v>
      </c>
      <c r="AE99" t="s">
        <v>24</v>
      </c>
      <c r="AF99">
        <v>1</v>
      </c>
      <c r="AG99">
        <v>2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2</v>
      </c>
      <c r="B100">
        <v>2</v>
      </c>
      <c r="C100">
        <v>1</v>
      </c>
      <c r="D100">
        <v>0</v>
      </c>
      <c r="E100" t="s">
        <v>24</v>
      </c>
      <c r="F100" t="s">
        <v>24</v>
      </c>
      <c r="G100">
        <v>50</v>
      </c>
      <c r="H100">
        <v>0</v>
      </c>
      <c r="I100">
        <v>0</v>
      </c>
      <c r="J100">
        <v>0</v>
      </c>
      <c r="K100">
        <v>0</v>
      </c>
      <c r="L100" t="s">
        <v>24</v>
      </c>
      <c r="M100" t="s">
        <v>24</v>
      </c>
      <c r="N100" t="s">
        <v>24</v>
      </c>
      <c r="O100" t="s">
        <v>24</v>
      </c>
      <c r="P100" t="s">
        <v>24</v>
      </c>
      <c r="Q100" t="s">
        <v>2189</v>
      </c>
      <c r="R100" t="s">
        <v>24</v>
      </c>
      <c r="S100">
        <v>0</v>
      </c>
      <c r="T100" t="s">
        <v>134</v>
      </c>
      <c r="U100" t="s">
        <v>134</v>
      </c>
      <c r="V100" t="s">
        <v>134</v>
      </c>
      <c r="W100" t="s">
        <v>24</v>
      </c>
      <c r="X100" t="s">
        <v>24</v>
      </c>
      <c r="Y100" t="s">
        <v>24</v>
      </c>
      <c r="Z100">
        <v>0</v>
      </c>
      <c r="AA100" t="s">
        <v>24</v>
      </c>
      <c r="AB100" t="s">
        <v>24</v>
      </c>
      <c r="AC100" t="s">
        <v>24</v>
      </c>
      <c r="AD100" t="s">
        <v>24</v>
      </c>
      <c r="AE100" t="s">
        <v>24</v>
      </c>
      <c r="AF100">
        <v>1</v>
      </c>
      <c r="AG100">
        <v>2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2</v>
      </c>
      <c r="B101">
        <v>2</v>
      </c>
      <c r="C101">
        <v>2</v>
      </c>
      <c r="D101">
        <v>0</v>
      </c>
      <c r="E101" t="s">
        <v>24</v>
      </c>
      <c r="F101" t="s">
        <v>24</v>
      </c>
      <c r="G101">
        <v>214</v>
      </c>
      <c r="H101">
        <v>0</v>
      </c>
      <c r="I101">
        <v>0</v>
      </c>
      <c r="J101">
        <v>0</v>
      </c>
      <c r="K101">
        <v>0</v>
      </c>
      <c r="L101" t="s">
        <v>24</v>
      </c>
      <c r="M101" t="s">
        <v>24</v>
      </c>
      <c r="N101" t="s">
        <v>24</v>
      </c>
      <c r="O101" t="s">
        <v>24</v>
      </c>
      <c r="P101" t="s">
        <v>24</v>
      </c>
      <c r="Q101" t="s">
        <v>2190</v>
      </c>
      <c r="R101" t="s">
        <v>24</v>
      </c>
      <c r="S101">
        <v>0</v>
      </c>
      <c r="T101" t="s">
        <v>134</v>
      </c>
      <c r="U101" t="s">
        <v>134</v>
      </c>
      <c r="V101" t="s">
        <v>134</v>
      </c>
      <c r="W101" t="s">
        <v>24</v>
      </c>
      <c r="X101" t="s">
        <v>24</v>
      </c>
      <c r="Y101" t="s">
        <v>24</v>
      </c>
      <c r="Z101">
        <v>0</v>
      </c>
      <c r="AA101" t="s">
        <v>24</v>
      </c>
      <c r="AB101" t="s">
        <v>24</v>
      </c>
      <c r="AC101" t="s">
        <v>24</v>
      </c>
      <c r="AD101" t="s">
        <v>24</v>
      </c>
      <c r="AE101" t="s">
        <v>24</v>
      </c>
      <c r="AF101">
        <v>1</v>
      </c>
      <c r="AG101">
        <v>2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2</v>
      </c>
      <c r="B102">
        <v>2</v>
      </c>
      <c r="C102">
        <v>3</v>
      </c>
      <c r="D102">
        <v>0</v>
      </c>
      <c r="E102" t="s">
        <v>24</v>
      </c>
      <c r="F102" t="s">
        <v>24</v>
      </c>
      <c r="G102">
        <v>342</v>
      </c>
      <c r="H102">
        <v>0</v>
      </c>
      <c r="I102">
        <v>0</v>
      </c>
      <c r="J102">
        <v>0</v>
      </c>
      <c r="K102">
        <v>0</v>
      </c>
      <c r="L102" t="s">
        <v>24</v>
      </c>
      <c r="M102" t="s">
        <v>24</v>
      </c>
      <c r="N102" t="s">
        <v>24</v>
      </c>
      <c r="O102" t="s">
        <v>24</v>
      </c>
      <c r="P102" t="s">
        <v>24</v>
      </c>
      <c r="Q102" t="s">
        <v>2191</v>
      </c>
      <c r="R102" t="s">
        <v>24</v>
      </c>
      <c r="S102">
        <v>0</v>
      </c>
      <c r="T102" t="s">
        <v>134</v>
      </c>
      <c r="U102" t="s">
        <v>134</v>
      </c>
      <c r="V102" t="s">
        <v>134</v>
      </c>
      <c r="W102" t="s">
        <v>24</v>
      </c>
      <c r="X102" t="s">
        <v>24</v>
      </c>
      <c r="Y102" t="s">
        <v>24</v>
      </c>
      <c r="Z102">
        <v>0</v>
      </c>
      <c r="AA102" t="s">
        <v>24</v>
      </c>
      <c r="AB102" t="s">
        <v>24</v>
      </c>
      <c r="AC102" t="s">
        <v>24</v>
      </c>
      <c r="AD102" t="s">
        <v>24</v>
      </c>
      <c r="AE102" t="s">
        <v>24</v>
      </c>
      <c r="AF102">
        <v>1</v>
      </c>
      <c r="AG102">
        <v>2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2</v>
      </c>
      <c r="B103">
        <v>2</v>
      </c>
      <c r="C103">
        <v>4</v>
      </c>
      <c r="D103">
        <v>0</v>
      </c>
      <c r="E103" t="s">
        <v>24</v>
      </c>
      <c r="F103" t="s">
        <v>24</v>
      </c>
      <c r="G103">
        <v>354</v>
      </c>
      <c r="H103">
        <v>0</v>
      </c>
      <c r="I103">
        <v>0</v>
      </c>
      <c r="J103">
        <v>0</v>
      </c>
      <c r="K103">
        <v>0</v>
      </c>
      <c r="L103" t="s">
        <v>24</v>
      </c>
      <c r="M103" t="s">
        <v>24</v>
      </c>
      <c r="N103" t="s">
        <v>24</v>
      </c>
      <c r="O103" t="s">
        <v>24</v>
      </c>
      <c r="P103" t="s">
        <v>24</v>
      </c>
      <c r="Q103" t="s">
        <v>2192</v>
      </c>
      <c r="R103" t="s">
        <v>24</v>
      </c>
      <c r="S103">
        <v>0</v>
      </c>
      <c r="T103" t="s">
        <v>134</v>
      </c>
      <c r="U103" t="s">
        <v>134</v>
      </c>
      <c r="V103" t="s">
        <v>134</v>
      </c>
      <c r="W103" t="s">
        <v>24</v>
      </c>
      <c r="X103" t="s">
        <v>24</v>
      </c>
      <c r="Y103" t="s">
        <v>24</v>
      </c>
      <c r="Z103">
        <v>0</v>
      </c>
      <c r="AA103" t="s">
        <v>24</v>
      </c>
      <c r="AB103" t="s">
        <v>24</v>
      </c>
      <c r="AC103" t="s">
        <v>24</v>
      </c>
      <c r="AD103" t="s">
        <v>24</v>
      </c>
      <c r="AE103" t="s">
        <v>24</v>
      </c>
      <c r="AF103">
        <v>1</v>
      </c>
      <c r="AG103">
        <v>2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2</v>
      </c>
      <c r="B104">
        <v>2</v>
      </c>
      <c r="C104">
        <v>5</v>
      </c>
      <c r="D104">
        <v>0</v>
      </c>
      <c r="E104" t="s">
        <v>24</v>
      </c>
      <c r="F104" t="s">
        <v>24</v>
      </c>
      <c r="G104">
        <v>146</v>
      </c>
      <c r="H104">
        <v>0</v>
      </c>
      <c r="I104">
        <v>0</v>
      </c>
      <c r="J104">
        <v>0</v>
      </c>
      <c r="K104">
        <v>0</v>
      </c>
      <c r="L104" t="s">
        <v>24</v>
      </c>
      <c r="M104" t="s">
        <v>24</v>
      </c>
      <c r="N104" t="s">
        <v>24</v>
      </c>
      <c r="O104" t="s">
        <v>24</v>
      </c>
      <c r="P104" t="s">
        <v>24</v>
      </c>
      <c r="Q104" t="s">
        <v>314</v>
      </c>
      <c r="R104" t="s">
        <v>24</v>
      </c>
      <c r="S104">
        <v>0</v>
      </c>
      <c r="T104" t="s">
        <v>134</v>
      </c>
      <c r="U104" t="s">
        <v>134</v>
      </c>
      <c r="V104" t="s">
        <v>134</v>
      </c>
      <c r="W104" t="s">
        <v>24</v>
      </c>
      <c r="X104" t="s">
        <v>24</v>
      </c>
      <c r="Y104" t="s">
        <v>24</v>
      </c>
      <c r="Z104">
        <v>0</v>
      </c>
      <c r="AA104" t="s">
        <v>24</v>
      </c>
      <c r="AB104" t="s">
        <v>24</v>
      </c>
      <c r="AC104" t="s">
        <v>24</v>
      </c>
      <c r="AD104" t="s">
        <v>24</v>
      </c>
      <c r="AE104" t="s">
        <v>24</v>
      </c>
      <c r="AF104">
        <v>1</v>
      </c>
      <c r="AG104">
        <v>2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2</v>
      </c>
      <c r="B105">
        <v>2</v>
      </c>
      <c r="C105">
        <v>6</v>
      </c>
      <c r="D105">
        <v>0</v>
      </c>
      <c r="E105" t="s">
        <v>24</v>
      </c>
      <c r="F105" t="s">
        <v>24</v>
      </c>
      <c r="G105">
        <v>85</v>
      </c>
      <c r="H105">
        <v>0</v>
      </c>
      <c r="I105">
        <v>0</v>
      </c>
      <c r="J105">
        <v>0</v>
      </c>
      <c r="K105">
        <v>0</v>
      </c>
      <c r="L105" t="s">
        <v>24</v>
      </c>
      <c r="M105" t="s">
        <v>24</v>
      </c>
      <c r="N105" t="s">
        <v>24</v>
      </c>
      <c r="O105" t="s">
        <v>24</v>
      </c>
      <c r="P105" t="s">
        <v>24</v>
      </c>
      <c r="Q105" t="s">
        <v>2193</v>
      </c>
      <c r="R105" t="s">
        <v>24</v>
      </c>
      <c r="S105">
        <v>0</v>
      </c>
      <c r="T105" t="s">
        <v>134</v>
      </c>
      <c r="U105" t="s">
        <v>134</v>
      </c>
      <c r="V105" t="s">
        <v>134</v>
      </c>
      <c r="W105" t="s">
        <v>24</v>
      </c>
      <c r="X105" t="s">
        <v>24</v>
      </c>
      <c r="Y105" t="s">
        <v>24</v>
      </c>
      <c r="Z105">
        <v>0</v>
      </c>
      <c r="AA105" t="s">
        <v>24</v>
      </c>
      <c r="AB105" t="s">
        <v>24</v>
      </c>
      <c r="AC105" t="s">
        <v>24</v>
      </c>
      <c r="AD105" t="s">
        <v>24</v>
      </c>
      <c r="AE105" t="s">
        <v>24</v>
      </c>
      <c r="AF105">
        <v>1</v>
      </c>
      <c r="AG105">
        <v>2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2</v>
      </c>
      <c r="B106">
        <v>2</v>
      </c>
      <c r="C106">
        <v>7</v>
      </c>
      <c r="D106">
        <v>0</v>
      </c>
      <c r="E106" t="s">
        <v>24</v>
      </c>
      <c r="F106" t="s">
        <v>24</v>
      </c>
      <c r="G106">
        <v>84</v>
      </c>
      <c r="H106">
        <v>0</v>
      </c>
      <c r="I106">
        <v>0</v>
      </c>
      <c r="J106">
        <v>0</v>
      </c>
      <c r="K106">
        <v>0</v>
      </c>
      <c r="L106" t="s">
        <v>24</v>
      </c>
      <c r="M106" t="s">
        <v>24</v>
      </c>
      <c r="N106" t="s">
        <v>24</v>
      </c>
      <c r="O106" t="s">
        <v>24</v>
      </c>
      <c r="P106" t="s">
        <v>24</v>
      </c>
      <c r="Q106" t="s">
        <v>2194</v>
      </c>
      <c r="R106" t="s">
        <v>24</v>
      </c>
      <c r="S106">
        <v>0</v>
      </c>
      <c r="T106" t="s">
        <v>134</v>
      </c>
      <c r="U106" t="s">
        <v>134</v>
      </c>
      <c r="V106" t="s">
        <v>134</v>
      </c>
      <c r="W106" t="s">
        <v>24</v>
      </c>
      <c r="X106" t="s">
        <v>24</v>
      </c>
      <c r="Y106" t="s">
        <v>24</v>
      </c>
      <c r="Z106">
        <v>0</v>
      </c>
      <c r="AA106" t="s">
        <v>24</v>
      </c>
      <c r="AB106" t="s">
        <v>24</v>
      </c>
      <c r="AC106" t="s">
        <v>24</v>
      </c>
      <c r="AD106" t="s">
        <v>24</v>
      </c>
      <c r="AE106" t="s">
        <v>24</v>
      </c>
      <c r="AF106">
        <v>1</v>
      </c>
      <c r="AG106">
        <v>2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2</v>
      </c>
      <c r="B107">
        <v>3</v>
      </c>
      <c r="C107">
        <v>1</v>
      </c>
      <c r="D107">
        <v>0</v>
      </c>
      <c r="E107" t="s">
        <v>24</v>
      </c>
      <c r="F107" t="s">
        <v>24</v>
      </c>
      <c r="G107">
        <v>121</v>
      </c>
      <c r="H107">
        <v>0</v>
      </c>
      <c r="I107">
        <v>0</v>
      </c>
      <c r="J107">
        <v>0</v>
      </c>
      <c r="K107">
        <v>0</v>
      </c>
      <c r="L107" t="s">
        <v>24</v>
      </c>
      <c r="M107" t="s">
        <v>24</v>
      </c>
      <c r="N107" t="s">
        <v>24</v>
      </c>
      <c r="O107" t="s">
        <v>24</v>
      </c>
      <c r="P107" t="s">
        <v>24</v>
      </c>
      <c r="Q107" t="s">
        <v>2195</v>
      </c>
      <c r="R107" t="s">
        <v>24</v>
      </c>
      <c r="S107">
        <v>0</v>
      </c>
      <c r="T107" t="s">
        <v>134</v>
      </c>
      <c r="U107" t="s">
        <v>134</v>
      </c>
      <c r="V107" t="s">
        <v>134</v>
      </c>
      <c r="W107" t="s">
        <v>24</v>
      </c>
      <c r="X107" t="s">
        <v>24</v>
      </c>
      <c r="Y107" t="s">
        <v>24</v>
      </c>
      <c r="Z107">
        <v>0</v>
      </c>
      <c r="AA107" t="s">
        <v>24</v>
      </c>
      <c r="AB107" t="s">
        <v>24</v>
      </c>
      <c r="AC107" t="s">
        <v>24</v>
      </c>
      <c r="AD107" t="s">
        <v>24</v>
      </c>
      <c r="AE107" t="s">
        <v>24</v>
      </c>
      <c r="AF107">
        <v>1</v>
      </c>
      <c r="AG107">
        <v>2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2</v>
      </c>
      <c r="B108">
        <v>3</v>
      </c>
      <c r="C108">
        <v>2</v>
      </c>
      <c r="D108">
        <v>0</v>
      </c>
      <c r="E108" t="s">
        <v>24</v>
      </c>
      <c r="F108" t="s">
        <v>24</v>
      </c>
      <c r="G108">
        <v>212</v>
      </c>
      <c r="H108">
        <v>0</v>
      </c>
      <c r="I108">
        <v>0</v>
      </c>
      <c r="J108">
        <v>0</v>
      </c>
      <c r="K108">
        <v>0</v>
      </c>
      <c r="L108" t="s">
        <v>24</v>
      </c>
      <c r="M108" t="s">
        <v>24</v>
      </c>
      <c r="N108" t="s">
        <v>24</v>
      </c>
      <c r="O108" t="s">
        <v>24</v>
      </c>
      <c r="P108" t="s">
        <v>24</v>
      </c>
      <c r="Q108" t="s">
        <v>189</v>
      </c>
      <c r="R108" t="s">
        <v>24</v>
      </c>
      <c r="S108">
        <v>0</v>
      </c>
      <c r="T108" t="s">
        <v>134</v>
      </c>
      <c r="U108" t="s">
        <v>134</v>
      </c>
      <c r="V108" t="s">
        <v>134</v>
      </c>
      <c r="W108" t="s">
        <v>24</v>
      </c>
      <c r="X108" t="s">
        <v>24</v>
      </c>
      <c r="Y108" t="s">
        <v>24</v>
      </c>
      <c r="Z108">
        <v>0</v>
      </c>
      <c r="AA108" t="s">
        <v>24</v>
      </c>
      <c r="AB108" t="s">
        <v>24</v>
      </c>
      <c r="AC108" t="s">
        <v>24</v>
      </c>
      <c r="AD108" t="s">
        <v>24</v>
      </c>
      <c r="AE108" t="s">
        <v>24</v>
      </c>
      <c r="AF108">
        <v>1</v>
      </c>
      <c r="AG108">
        <v>2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2</v>
      </c>
      <c r="B109">
        <v>3</v>
      </c>
      <c r="C109">
        <v>3</v>
      </c>
      <c r="D109">
        <v>0</v>
      </c>
      <c r="E109" t="s">
        <v>24</v>
      </c>
      <c r="F109" t="s">
        <v>24</v>
      </c>
      <c r="G109">
        <v>177</v>
      </c>
      <c r="H109">
        <v>0</v>
      </c>
      <c r="I109">
        <v>0</v>
      </c>
      <c r="J109">
        <v>0</v>
      </c>
      <c r="K109">
        <v>0</v>
      </c>
      <c r="L109" t="s">
        <v>24</v>
      </c>
      <c r="M109" t="s">
        <v>24</v>
      </c>
      <c r="N109" t="s">
        <v>24</v>
      </c>
      <c r="O109" t="s">
        <v>24</v>
      </c>
      <c r="P109" t="s">
        <v>24</v>
      </c>
      <c r="Q109" t="s">
        <v>2196</v>
      </c>
      <c r="R109" t="s">
        <v>24</v>
      </c>
      <c r="S109">
        <v>0</v>
      </c>
      <c r="T109" t="s">
        <v>134</v>
      </c>
      <c r="U109" t="s">
        <v>134</v>
      </c>
      <c r="V109" t="s">
        <v>134</v>
      </c>
      <c r="W109" t="s">
        <v>24</v>
      </c>
      <c r="X109" t="s">
        <v>24</v>
      </c>
      <c r="Y109" t="s">
        <v>24</v>
      </c>
      <c r="Z109">
        <v>0</v>
      </c>
      <c r="AA109" t="s">
        <v>24</v>
      </c>
      <c r="AB109" t="s">
        <v>24</v>
      </c>
      <c r="AC109" t="s">
        <v>24</v>
      </c>
      <c r="AD109" t="s">
        <v>24</v>
      </c>
      <c r="AE109" t="s">
        <v>24</v>
      </c>
      <c r="AF109">
        <v>1</v>
      </c>
      <c r="AG109">
        <v>2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2</v>
      </c>
      <c r="B110">
        <v>3</v>
      </c>
      <c r="C110">
        <v>4</v>
      </c>
      <c r="D110">
        <v>0</v>
      </c>
      <c r="E110" t="s">
        <v>24</v>
      </c>
      <c r="F110" t="s">
        <v>24</v>
      </c>
      <c r="G110">
        <v>67</v>
      </c>
      <c r="H110">
        <v>0</v>
      </c>
      <c r="I110">
        <v>0</v>
      </c>
      <c r="J110">
        <v>0</v>
      </c>
      <c r="K110">
        <v>0</v>
      </c>
      <c r="L110" t="s">
        <v>24</v>
      </c>
      <c r="M110" t="s">
        <v>24</v>
      </c>
      <c r="N110" t="s">
        <v>24</v>
      </c>
      <c r="O110" t="s">
        <v>24</v>
      </c>
      <c r="P110" t="s">
        <v>24</v>
      </c>
      <c r="Q110" t="s">
        <v>2197</v>
      </c>
      <c r="R110" t="s">
        <v>24</v>
      </c>
      <c r="S110">
        <v>0</v>
      </c>
      <c r="T110" t="s">
        <v>134</v>
      </c>
      <c r="U110" t="s">
        <v>134</v>
      </c>
      <c r="V110" t="s">
        <v>134</v>
      </c>
      <c r="W110" t="s">
        <v>24</v>
      </c>
      <c r="X110" t="s">
        <v>24</v>
      </c>
      <c r="Y110" t="s">
        <v>24</v>
      </c>
      <c r="Z110">
        <v>0</v>
      </c>
      <c r="AA110" t="s">
        <v>24</v>
      </c>
      <c r="AB110" t="s">
        <v>24</v>
      </c>
      <c r="AC110" t="s">
        <v>24</v>
      </c>
      <c r="AD110" t="s">
        <v>24</v>
      </c>
      <c r="AE110" t="s">
        <v>24</v>
      </c>
      <c r="AF110">
        <v>1</v>
      </c>
      <c r="AG110">
        <v>2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2</v>
      </c>
      <c r="B111">
        <v>3</v>
      </c>
      <c r="C111">
        <v>5</v>
      </c>
      <c r="D111">
        <v>0</v>
      </c>
      <c r="E111" t="s">
        <v>24</v>
      </c>
      <c r="F111" t="s">
        <v>24</v>
      </c>
      <c r="G111">
        <v>68</v>
      </c>
      <c r="H111">
        <v>0</v>
      </c>
      <c r="I111">
        <v>0</v>
      </c>
      <c r="J111">
        <v>0</v>
      </c>
      <c r="K111">
        <v>0</v>
      </c>
      <c r="L111" t="s">
        <v>24</v>
      </c>
      <c r="M111" t="s">
        <v>24</v>
      </c>
      <c r="N111" t="s">
        <v>24</v>
      </c>
      <c r="O111" t="s">
        <v>24</v>
      </c>
      <c r="P111" t="s">
        <v>24</v>
      </c>
      <c r="Q111" t="s">
        <v>139</v>
      </c>
      <c r="R111" t="s">
        <v>24</v>
      </c>
      <c r="S111">
        <v>0</v>
      </c>
      <c r="T111" t="s">
        <v>134</v>
      </c>
      <c r="U111" t="s">
        <v>134</v>
      </c>
      <c r="V111" t="s">
        <v>134</v>
      </c>
      <c r="W111" t="s">
        <v>24</v>
      </c>
      <c r="X111" t="s">
        <v>24</v>
      </c>
      <c r="Y111" t="s">
        <v>24</v>
      </c>
      <c r="Z111">
        <v>0</v>
      </c>
      <c r="AA111" t="s">
        <v>24</v>
      </c>
      <c r="AB111" t="s">
        <v>24</v>
      </c>
      <c r="AC111" t="s">
        <v>24</v>
      </c>
      <c r="AD111" t="s">
        <v>24</v>
      </c>
      <c r="AE111" t="s">
        <v>24</v>
      </c>
      <c r="AF111">
        <v>1</v>
      </c>
      <c r="AG111">
        <v>2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2</v>
      </c>
      <c r="B112">
        <v>3</v>
      </c>
      <c r="C112">
        <v>6</v>
      </c>
      <c r="D112">
        <v>0</v>
      </c>
      <c r="E112" t="s">
        <v>24</v>
      </c>
      <c r="F112" t="s">
        <v>24</v>
      </c>
      <c r="G112">
        <v>302</v>
      </c>
      <c r="H112">
        <v>0</v>
      </c>
      <c r="I112">
        <v>0</v>
      </c>
      <c r="J112">
        <v>0</v>
      </c>
      <c r="K112">
        <v>0</v>
      </c>
      <c r="L112" t="s">
        <v>24</v>
      </c>
      <c r="M112" t="s">
        <v>24</v>
      </c>
      <c r="N112" t="s">
        <v>24</v>
      </c>
      <c r="O112" t="s">
        <v>24</v>
      </c>
      <c r="P112" t="s">
        <v>24</v>
      </c>
      <c r="Q112" t="s">
        <v>2198</v>
      </c>
      <c r="R112" t="s">
        <v>24</v>
      </c>
      <c r="S112">
        <v>0</v>
      </c>
      <c r="T112" t="s">
        <v>134</v>
      </c>
      <c r="U112" t="s">
        <v>134</v>
      </c>
      <c r="V112" t="s">
        <v>134</v>
      </c>
      <c r="W112" t="s">
        <v>24</v>
      </c>
      <c r="X112" t="s">
        <v>24</v>
      </c>
      <c r="Y112" t="s">
        <v>24</v>
      </c>
      <c r="Z112">
        <v>0</v>
      </c>
      <c r="AA112" t="s">
        <v>24</v>
      </c>
      <c r="AB112" t="s">
        <v>24</v>
      </c>
      <c r="AC112" t="s">
        <v>24</v>
      </c>
      <c r="AD112" t="s">
        <v>24</v>
      </c>
      <c r="AE112" t="s">
        <v>24</v>
      </c>
      <c r="AF112">
        <v>1</v>
      </c>
      <c r="AG112">
        <v>2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2</v>
      </c>
      <c r="B113">
        <v>3</v>
      </c>
      <c r="C113">
        <v>7</v>
      </c>
      <c r="D113">
        <v>0</v>
      </c>
      <c r="E113" t="s">
        <v>24</v>
      </c>
      <c r="F113" t="s">
        <v>24</v>
      </c>
      <c r="G113">
        <v>11</v>
      </c>
      <c r="H113">
        <v>0</v>
      </c>
      <c r="I113">
        <v>0</v>
      </c>
      <c r="J113">
        <v>0</v>
      </c>
      <c r="K113">
        <v>0</v>
      </c>
      <c r="L113" t="s">
        <v>24</v>
      </c>
      <c r="M113" t="s">
        <v>24</v>
      </c>
      <c r="N113" t="s">
        <v>24</v>
      </c>
      <c r="O113" t="s">
        <v>24</v>
      </c>
      <c r="P113" t="s">
        <v>24</v>
      </c>
      <c r="Q113" t="s">
        <v>315</v>
      </c>
      <c r="R113" t="s">
        <v>24</v>
      </c>
      <c r="S113">
        <v>0</v>
      </c>
      <c r="T113" t="s">
        <v>134</v>
      </c>
      <c r="U113" t="s">
        <v>134</v>
      </c>
      <c r="V113" t="s">
        <v>134</v>
      </c>
      <c r="W113" t="s">
        <v>24</v>
      </c>
      <c r="X113" t="s">
        <v>24</v>
      </c>
      <c r="Y113" t="s">
        <v>24</v>
      </c>
      <c r="Z113">
        <v>0</v>
      </c>
      <c r="AA113" t="s">
        <v>24</v>
      </c>
      <c r="AB113" t="s">
        <v>24</v>
      </c>
      <c r="AC113" t="s">
        <v>24</v>
      </c>
      <c r="AD113" t="s">
        <v>24</v>
      </c>
      <c r="AE113" t="s">
        <v>24</v>
      </c>
      <c r="AF113">
        <v>1</v>
      </c>
      <c r="AG113">
        <v>2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2</v>
      </c>
      <c r="B114">
        <v>4</v>
      </c>
      <c r="C114">
        <v>1</v>
      </c>
      <c r="D114">
        <v>0</v>
      </c>
      <c r="E114" t="s">
        <v>24</v>
      </c>
      <c r="F114" t="s">
        <v>24</v>
      </c>
      <c r="G114">
        <v>178</v>
      </c>
      <c r="H114">
        <v>0</v>
      </c>
      <c r="I114">
        <v>0</v>
      </c>
      <c r="J114">
        <v>0</v>
      </c>
      <c r="K114">
        <v>0</v>
      </c>
      <c r="L114" t="s">
        <v>24</v>
      </c>
      <c r="M114" t="s">
        <v>24</v>
      </c>
      <c r="N114" t="s">
        <v>24</v>
      </c>
      <c r="O114" t="s">
        <v>24</v>
      </c>
      <c r="P114" t="s">
        <v>24</v>
      </c>
      <c r="Q114" t="s">
        <v>2199</v>
      </c>
      <c r="R114" t="s">
        <v>24</v>
      </c>
      <c r="S114">
        <v>0</v>
      </c>
      <c r="T114" t="s">
        <v>134</v>
      </c>
      <c r="U114" t="s">
        <v>134</v>
      </c>
      <c r="V114" t="s">
        <v>134</v>
      </c>
      <c r="W114" t="s">
        <v>24</v>
      </c>
      <c r="X114" t="s">
        <v>24</v>
      </c>
      <c r="Y114" t="s">
        <v>24</v>
      </c>
      <c r="Z114">
        <v>0</v>
      </c>
      <c r="AA114" t="s">
        <v>24</v>
      </c>
      <c r="AB114" t="s">
        <v>24</v>
      </c>
      <c r="AC114" t="s">
        <v>24</v>
      </c>
      <c r="AD114" t="s">
        <v>24</v>
      </c>
      <c r="AE114" t="s">
        <v>24</v>
      </c>
      <c r="AF114">
        <v>1</v>
      </c>
      <c r="AG114">
        <v>2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2</v>
      </c>
      <c r="B115">
        <v>4</v>
      </c>
      <c r="C115">
        <v>2</v>
      </c>
      <c r="D115">
        <v>0</v>
      </c>
      <c r="E115" t="s">
        <v>24</v>
      </c>
      <c r="F115" t="s">
        <v>24</v>
      </c>
      <c r="G115">
        <v>301</v>
      </c>
      <c r="H115">
        <v>0</v>
      </c>
      <c r="I115">
        <v>0</v>
      </c>
      <c r="J115">
        <v>0</v>
      </c>
      <c r="K115">
        <v>0</v>
      </c>
      <c r="L115" t="s">
        <v>24</v>
      </c>
      <c r="M115" t="s">
        <v>24</v>
      </c>
      <c r="N115" t="s">
        <v>24</v>
      </c>
      <c r="O115" t="s">
        <v>24</v>
      </c>
      <c r="P115" t="s">
        <v>24</v>
      </c>
      <c r="Q115" t="s">
        <v>2200</v>
      </c>
      <c r="R115" t="s">
        <v>24</v>
      </c>
      <c r="S115">
        <v>0</v>
      </c>
      <c r="T115" t="s">
        <v>134</v>
      </c>
      <c r="U115" t="s">
        <v>134</v>
      </c>
      <c r="V115" t="s">
        <v>134</v>
      </c>
      <c r="W115" t="s">
        <v>24</v>
      </c>
      <c r="X115" t="s">
        <v>24</v>
      </c>
      <c r="Y115" t="s">
        <v>24</v>
      </c>
      <c r="Z115">
        <v>0</v>
      </c>
      <c r="AA115" t="s">
        <v>24</v>
      </c>
      <c r="AB115" t="s">
        <v>24</v>
      </c>
      <c r="AC115" t="s">
        <v>24</v>
      </c>
      <c r="AD115" t="s">
        <v>24</v>
      </c>
      <c r="AE115" t="s">
        <v>24</v>
      </c>
      <c r="AF115">
        <v>1</v>
      </c>
      <c r="AG115">
        <v>2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2</v>
      </c>
      <c r="B116">
        <v>4</v>
      </c>
      <c r="C116">
        <v>3</v>
      </c>
      <c r="D116">
        <v>0</v>
      </c>
      <c r="E116" t="s">
        <v>24</v>
      </c>
      <c r="F116" t="s">
        <v>24</v>
      </c>
      <c r="G116">
        <v>211</v>
      </c>
      <c r="H116">
        <v>0</v>
      </c>
      <c r="I116">
        <v>0</v>
      </c>
      <c r="J116">
        <v>0</v>
      </c>
      <c r="K116">
        <v>0</v>
      </c>
      <c r="L116" t="s">
        <v>24</v>
      </c>
      <c r="M116" t="s">
        <v>24</v>
      </c>
      <c r="N116" t="s">
        <v>24</v>
      </c>
      <c r="O116" t="s">
        <v>24</v>
      </c>
      <c r="P116" t="s">
        <v>24</v>
      </c>
      <c r="Q116" t="s">
        <v>2201</v>
      </c>
      <c r="R116" t="s">
        <v>24</v>
      </c>
      <c r="S116">
        <v>0</v>
      </c>
      <c r="T116" t="s">
        <v>134</v>
      </c>
      <c r="U116" t="s">
        <v>134</v>
      </c>
      <c r="V116" t="s">
        <v>134</v>
      </c>
      <c r="W116" t="s">
        <v>24</v>
      </c>
      <c r="X116" t="s">
        <v>24</v>
      </c>
      <c r="Y116" t="s">
        <v>24</v>
      </c>
      <c r="Z116">
        <v>0</v>
      </c>
      <c r="AA116" t="s">
        <v>24</v>
      </c>
      <c r="AB116" t="s">
        <v>24</v>
      </c>
      <c r="AC116" t="s">
        <v>24</v>
      </c>
      <c r="AD116" t="s">
        <v>24</v>
      </c>
      <c r="AE116" t="s">
        <v>24</v>
      </c>
      <c r="AF116">
        <v>1</v>
      </c>
      <c r="AG116">
        <v>2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2</v>
      </c>
      <c r="B117">
        <v>4</v>
      </c>
      <c r="C117">
        <v>4</v>
      </c>
      <c r="D117">
        <v>0</v>
      </c>
      <c r="E117" t="s">
        <v>24</v>
      </c>
      <c r="F117" t="s">
        <v>24</v>
      </c>
      <c r="G117">
        <v>193</v>
      </c>
      <c r="H117">
        <v>0</v>
      </c>
      <c r="I117">
        <v>0</v>
      </c>
      <c r="J117">
        <v>0</v>
      </c>
      <c r="K117">
        <v>0</v>
      </c>
      <c r="L117" t="s">
        <v>24</v>
      </c>
      <c r="M117" t="s">
        <v>24</v>
      </c>
      <c r="N117" t="s">
        <v>24</v>
      </c>
      <c r="O117" t="s">
        <v>24</v>
      </c>
      <c r="P117" t="s">
        <v>24</v>
      </c>
      <c r="Q117" t="s">
        <v>2202</v>
      </c>
      <c r="R117" t="s">
        <v>24</v>
      </c>
      <c r="S117">
        <v>0</v>
      </c>
      <c r="T117" t="s">
        <v>134</v>
      </c>
      <c r="U117" t="s">
        <v>134</v>
      </c>
      <c r="V117" t="s">
        <v>134</v>
      </c>
      <c r="W117" t="s">
        <v>24</v>
      </c>
      <c r="X117" t="s">
        <v>24</v>
      </c>
      <c r="Y117" t="s">
        <v>24</v>
      </c>
      <c r="Z117">
        <v>0</v>
      </c>
      <c r="AA117" t="s">
        <v>24</v>
      </c>
      <c r="AB117" t="s">
        <v>24</v>
      </c>
      <c r="AC117" t="s">
        <v>24</v>
      </c>
      <c r="AD117" t="s">
        <v>24</v>
      </c>
      <c r="AE117" t="s">
        <v>24</v>
      </c>
      <c r="AF117">
        <v>1</v>
      </c>
      <c r="AG117">
        <v>2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2</v>
      </c>
      <c r="B118">
        <v>4</v>
      </c>
      <c r="C118">
        <v>5</v>
      </c>
      <c r="D118">
        <v>0</v>
      </c>
      <c r="E118" t="s">
        <v>24</v>
      </c>
      <c r="F118" t="s">
        <v>24</v>
      </c>
      <c r="G118">
        <v>97</v>
      </c>
      <c r="H118">
        <v>0</v>
      </c>
      <c r="I118">
        <v>0</v>
      </c>
      <c r="J118">
        <v>0</v>
      </c>
      <c r="K118">
        <v>0</v>
      </c>
      <c r="L118" t="s">
        <v>24</v>
      </c>
      <c r="M118" t="s">
        <v>24</v>
      </c>
      <c r="N118" t="s">
        <v>24</v>
      </c>
      <c r="O118" t="s">
        <v>24</v>
      </c>
      <c r="P118" t="s">
        <v>24</v>
      </c>
      <c r="Q118" t="s">
        <v>2201</v>
      </c>
      <c r="R118" t="s">
        <v>24</v>
      </c>
      <c r="S118">
        <v>0</v>
      </c>
      <c r="T118" t="s">
        <v>134</v>
      </c>
      <c r="U118" t="s">
        <v>134</v>
      </c>
      <c r="V118" t="s">
        <v>134</v>
      </c>
      <c r="W118" t="s">
        <v>24</v>
      </c>
      <c r="X118" t="s">
        <v>24</v>
      </c>
      <c r="Y118" t="s">
        <v>24</v>
      </c>
      <c r="Z118">
        <v>0</v>
      </c>
      <c r="AA118" t="s">
        <v>24</v>
      </c>
      <c r="AB118" t="s">
        <v>24</v>
      </c>
      <c r="AC118" t="s">
        <v>24</v>
      </c>
      <c r="AD118" t="s">
        <v>24</v>
      </c>
      <c r="AE118" t="s">
        <v>24</v>
      </c>
      <c r="AF118">
        <v>1</v>
      </c>
      <c r="AG118">
        <v>2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2</v>
      </c>
      <c r="B119">
        <v>4</v>
      </c>
      <c r="C119">
        <v>6</v>
      </c>
      <c r="D119">
        <v>0</v>
      </c>
      <c r="E119" t="s">
        <v>24</v>
      </c>
      <c r="F119" t="s">
        <v>24</v>
      </c>
      <c r="G119">
        <v>119</v>
      </c>
      <c r="H119">
        <v>0</v>
      </c>
      <c r="I119">
        <v>0</v>
      </c>
      <c r="J119">
        <v>0</v>
      </c>
      <c r="K119">
        <v>0</v>
      </c>
      <c r="L119" t="s">
        <v>24</v>
      </c>
      <c r="M119" t="s">
        <v>24</v>
      </c>
      <c r="N119" t="s">
        <v>24</v>
      </c>
      <c r="O119" t="s">
        <v>24</v>
      </c>
      <c r="P119" t="s">
        <v>24</v>
      </c>
      <c r="Q119" t="s">
        <v>2203</v>
      </c>
      <c r="R119" t="s">
        <v>24</v>
      </c>
      <c r="S119">
        <v>0</v>
      </c>
      <c r="T119" t="s">
        <v>134</v>
      </c>
      <c r="U119" t="s">
        <v>134</v>
      </c>
      <c r="V119" t="s">
        <v>134</v>
      </c>
      <c r="W119" t="s">
        <v>24</v>
      </c>
      <c r="X119" t="s">
        <v>24</v>
      </c>
      <c r="Y119" t="s">
        <v>24</v>
      </c>
      <c r="Z119">
        <v>0</v>
      </c>
      <c r="AA119" t="s">
        <v>24</v>
      </c>
      <c r="AB119" t="s">
        <v>24</v>
      </c>
      <c r="AC119" t="s">
        <v>24</v>
      </c>
      <c r="AD119" t="s">
        <v>24</v>
      </c>
      <c r="AE119" t="s">
        <v>24</v>
      </c>
      <c r="AF119">
        <v>1</v>
      </c>
      <c r="AG119">
        <v>2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2</v>
      </c>
      <c r="B120">
        <v>4</v>
      </c>
      <c r="C120">
        <v>7</v>
      </c>
      <c r="D120">
        <v>0</v>
      </c>
      <c r="E120" t="s">
        <v>24</v>
      </c>
      <c r="F120" t="s">
        <v>24</v>
      </c>
      <c r="G120">
        <v>331</v>
      </c>
      <c r="H120">
        <v>0</v>
      </c>
      <c r="I120">
        <v>0</v>
      </c>
      <c r="J120">
        <v>0</v>
      </c>
      <c r="K120">
        <v>0</v>
      </c>
      <c r="L120" t="s">
        <v>24</v>
      </c>
      <c r="M120" t="s">
        <v>24</v>
      </c>
      <c r="N120" t="s">
        <v>24</v>
      </c>
      <c r="O120" t="s">
        <v>24</v>
      </c>
      <c r="P120" t="s">
        <v>24</v>
      </c>
      <c r="Q120" t="s">
        <v>2204</v>
      </c>
      <c r="R120" t="s">
        <v>24</v>
      </c>
      <c r="S120">
        <v>0</v>
      </c>
      <c r="T120" t="s">
        <v>134</v>
      </c>
      <c r="U120" t="s">
        <v>134</v>
      </c>
      <c r="V120" t="s">
        <v>134</v>
      </c>
      <c r="W120" t="s">
        <v>24</v>
      </c>
      <c r="X120" t="s">
        <v>24</v>
      </c>
      <c r="Y120" t="s">
        <v>24</v>
      </c>
      <c r="Z120">
        <v>0</v>
      </c>
      <c r="AA120" t="s">
        <v>24</v>
      </c>
      <c r="AB120" t="s">
        <v>24</v>
      </c>
      <c r="AC120" t="s">
        <v>24</v>
      </c>
      <c r="AD120" t="s">
        <v>24</v>
      </c>
      <c r="AE120" t="s">
        <v>24</v>
      </c>
      <c r="AF120">
        <v>1</v>
      </c>
      <c r="AG120">
        <v>2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2</v>
      </c>
      <c r="B121">
        <v>5</v>
      </c>
      <c r="C121">
        <v>1</v>
      </c>
      <c r="D121">
        <v>0</v>
      </c>
      <c r="E121" t="s">
        <v>24</v>
      </c>
      <c r="F121" t="s">
        <v>24</v>
      </c>
      <c r="G121">
        <v>48</v>
      </c>
      <c r="H121">
        <v>0</v>
      </c>
      <c r="I121">
        <v>0</v>
      </c>
      <c r="J121">
        <v>0</v>
      </c>
      <c r="K121">
        <v>0</v>
      </c>
      <c r="L121" t="s">
        <v>24</v>
      </c>
      <c r="M121" t="s">
        <v>24</v>
      </c>
      <c r="N121" t="s">
        <v>24</v>
      </c>
      <c r="O121" t="s">
        <v>24</v>
      </c>
      <c r="P121" t="s">
        <v>24</v>
      </c>
      <c r="Q121" t="s">
        <v>2205</v>
      </c>
      <c r="R121" t="s">
        <v>24</v>
      </c>
      <c r="S121">
        <v>0</v>
      </c>
      <c r="T121" t="s">
        <v>134</v>
      </c>
      <c r="U121" t="s">
        <v>134</v>
      </c>
      <c r="V121" t="s">
        <v>134</v>
      </c>
      <c r="W121" t="s">
        <v>24</v>
      </c>
      <c r="X121" t="s">
        <v>24</v>
      </c>
      <c r="Y121" t="s">
        <v>24</v>
      </c>
      <c r="Z121">
        <v>0</v>
      </c>
      <c r="AA121" t="s">
        <v>24</v>
      </c>
      <c r="AB121" t="s">
        <v>24</v>
      </c>
      <c r="AC121" t="s">
        <v>24</v>
      </c>
      <c r="AD121" t="s">
        <v>24</v>
      </c>
      <c r="AE121" t="s">
        <v>24</v>
      </c>
      <c r="AF121">
        <v>1</v>
      </c>
      <c r="AG121">
        <v>2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2</v>
      </c>
      <c r="B122">
        <v>5</v>
      </c>
      <c r="C122">
        <v>2</v>
      </c>
      <c r="D122">
        <v>0</v>
      </c>
      <c r="E122" t="s">
        <v>24</v>
      </c>
      <c r="F122" t="s">
        <v>24</v>
      </c>
      <c r="G122">
        <v>179</v>
      </c>
      <c r="H122">
        <v>0</v>
      </c>
      <c r="I122">
        <v>0</v>
      </c>
      <c r="J122">
        <v>0</v>
      </c>
      <c r="K122">
        <v>0</v>
      </c>
      <c r="L122" t="s">
        <v>24</v>
      </c>
      <c r="M122" t="s">
        <v>24</v>
      </c>
      <c r="N122" t="s">
        <v>24</v>
      </c>
      <c r="O122" t="s">
        <v>24</v>
      </c>
      <c r="P122" t="s">
        <v>24</v>
      </c>
      <c r="Q122" t="s">
        <v>2206</v>
      </c>
      <c r="R122" t="s">
        <v>24</v>
      </c>
      <c r="S122">
        <v>0</v>
      </c>
      <c r="T122" t="s">
        <v>134</v>
      </c>
      <c r="U122" t="s">
        <v>134</v>
      </c>
      <c r="V122" t="s">
        <v>134</v>
      </c>
      <c r="W122" t="s">
        <v>24</v>
      </c>
      <c r="X122" t="s">
        <v>24</v>
      </c>
      <c r="Y122" t="s">
        <v>24</v>
      </c>
      <c r="Z122">
        <v>0</v>
      </c>
      <c r="AA122" t="s">
        <v>24</v>
      </c>
      <c r="AB122" t="s">
        <v>24</v>
      </c>
      <c r="AC122" t="s">
        <v>24</v>
      </c>
      <c r="AD122" t="s">
        <v>24</v>
      </c>
      <c r="AE122" t="s">
        <v>24</v>
      </c>
      <c r="AF122">
        <v>1</v>
      </c>
      <c r="AG122">
        <v>2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2</v>
      </c>
      <c r="B123">
        <v>5</v>
      </c>
      <c r="C123">
        <v>3</v>
      </c>
      <c r="D123">
        <v>0</v>
      </c>
      <c r="E123" t="s">
        <v>24</v>
      </c>
      <c r="F123" t="s">
        <v>24</v>
      </c>
      <c r="G123">
        <v>209</v>
      </c>
      <c r="H123">
        <v>0</v>
      </c>
      <c r="I123">
        <v>0</v>
      </c>
      <c r="J123">
        <v>0</v>
      </c>
      <c r="K123">
        <v>0</v>
      </c>
      <c r="L123" t="s">
        <v>24</v>
      </c>
      <c r="M123" t="s">
        <v>24</v>
      </c>
      <c r="N123" t="s">
        <v>24</v>
      </c>
      <c r="O123" t="s">
        <v>24</v>
      </c>
      <c r="P123" t="s">
        <v>24</v>
      </c>
      <c r="Q123" t="s">
        <v>2148</v>
      </c>
      <c r="R123" t="s">
        <v>24</v>
      </c>
      <c r="S123">
        <v>0</v>
      </c>
      <c r="T123" t="s">
        <v>134</v>
      </c>
      <c r="U123" t="s">
        <v>134</v>
      </c>
      <c r="V123" t="s">
        <v>134</v>
      </c>
      <c r="W123" t="s">
        <v>24</v>
      </c>
      <c r="X123" t="s">
        <v>24</v>
      </c>
      <c r="Y123" t="s">
        <v>24</v>
      </c>
      <c r="Z123">
        <v>0</v>
      </c>
      <c r="AA123" t="s">
        <v>24</v>
      </c>
      <c r="AB123" t="s">
        <v>24</v>
      </c>
      <c r="AC123" t="s">
        <v>24</v>
      </c>
      <c r="AD123" t="s">
        <v>24</v>
      </c>
      <c r="AE123" t="s">
        <v>24</v>
      </c>
      <c r="AF123">
        <v>1</v>
      </c>
      <c r="AG123">
        <v>2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2</v>
      </c>
      <c r="B124">
        <v>5</v>
      </c>
      <c r="C124">
        <v>4</v>
      </c>
      <c r="D124">
        <v>0</v>
      </c>
      <c r="E124" t="s">
        <v>24</v>
      </c>
      <c r="F124" t="s">
        <v>24</v>
      </c>
      <c r="G124">
        <v>9</v>
      </c>
      <c r="H124">
        <v>0</v>
      </c>
      <c r="I124">
        <v>0</v>
      </c>
      <c r="J124">
        <v>0</v>
      </c>
      <c r="K124">
        <v>0</v>
      </c>
      <c r="L124" t="s">
        <v>24</v>
      </c>
      <c r="M124" t="s">
        <v>24</v>
      </c>
      <c r="N124" t="s">
        <v>24</v>
      </c>
      <c r="O124" t="s">
        <v>24</v>
      </c>
      <c r="P124" t="s">
        <v>24</v>
      </c>
      <c r="Q124" t="s">
        <v>2207</v>
      </c>
      <c r="R124" t="s">
        <v>24</v>
      </c>
      <c r="S124">
        <v>0</v>
      </c>
      <c r="T124" t="s">
        <v>134</v>
      </c>
      <c r="U124" t="s">
        <v>134</v>
      </c>
      <c r="V124" t="s">
        <v>134</v>
      </c>
      <c r="W124" t="s">
        <v>24</v>
      </c>
      <c r="X124" t="s">
        <v>24</v>
      </c>
      <c r="Y124" t="s">
        <v>24</v>
      </c>
      <c r="Z124">
        <v>0</v>
      </c>
      <c r="AA124" t="s">
        <v>24</v>
      </c>
      <c r="AB124" t="s">
        <v>24</v>
      </c>
      <c r="AC124" t="s">
        <v>24</v>
      </c>
      <c r="AD124" t="s">
        <v>24</v>
      </c>
      <c r="AE124" t="s">
        <v>24</v>
      </c>
      <c r="AF124">
        <v>1</v>
      </c>
      <c r="AG124">
        <v>2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2</v>
      </c>
      <c r="B125">
        <v>5</v>
      </c>
      <c r="C125">
        <v>5</v>
      </c>
      <c r="D125">
        <v>0</v>
      </c>
      <c r="E125" t="s">
        <v>24</v>
      </c>
      <c r="F125" t="s">
        <v>24</v>
      </c>
      <c r="G125">
        <v>300</v>
      </c>
      <c r="H125">
        <v>0</v>
      </c>
      <c r="I125">
        <v>0</v>
      </c>
      <c r="J125">
        <v>0</v>
      </c>
      <c r="K125">
        <v>0</v>
      </c>
      <c r="L125" t="s">
        <v>24</v>
      </c>
      <c r="M125" t="s">
        <v>24</v>
      </c>
      <c r="N125" t="s">
        <v>24</v>
      </c>
      <c r="O125" t="s">
        <v>24</v>
      </c>
      <c r="P125" t="s">
        <v>24</v>
      </c>
      <c r="Q125" t="s">
        <v>2208</v>
      </c>
      <c r="R125" t="s">
        <v>24</v>
      </c>
      <c r="S125">
        <v>0</v>
      </c>
      <c r="T125" t="s">
        <v>134</v>
      </c>
      <c r="U125" t="s">
        <v>134</v>
      </c>
      <c r="V125" t="s">
        <v>134</v>
      </c>
      <c r="W125" t="s">
        <v>24</v>
      </c>
      <c r="X125" t="s">
        <v>24</v>
      </c>
      <c r="Y125" t="s">
        <v>24</v>
      </c>
      <c r="Z125">
        <v>0</v>
      </c>
      <c r="AA125" t="s">
        <v>24</v>
      </c>
      <c r="AB125" t="s">
        <v>24</v>
      </c>
      <c r="AC125" t="s">
        <v>24</v>
      </c>
      <c r="AD125" t="s">
        <v>24</v>
      </c>
      <c r="AE125" t="s">
        <v>24</v>
      </c>
      <c r="AF125">
        <v>1</v>
      </c>
      <c r="AG125">
        <v>2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2</v>
      </c>
      <c r="B126">
        <v>5</v>
      </c>
      <c r="C126">
        <v>6</v>
      </c>
      <c r="D126">
        <v>0</v>
      </c>
      <c r="E126" t="s">
        <v>24</v>
      </c>
      <c r="F126" t="s">
        <v>24</v>
      </c>
      <c r="G126">
        <v>297</v>
      </c>
      <c r="H126">
        <v>0</v>
      </c>
      <c r="I126">
        <v>0</v>
      </c>
      <c r="J126">
        <v>0</v>
      </c>
      <c r="K126">
        <v>0</v>
      </c>
      <c r="L126" t="s">
        <v>24</v>
      </c>
      <c r="M126" t="s">
        <v>24</v>
      </c>
      <c r="N126" t="s">
        <v>24</v>
      </c>
      <c r="O126" t="s">
        <v>24</v>
      </c>
      <c r="P126" t="s">
        <v>24</v>
      </c>
      <c r="Q126" t="s">
        <v>2146</v>
      </c>
      <c r="R126" t="s">
        <v>24</v>
      </c>
      <c r="S126">
        <v>0</v>
      </c>
      <c r="T126" t="s">
        <v>134</v>
      </c>
      <c r="U126" t="s">
        <v>134</v>
      </c>
      <c r="V126" t="s">
        <v>134</v>
      </c>
      <c r="W126" t="s">
        <v>24</v>
      </c>
      <c r="X126" t="s">
        <v>24</v>
      </c>
      <c r="Y126" t="s">
        <v>24</v>
      </c>
      <c r="Z126">
        <v>0</v>
      </c>
      <c r="AA126" t="s">
        <v>24</v>
      </c>
      <c r="AB126" t="s">
        <v>24</v>
      </c>
      <c r="AC126" t="s">
        <v>24</v>
      </c>
      <c r="AD126" t="s">
        <v>24</v>
      </c>
      <c r="AE126" t="s">
        <v>24</v>
      </c>
      <c r="AF126">
        <v>1</v>
      </c>
      <c r="AG126">
        <v>2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2</v>
      </c>
      <c r="B127">
        <v>5</v>
      </c>
      <c r="C127">
        <v>7</v>
      </c>
      <c r="D127">
        <v>0</v>
      </c>
      <c r="E127" t="s">
        <v>24</v>
      </c>
      <c r="F127" t="s">
        <v>24</v>
      </c>
      <c r="G127">
        <v>299</v>
      </c>
      <c r="H127">
        <v>0</v>
      </c>
      <c r="I127">
        <v>0</v>
      </c>
      <c r="J127">
        <v>0</v>
      </c>
      <c r="K127">
        <v>0</v>
      </c>
      <c r="L127" t="s">
        <v>24</v>
      </c>
      <c r="M127" t="s">
        <v>24</v>
      </c>
      <c r="N127" t="s">
        <v>24</v>
      </c>
      <c r="O127" t="s">
        <v>24</v>
      </c>
      <c r="P127" t="s">
        <v>24</v>
      </c>
      <c r="Q127" t="s">
        <v>2209</v>
      </c>
      <c r="R127" t="s">
        <v>24</v>
      </c>
      <c r="S127">
        <v>0</v>
      </c>
      <c r="T127" t="s">
        <v>134</v>
      </c>
      <c r="U127" t="s">
        <v>134</v>
      </c>
      <c r="V127" t="s">
        <v>134</v>
      </c>
      <c r="W127" t="s">
        <v>24</v>
      </c>
      <c r="X127" t="s">
        <v>24</v>
      </c>
      <c r="Y127" t="s">
        <v>24</v>
      </c>
      <c r="Z127">
        <v>0</v>
      </c>
      <c r="AA127" t="s">
        <v>24</v>
      </c>
      <c r="AB127" t="s">
        <v>24</v>
      </c>
      <c r="AC127" t="s">
        <v>24</v>
      </c>
      <c r="AD127" t="s">
        <v>24</v>
      </c>
      <c r="AE127" t="s">
        <v>24</v>
      </c>
      <c r="AF127">
        <v>1</v>
      </c>
      <c r="AG127">
        <v>2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2</v>
      </c>
      <c r="B128">
        <v>6</v>
      </c>
      <c r="C128">
        <v>1</v>
      </c>
      <c r="D128">
        <v>0</v>
      </c>
      <c r="E128" t="s">
        <v>24</v>
      </c>
      <c r="F128" t="s">
        <v>24</v>
      </c>
      <c r="G128">
        <v>7</v>
      </c>
      <c r="H128">
        <v>0</v>
      </c>
      <c r="I128">
        <v>0</v>
      </c>
      <c r="J128">
        <v>0</v>
      </c>
      <c r="K128">
        <v>0</v>
      </c>
      <c r="L128" t="s">
        <v>24</v>
      </c>
      <c r="M128" t="s">
        <v>24</v>
      </c>
      <c r="N128" t="s">
        <v>24</v>
      </c>
      <c r="O128" t="s">
        <v>24</v>
      </c>
      <c r="P128" t="s">
        <v>24</v>
      </c>
      <c r="Q128" t="s">
        <v>2210</v>
      </c>
      <c r="R128" t="s">
        <v>24</v>
      </c>
      <c r="S128">
        <v>0</v>
      </c>
      <c r="T128" t="s">
        <v>134</v>
      </c>
      <c r="U128" t="s">
        <v>134</v>
      </c>
      <c r="V128" t="s">
        <v>134</v>
      </c>
      <c r="W128" t="s">
        <v>24</v>
      </c>
      <c r="X128" t="s">
        <v>24</v>
      </c>
      <c r="Y128" t="s">
        <v>24</v>
      </c>
      <c r="Z128">
        <v>0</v>
      </c>
      <c r="AA128" t="s">
        <v>24</v>
      </c>
      <c r="AB128" t="s">
        <v>24</v>
      </c>
      <c r="AC128" t="s">
        <v>24</v>
      </c>
      <c r="AD128" t="s">
        <v>24</v>
      </c>
      <c r="AE128" t="s">
        <v>24</v>
      </c>
      <c r="AF128">
        <v>1</v>
      </c>
      <c r="AG128">
        <v>2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2</v>
      </c>
      <c r="B129">
        <v>6</v>
      </c>
      <c r="C129">
        <v>2</v>
      </c>
      <c r="D129">
        <v>0</v>
      </c>
      <c r="E129" t="s">
        <v>24</v>
      </c>
      <c r="F129" t="s">
        <v>24</v>
      </c>
      <c r="G129">
        <v>175</v>
      </c>
      <c r="H129">
        <v>0</v>
      </c>
      <c r="I129">
        <v>0</v>
      </c>
      <c r="J129">
        <v>0</v>
      </c>
      <c r="K129">
        <v>0</v>
      </c>
      <c r="L129" t="s">
        <v>24</v>
      </c>
      <c r="M129" t="s">
        <v>24</v>
      </c>
      <c r="N129" t="s">
        <v>24</v>
      </c>
      <c r="O129" t="s">
        <v>24</v>
      </c>
      <c r="P129" t="s">
        <v>24</v>
      </c>
      <c r="Q129" t="s">
        <v>2211</v>
      </c>
      <c r="R129" t="s">
        <v>24</v>
      </c>
      <c r="S129">
        <v>0</v>
      </c>
      <c r="T129" t="s">
        <v>134</v>
      </c>
      <c r="U129" t="s">
        <v>134</v>
      </c>
      <c r="V129" t="s">
        <v>134</v>
      </c>
      <c r="W129" t="s">
        <v>24</v>
      </c>
      <c r="X129" t="s">
        <v>24</v>
      </c>
      <c r="Y129" t="s">
        <v>24</v>
      </c>
      <c r="Z129">
        <v>0</v>
      </c>
      <c r="AA129" t="s">
        <v>24</v>
      </c>
      <c r="AB129" t="s">
        <v>24</v>
      </c>
      <c r="AC129" t="s">
        <v>24</v>
      </c>
      <c r="AD129" t="s">
        <v>24</v>
      </c>
      <c r="AE129" t="s">
        <v>24</v>
      </c>
      <c r="AF129">
        <v>1</v>
      </c>
      <c r="AG129">
        <v>2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2</v>
      </c>
      <c r="B130">
        <v>6</v>
      </c>
      <c r="C130">
        <v>3</v>
      </c>
      <c r="D130">
        <v>0</v>
      </c>
      <c r="E130" t="s">
        <v>24</v>
      </c>
      <c r="F130" t="s">
        <v>24</v>
      </c>
      <c r="G130">
        <v>82</v>
      </c>
      <c r="H130">
        <v>0</v>
      </c>
      <c r="I130">
        <v>0</v>
      </c>
      <c r="J130">
        <v>0</v>
      </c>
      <c r="K130">
        <v>0</v>
      </c>
      <c r="L130" t="s">
        <v>24</v>
      </c>
      <c r="M130" t="s">
        <v>24</v>
      </c>
      <c r="N130" t="s">
        <v>24</v>
      </c>
      <c r="O130" t="s">
        <v>24</v>
      </c>
      <c r="P130" t="s">
        <v>24</v>
      </c>
      <c r="Q130" t="s">
        <v>2212</v>
      </c>
      <c r="R130" t="s">
        <v>24</v>
      </c>
      <c r="S130">
        <v>0</v>
      </c>
      <c r="T130" t="s">
        <v>134</v>
      </c>
      <c r="U130" t="s">
        <v>134</v>
      </c>
      <c r="V130" t="s">
        <v>134</v>
      </c>
      <c r="W130" t="s">
        <v>24</v>
      </c>
      <c r="X130" t="s">
        <v>24</v>
      </c>
      <c r="Y130" t="s">
        <v>24</v>
      </c>
      <c r="Z130">
        <v>0</v>
      </c>
      <c r="AA130" t="s">
        <v>24</v>
      </c>
      <c r="AB130" t="s">
        <v>24</v>
      </c>
      <c r="AC130" t="s">
        <v>24</v>
      </c>
      <c r="AD130" t="s">
        <v>24</v>
      </c>
      <c r="AE130" t="s">
        <v>24</v>
      </c>
      <c r="AF130">
        <v>1</v>
      </c>
      <c r="AG130">
        <v>2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2</v>
      </c>
      <c r="B131">
        <v>6</v>
      </c>
      <c r="C131">
        <v>4</v>
      </c>
      <c r="D131">
        <v>0</v>
      </c>
      <c r="E131" t="s">
        <v>24</v>
      </c>
      <c r="F131" t="s">
        <v>24</v>
      </c>
      <c r="G131">
        <v>114</v>
      </c>
      <c r="H131">
        <v>0</v>
      </c>
      <c r="I131">
        <v>0</v>
      </c>
      <c r="J131">
        <v>0</v>
      </c>
      <c r="K131">
        <v>0</v>
      </c>
      <c r="L131" t="s">
        <v>24</v>
      </c>
      <c r="M131" t="s">
        <v>24</v>
      </c>
      <c r="N131" t="s">
        <v>24</v>
      </c>
      <c r="O131" t="s">
        <v>24</v>
      </c>
      <c r="P131" t="s">
        <v>24</v>
      </c>
      <c r="Q131" t="s">
        <v>215</v>
      </c>
      <c r="R131" t="s">
        <v>24</v>
      </c>
      <c r="S131">
        <v>0</v>
      </c>
      <c r="T131" t="s">
        <v>134</v>
      </c>
      <c r="U131" t="s">
        <v>134</v>
      </c>
      <c r="V131" t="s">
        <v>134</v>
      </c>
      <c r="W131" t="s">
        <v>24</v>
      </c>
      <c r="X131" t="s">
        <v>24</v>
      </c>
      <c r="Y131" t="s">
        <v>24</v>
      </c>
      <c r="Z131">
        <v>0</v>
      </c>
      <c r="AA131" t="s">
        <v>24</v>
      </c>
      <c r="AB131" t="s">
        <v>24</v>
      </c>
      <c r="AC131" t="s">
        <v>24</v>
      </c>
      <c r="AD131" t="s">
        <v>24</v>
      </c>
      <c r="AE131" t="s">
        <v>24</v>
      </c>
      <c r="AF131">
        <v>1</v>
      </c>
      <c r="AG131">
        <v>2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2</v>
      </c>
      <c r="B132">
        <v>6</v>
      </c>
      <c r="C132">
        <v>5</v>
      </c>
      <c r="D132">
        <v>0</v>
      </c>
      <c r="E132" t="s">
        <v>24</v>
      </c>
      <c r="F132" t="s">
        <v>24</v>
      </c>
      <c r="G132">
        <v>176</v>
      </c>
      <c r="H132">
        <v>0</v>
      </c>
      <c r="I132">
        <v>0</v>
      </c>
      <c r="J132">
        <v>0</v>
      </c>
      <c r="K132">
        <v>0</v>
      </c>
      <c r="L132" t="s">
        <v>24</v>
      </c>
      <c r="M132" t="s">
        <v>24</v>
      </c>
      <c r="N132" t="s">
        <v>24</v>
      </c>
      <c r="O132" t="s">
        <v>24</v>
      </c>
      <c r="P132" t="s">
        <v>24</v>
      </c>
      <c r="Q132" t="s">
        <v>309</v>
      </c>
      <c r="R132" t="s">
        <v>24</v>
      </c>
      <c r="S132">
        <v>0</v>
      </c>
      <c r="T132" t="s">
        <v>134</v>
      </c>
      <c r="U132" t="s">
        <v>134</v>
      </c>
      <c r="V132" t="s">
        <v>134</v>
      </c>
      <c r="W132" t="s">
        <v>24</v>
      </c>
      <c r="X132" t="s">
        <v>24</v>
      </c>
      <c r="Y132" t="s">
        <v>24</v>
      </c>
      <c r="Z132">
        <v>0</v>
      </c>
      <c r="AA132" t="s">
        <v>24</v>
      </c>
      <c r="AB132" t="s">
        <v>24</v>
      </c>
      <c r="AC132" t="s">
        <v>24</v>
      </c>
      <c r="AD132" t="s">
        <v>24</v>
      </c>
      <c r="AE132" t="s">
        <v>24</v>
      </c>
      <c r="AF132">
        <v>1</v>
      </c>
      <c r="AG132">
        <v>2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2</v>
      </c>
      <c r="B133">
        <v>6</v>
      </c>
      <c r="C133">
        <v>6</v>
      </c>
      <c r="D133">
        <v>0</v>
      </c>
      <c r="E133" t="s">
        <v>24</v>
      </c>
      <c r="F133" t="s">
        <v>24</v>
      </c>
      <c r="G133">
        <v>166</v>
      </c>
      <c r="H133">
        <v>0</v>
      </c>
      <c r="I133">
        <v>0</v>
      </c>
      <c r="J133">
        <v>0</v>
      </c>
      <c r="K133">
        <v>0</v>
      </c>
      <c r="L133" t="s">
        <v>24</v>
      </c>
      <c r="M133" t="s">
        <v>24</v>
      </c>
      <c r="N133" t="s">
        <v>24</v>
      </c>
      <c r="O133" t="s">
        <v>24</v>
      </c>
      <c r="P133" t="s">
        <v>24</v>
      </c>
      <c r="Q133" t="s">
        <v>2213</v>
      </c>
      <c r="R133" t="s">
        <v>24</v>
      </c>
      <c r="S133">
        <v>0</v>
      </c>
      <c r="T133" t="s">
        <v>134</v>
      </c>
      <c r="U133" t="s">
        <v>134</v>
      </c>
      <c r="V133" t="s">
        <v>134</v>
      </c>
      <c r="W133" t="s">
        <v>24</v>
      </c>
      <c r="X133" t="s">
        <v>24</v>
      </c>
      <c r="Y133" t="s">
        <v>24</v>
      </c>
      <c r="Z133">
        <v>0</v>
      </c>
      <c r="AA133" t="s">
        <v>24</v>
      </c>
      <c r="AB133" t="s">
        <v>24</v>
      </c>
      <c r="AC133" t="s">
        <v>24</v>
      </c>
      <c r="AD133" t="s">
        <v>24</v>
      </c>
      <c r="AE133" t="s">
        <v>24</v>
      </c>
      <c r="AF133">
        <v>1</v>
      </c>
      <c r="AG133">
        <v>2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2</v>
      </c>
      <c r="B134">
        <v>6</v>
      </c>
      <c r="C134">
        <v>7</v>
      </c>
      <c r="D134">
        <v>0</v>
      </c>
      <c r="E134" t="s">
        <v>24</v>
      </c>
      <c r="F134" t="s">
        <v>24</v>
      </c>
      <c r="G134">
        <v>165</v>
      </c>
      <c r="H134">
        <v>0</v>
      </c>
      <c r="I134">
        <v>0</v>
      </c>
      <c r="J134">
        <v>0</v>
      </c>
      <c r="K134">
        <v>0</v>
      </c>
      <c r="L134" t="s">
        <v>24</v>
      </c>
      <c r="M134" t="s">
        <v>24</v>
      </c>
      <c r="N134" t="s">
        <v>24</v>
      </c>
      <c r="O134" t="s">
        <v>24</v>
      </c>
      <c r="P134" t="s">
        <v>24</v>
      </c>
      <c r="Q134" t="s">
        <v>2159</v>
      </c>
      <c r="R134" t="s">
        <v>24</v>
      </c>
      <c r="S134">
        <v>0</v>
      </c>
      <c r="T134" t="s">
        <v>134</v>
      </c>
      <c r="U134" t="s">
        <v>134</v>
      </c>
      <c r="V134" t="s">
        <v>134</v>
      </c>
      <c r="W134" t="s">
        <v>24</v>
      </c>
      <c r="X134" t="s">
        <v>24</v>
      </c>
      <c r="Y134" t="s">
        <v>24</v>
      </c>
      <c r="Z134">
        <v>0</v>
      </c>
      <c r="AA134" t="s">
        <v>24</v>
      </c>
      <c r="AB134" t="s">
        <v>24</v>
      </c>
      <c r="AC134" t="s">
        <v>24</v>
      </c>
      <c r="AD134" t="s">
        <v>24</v>
      </c>
      <c r="AE134" t="s">
        <v>24</v>
      </c>
      <c r="AF134">
        <v>1</v>
      </c>
      <c r="AG134">
        <v>2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2</v>
      </c>
      <c r="B135">
        <v>7</v>
      </c>
      <c r="C135">
        <v>1</v>
      </c>
      <c r="D135">
        <v>0</v>
      </c>
      <c r="E135" t="s">
        <v>24</v>
      </c>
      <c r="F135" t="s">
        <v>24</v>
      </c>
      <c r="G135">
        <v>95</v>
      </c>
      <c r="H135">
        <v>0</v>
      </c>
      <c r="I135">
        <v>0</v>
      </c>
      <c r="J135">
        <v>0</v>
      </c>
      <c r="K135">
        <v>0</v>
      </c>
      <c r="L135" t="s">
        <v>24</v>
      </c>
      <c r="M135" t="s">
        <v>24</v>
      </c>
      <c r="N135" t="s">
        <v>24</v>
      </c>
      <c r="O135" t="s">
        <v>24</v>
      </c>
      <c r="P135" t="s">
        <v>24</v>
      </c>
      <c r="Q135" t="s">
        <v>2214</v>
      </c>
      <c r="R135" t="s">
        <v>24</v>
      </c>
      <c r="S135">
        <v>0</v>
      </c>
      <c r="T135" t="s">
        <v>134</v>
      </c>
      <c r="U135" t="s">
        <v>134</v>
      </c>
      <c r="V135" t="s">
        <v>134</v>
      </c>
      <c r="W135" t="s">
        <v>24</v>
      </c>
      <c r="X135" t="s">
        <v>24</v>
      </c>
      <c r="Y135" t="s">
        <v>24</v>
      </c>
      <c r="Z135">
        <v>0</v>
      </c>
      <c r="AA135" t="s">
        <v>24</v>
      </c>
      <c r="AB135" t="s">
        <v>24</v>
      </c>
      <c r="AC135" t="s">
        <v>24</v>
      </c>
      <c r="AD135" t="s">
        <v>24</v>
      </c>
      <c r="AE135" t="s">
        <v>24</v>
      </c>
      <c r="AF135">
        <v>1</v>
      </c>
      <c r="AG135">
        <v>2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2</v>
      </c>
      <c r="B136">
        <v>7</v>
      </c>
      <c r="C136">
        <v>2</v>
      </c>
      <c r="D136">
        <v>0</v>
      </c>
      <c r="E136" t="s">
        <v>24</v>
      </c>
      <c r="F136" t="s">
        <v>24</v>
      </c>
      <c r="G136">
        <v>103</v>
      </c>
      <c r="H136">
        <v>0</v>
      </c>
      <c r="I136">
        <v>0</v>
      </c>
      <c r="J136">
        <v>0</v>
      </c>
      <c r="K136">
        <v>0</v>
      </c>
      <c r="L136" t="s">
        <v>24</v>
      </c>
      <c r="M136" t="s">
        <v>24</v>
      </c>
      <c r="N136" t="s">
        <v>24</v>
      </c>
      <c r="O136" t="s">
        <v>24</v>
      </c>
      <c r="P136" t="s">
        <v>24</v>
      </c>
      <c r="Q136" t="s">
        <v>2215</v>
      </c>
      <c r="R136" t="s">
        <v>24</v>
      </c>
      <c r="S136">
        <v>0</v>
      </c>
      <c r="T136" t="s">
        <v>134</v>
      </c>
      <c r="U136" t="s">
        <v>134</v>
      </c>
      <c r="V136" t="s">
        <v>134</v>
      </c>
      <c r="W136" t="s">
        <v>24</v>
      </c>
      <c r="X136" t="s">
        <v>24</v>
      </c>
      <c r="Y136" t="s">
        <v>24</v>
      </c>
      <c r="Z136">
        <v>0</v>
      </c>
      <c r="AA136" t="s">
        <v>24</v>
      </c>
      <c r="AB136" t="s">
        <v>24</v>
      </c>
      <c r="AC136" t="s">
        <v>24</v>
      </c>
      <c r="AD136" t="s">
        <v>24</v>
      </c>
      <c r="AE136" t="s">
        <v>24</v>
      </c>
      <c r="AF136">
        <v>1</v>
      </c>
      <c r="AG136">
        <v>2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2</v>
      </c>
      <c r="B137">
        <v>7</v>
      </c>
      <c r="C137">
        <v>3</v>
      </c>
      <c r="D137">
        <v>0</v>
      </c>
      <c r="E137" t="s">
        <v>24</v>
      </c>
      <c r="F137" t="s">
        <v>24</v>
      </c>
      <c r="G137">
        <v>360</v>
      </c>
      <c r="H137">
        <v>0</v>
      </c>
      <c r="I137">
        <v>0</v>
      </c>
      <c r="J137">
        <v>0</v>
      </c>
      <c r="K137">
        <v>0</v>
      </c>
      <c r="L137" t="s">
        <v>24</v>
      </c>
      <c r="M137" t="s">
        <v>24</v>
      </c>
      <c r="N137" t="s">
        <v>24</v>
      </c>
      <c r="O137" t="s">
        <v>24</v>
      </c>
      <c r="P137" t="s">
        <v>24</v>
      </c>
      <c r="Q137" t="s">
        <v>2216</v>
      </c>
      <c r="R137" t="s">
        <v>24</v>
      </c>
      <c r="S137">
        <v>0</v>
      </c>
      <c r="T137" t="s">
        <v>134</v>
      </c>
      <c r="U137" t="s">
        <v>134</v>
      </c>
      <c r="V137" t="s">
        <v>134</v>
      </c>
      <c r="W137" t="s">
        <v>24</v>
      </c>
      <c r="X137" t="s">
        <v>24</v>
      </c>
      <c r="Y137" t="s">
        <v>24</v>
      </c>
      <c r="Z137">
        <v>0</v>
      </c>
      <c r="AA137" t="s">
        <v>24</v>
      </c>
      <c r="AB137" t="s">
        <v>24</v>
      </c>
      <c r="AC137" t="s">
        <v>24</v>
      </c>
      <c r="AD137" t="s">
        <v>24</v>
      </c>
      <c r="AE137" t="s">
        <v>24</v>
      </c>
      <c r="AF137">
        <v>1</v>
      </c>
      <c r="AG137">
        <v>2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2</v>
      </c>
      <c r="B138">
        <v>7</v>
      </c>
      <c r="C138">
        <v>4</v>
      </c>
      <c r="D138">
        <v>0</v>
      </c>
      <c r="E138" t="s">
        <v>24</v>
      </c>
      <c r="F138" t="s">
        <v>24</v>
      </c>
      <c r="G138">
        <v>102</v>
      </c>
      <c r="H138">
        <v>0</v>
      </c>
      <c r="I138">
        <v>0</v>
      </c>
      <c r="J138">
        <v>0</v>
      </c>
      <c r="K138">
        <v>0</v>
      </c>
      <c r="L138" t="s">
        <v>24</v>
      </c>
      <c r="M138" t="s">
        <v>24</v>
      </c>
      <c r="N138" t="s">
        <v>24</v>
      </c>
      <c r="O138" t="s">
        <v>24</v>
      </c>
      <c r="P138" t="s">
        <v>24</v>
      </c>
      <c r="Q138" t="s">
        <v>2217</v>
      </c>
      <c r="R138" t="s">
        <v>24</v>
      </c>
      <c r="S138">
        <v>0</v>
      </c>
      <c r="T138" t="s">
        <v>134</v>
      </c>
      <c r="U138" t="s">
        <v>134</v>
      </c>
      <c r="V138" t="s">
        <v>134</v>
      </c>
      <c r="W138" t="s">
        <v>24</v>
      </c>
      <c r="X138" t="s">
        <v>24</v>
      </c>
      <c r="Y138" t="s">
        <v>24</v>
      </c>
      <c r="Z138">
        <v>0</v>
      </c>
      <c r="AA138" t="s">
        <v>24</v>
      </c>
      <c r="AB138" t="s">
        <v>24</v>
      </c>
      <c r="AC138" t="s">
        <v>24</v>
      </c>
      <c r="AD138" t="s">
        <v>24</v>
      </c>
      <c r="AE138" t="s">
        <v>24</v>
      </c>
      <c r="AF138">
        <v>1</v>
      </c>
      <c r="AG138">
        <v>2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2</v>
      </c>
      <c r="B139">
        <v>7</v>
      </c>
      <c r="C139">
        <v>5</v>
      </c>
      <c r="D139">
        <v>0</v>
      </c>
      <c r="E139" t="s">
        <v>24</v>
      </c>
      <c r="F139" t="s">
        <v>24</v>
      </c>
      <c r="G139">
        <v>163</v>
      </c>
      <c r="H139">
        <v>0</v>
      </c>
      <c r="I139">
        <v>0</v>
      </c>
      <c r="J139">
        <v>0</v>
      </c>
      <c r="K139">
        <v>0</v>
      </c>
      <c r="L139" t="s">
        <v>24</v>
      </c>
      <c r="M139" t="s">
        <v>24</v>
      </c>
      <c r="N139" t="s">
        <v>24</v>
      </c>
      <c r="O139" t="s">
        <v>24</v>
      </c>
      <c r="P139" t="s">
        <v>24</v>
      </c>
      <c r="Q139" t="s">
        <v>2218</v>
      </c>
      <c r="R139" t="s">
        <v>24</v>
      </c>
      <c r="S139">
        <v>0</v>
      </c>
      <c r="T139" t="s">
        <v>134</v>
      </c>
      <c r="U139" t="s">
        <v>134</v>
      </c>
      <c r="V139" t="s">
        <v>134</v>
      </c>
      <c r="W139" t="s">
        <v>24</v>
      </c>
      <c r="X139" t="s">
        <v>24</v>
      </c>
      <c r="Y139" t="s">
        <v>24</v>
      </c>
      <c r="Z139">
        <v>0</v>
      </c>
      <c r="AA139" t="s">
        <v>24</v>
      </c>
      <c r="AB139" t="s">
        <v>24</v>
      </c>
      <c r="AC139" t="s">
        <v>24</v>
      </c>
      <c r="AD139" t="s">
        <v>24</v>
      </c>
      <c r="AE139" t="s">
        <v>24</v>
      </c>
      <c r="AF139">
        <v>1</v>
      </c>
      <c r="AG139">
        <v>2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2</v>
      </c>
      <c r="B140">
        <v>7</v>
      </c>
      <c r="C140">
        <v>6</v>
      </c>
      <c r="D140">
        <v>0</v>
      </c>
      <c r="E140" t="s">
        <v>24</v>
      </c>
      <c r="F140" t="s">
        <v>24</v>
      </c>
      <c r="G140">
        <v>115</v>
      </c>
      <c r="H140">
        <v>0</v>
      </c>
      <c r="I140">
        <v>0</v>
      </c>
      <c r="J140">
        <v>0</v>
      </c>
      <c r="K140">
        <v>0</v>
      </c>
      <c r="L140" t="s">
        <v>24</v>
      </c>
      <c r="M140" t="s">
        <v>24</v>
      </c>
      <c r="N140" t="s">
        <v>24</v>
      </c>
      <c r="O140" t="s">
        <v>24</v>
      </c>
      <c r="P140" t="s">
        <v>24</v>
      </c>
      <c r="Q140" t="s">
        <v>2219</v>
      </c>
      <c r="R140" t="s">
        <v>24</v>
      </c>
      <c r="S140">
        <v>0</v>
      </c>
      <c r="T140" t="s">
        <v>134</v>
      </c>
      <c r="U140" t="s">
        <v>134</v>
      </c>
      <c r="V140" t="s">
        <v>134</v>
      </c>
      <c r="W140" t="s">
        <v>24</v>
      </c>
      <c r="X140" t="s">
        <v>24</v>
      </c>
      <c r="Y140" t="s">
        <v>24</v>
      </c>
      <c r="Z140">
        <v>0</v>
      </c>
      <c r="AA140" t="s">
        <v>24</v>
      </c>
      <c r="AB140" t="s">
        <v>24</v>
      </c>
      <c r="AC140" t="s">
        <v>24</v>
      </c>
      <c r="AD140" t="s">
        <v>24</v>
      </c>
      <c r="AE140" t="s">
        <v>24</v>
      </c>
      <c r="AF140">
        <v>1</v>
      </c>
      <c r="AG140">
        <v>2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2</v>
      </c>
      <c r="B141">
        <v>7</v>
      </c>
      <c r="C141">
        <v>7</v>
      </c>
      <c r="D141">
        <v>0</v>
      </c>
      <c r="E141" t="s">
        <v>24</v>
      </c>
      <c r="F141" t="s">
        <v>24</v>
      </c>
      <c r="G141">
        <v>144</v>
      </c>
      <c r="H141">
        <v>0</v>
      </c>
      <c r="I141">
        <v>0</v>
      </c>
      <c r="J141">
        <v>0</v>
      </c>
      <c r="K141">
        <v>0</v>
      </c>
      <c r="L141" t="s">
        <v>24</v>
      </c>
      <c r="M141" t="s">
        <v>24</v>
      </c>
      <c r="N141" t="s">
        <v>24</v>
      </c>
      <c r="O141" t="s">
        <v>24</v>
      </c>
      <c r="P141" t="s">
        <v>24</v>
      </c>
      <c r="Q141" t="s">
        <v>2220</v>
      </c>
      <c r="R141" t="s">
        <v>24</v>
      </c>
      <c r="S141">
        <v>0</v>
      </c>
      <c r="T141" t="s">
        <v>134</v>
      </c>
      <c r="U141" t="s">
        <v>134</v>
      </c>
      <c r="V141" t="s">
        <v>134</v>
      </c>
      <c r="W141" t="s">
        <v>24</v>
      </c>
      <c r="X141" t="s">
        <v>24</v>
      </c>
      <c r="Y141" t="s">
        <v>24</v>
      </c>
      <c r="Z141">
        <v>0</v>
      </c>
      <c r="AA141" t="s">
        <v>24</v>
      </c>
      <c r="AB141" t="s">
        <v>24</v>
      </c>
      <c r="AC141" t="s">
        <v>24</v>
      </c>
      <c r="AD141" t="s">
        <v>24</v>
      </c>
      <c r="AE141" t="s">
        <v>24</v>
      </c>
      <c r="AF141">
        <v>1</v>
      </c>
      <c r="AG141">
        <v>2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2</v>
      </c>
      <c r="B142">
        <v>8</v>
      </c>
      <c r="C142">
        <v>1</v>
      </c>
      <c r="D142">
        <v>0</v>
      </c>
      <c r="E142" t="s">
        <v>24</v>
      </c>
      <c r="F142" t="s">
        <v>24</v>
      </c>
      <c r="G142">
        <v>206</v>
      </c>
      <c r="H142">
        <v>0</v>
      </c>
      <c r="I142">
        <v>0</v>
      </c>
      <c r="J142">
        <v>0</v>
      </c>
      <c r="K142">
        <v>0</v>
      </c>
      <c r="L142" t="s">
        <v>24</v>
      </c>
      <c r="M142" t="s">
        <v>24</v>
      </c>
      <c r="N142" t="s">
        <v>24</v>
      </c>
      <c r="O142" t="s">
        <v>24</v>
      </c>
      <c r="P142" t="s">
        <v>24</v>
      </c>
      <c r="Q142" t="s">
        <v>144</v>
      </c>
      <c r="R142" t="s">
        <v>24</v>
      </c>
      <c r="S142">
        <v>0</v>
      </c>
      <c r="T142" t="s">
        <v>134</v>
      </c>
      <c r="U142" t="s">
        <v>134</v>
      </c>
      <c r="V142" t="s">
        <v>134</v>
      </c>
      <c r="W142" t="s">
        <v>24</v>
      </c>
      <c r="X142" t="s">
        <v>24</v>
      </c>
      <c r="Y142" t="s">
        <v>24</v>
      </c>
      <c r="Z142">
        <v>0</v>
      </c>
      <c r="AA142" t="s">
        <v>24</v>
      </c>
      <c r="AB142" t="s">
        <v>24</v>
      </c>
      <c r="AC142" t="s">
        <v>24</v>
      </c>
      <c r="AD142" t="s">
        <v>24</v>
      </c>
      <c r="AE142" t="s">
        <v>24</v>
      </c>
      <c r="AF142">
        <v>1</v>
      </c>
      <c r="AG142">
        <v>2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2</v>
      </c>
      <c r="B143">
        <v>8</v>
      </c>
      <c r="C143">
        <v>2</v>
      </c>
      <c r="D143">
        <v>0</v>
      </c>
      <c r="E143" t="s">
        <v>24</v>
      </c>
      <c r="F143" t="s">
        <v>24</v>
      </c>
      <c r="G143">
        <v>192</v>
      </c>
      <c r="H143">
        <v>0</v>
      </c>
      <c r="I143">
        <v>0</v>
      </c>
      <c r="J143">
        <v>0</v>
      </c>
      <c r="K143">
        <v>0</v>
      </c>
      <c r="L143" t="s">
        <v>24</v>
      </c>
      <c r="M143" t="s">
        <v>24</v>
      </c>
      <c r="N143" t="s">
        <v>24</v>
      </c>
      <c r="O143" t="s">
        <v>24</v>
      </c>
      <c r="P143" t="s">
        <v>24</v>
      </c>
      <c r="Q143" t="s">
        <v>2221</v>
      </c>
      <c r="R143" t="s">
        <v>24</v>
      </c>
      <c r="S143">
        <v>0</v>
      </c>
      <c r="T143" t="s">
        <v>134</v>
      </c>
      <c r="U143" t="s">
        <v>134</v>
      </c>
      <c r="V143" t="s">
        <v>134</v>
      </c>
      <c r="W143" t="s">
        <v>24</v>
      </c>
      <c r="X143" t="s">
        <v>24</v>
      </c>
      <c r="Y143" t="s">
        <v>24</v>
      </c>
      <c r="Z143">
        <v>0</v>
      </c>
      <c r="AA143" t="s">
        <v>24</v>
      </c>
      <c r="AB143" t="s">
        <v>24</v>
      </c>
      <c r="AC143" t="s">
        <v>24</v>
      </c>
      <c r="AD143" t="s">
        <v>24</v>
      </c>
      <c r="AE143" t="s">
        <v>24</v>
      </c>
      <c r="AF143">
        <v>1</v>
      </c>
      <c r="AG143">
        <v>2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2</v>
      </c>
      <c r="B144">
        <v>8</v>
      </c>
      <c r="C144">
        <v>3</v>
      </c>
      <c r="D144">
        <v>0</v>
      </c>
      <c r="E144" t="s">
        <v>24</v>
      </c>
      <c r="F144" t="s">
        <v>24</v>
      </c>
      <c r="G144">
        <v>159</v>
      </c>
      <c r="H144">
        <v>0</v>
      </c>
      <c r="I144">
        <v>0</v>
      </c>
      <c r="J144">
        <v>0</v>
      </c>
      <c r="K144">
        <v>0</v>
      </c>
      <c r="L144" t="s">
        <v>24</v>
      </c>
      <c r="M144" t="s">
        <v>24</v>
      </c>
      <c r="N144" t="s">
        <v>24</v>
      </c>
      <c r="O144" t="s">
        <v>24</v>
      </c>
      <c r="P144" t="s">
        <v>24</v>
      </c>
      <c r="Q144" t="s">
        <v>2222</v>
      </c>
      <c r="R144" t="s">
        <v>24</v>
      </c>
      <c r="S144">
        <v>0</v>
      </c>
      <c r="T144" t="s">
        <v>134</v>
      </c>
      <c r="U144" t="s">
        <v>134</v>
      </c>
      <c r="V144" t="s">
        <v>134</v>
      </c>
      <c r="W144" t="s">
        <v>24</v>
      </c>
      <c r="X144" t="s">
        <v>24</v>
      </c>
      <c r="Y144" t="s">
        <v>24</v>
      </c>
      <c r="Z144">
        <v>0</v>
      </c>
      <c r="AA144" t="s">
        <v>24</v>
      </c>
      <c r="AB144" t="s">
        <v>24</v>
      </c>
      <c r="AC144" t="s">
        <v>24</v>
      </c>
      <c r="AD144" t="s">
        <v>24</v>
      </c>
      <c r="AE144" t="s">
        <v>24</v>
      </c>
      <c r="AF144">
        <v>1</v>
      </c>
      <c r="AG144">
        <v>2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2</v>
      </c>
      <c r="B145">
        <v>8</v>
      </c>
      <c r="C145">
        <v>4</v>
      </c>
      <c r="D145">
        <v>0</v>
      </c>
      <c r="E145" t="s">
        <v>24</v>
      </c>
      <c r="F145" t="s">
        <v>24</v>
      </c>
      <c r="G145">
        <v>142</v>
      </c>
      <c r="H145">
        <v>0</v>
      </c>
      <c r="I145">
        <v>0</v>
      </c>
      <c r="J145">
        <v>0</v>
      </c>
      <c r="K145">
        <v>0</v>
      </c>
      <c r="L145" t="s">
        <v>24</v>
      </c>
      <c r="M145" t="s">
        <v>24</v>
      </c>
      <c r="N145" t="s">
        <v>24</v>
      </c>
      <c r="O145" t="s">
        <v>24</v>
      </c>
      <c r="P145" t="s">
        <v>24</v>
      </c>
      <c r="Q145" t="s">
        <v>2223</v>
      </c>
      <c r="R145" t="s">
        <v>24</v>
      </c>
      <c r="S145">
        <v>0</v>
      </c>
      <c r="T145" t="s">
        <v>134</v>
      </c>
      <c r="U145" t="s">
        <v>134</v>
      </c>
      <c r="V145" t="s">
        <v>134</v>
      </c>
      <c r="W145" t="s">
        <v>24</v>
      </c>
      <c r="X145" t="s">
        <v>24</v>
      </c>
      <c r="Y145" t="s">
        <v>24</v>
      </c>
      <c r="Z145">
        <v>0</v>
      </c>
      <c r="AA145" t="s">
        <v>24</v>
      </c>
      <c r="AB145" t="s">
        <v>24</v>
      </c>
      <c r="AC145" t="s">
        <v>24</v>
      </c>
      <c r="AD145" t="s">
        <v>24</v>
      </c>
      <c r="AE145" t="s">
        <v>24</v>
      </c>
      <c r="AF145">
        <v>1</v>
      </c>
      <c r="AG145">
        <v>2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2</v>
      </c>
      <c r="B146">
        <v>8</v>
      </c>
      <c r="C146">
        <v>5</v>
      </c>
      <c r="D146">
        <v>0</v>
      </c>
      <c r="E146" t="s">
        <v>24</v>
      </c>
      <c r="F146" t="s">
        <v>24</v>
      </c>
      <c r="G146">
        <v>263</v>
      </c>
      <c r="H146">
        <v>0</v>
      </c>
      <c r="I146">
        <v>0</v>
      </c>
      <c r="J146">
        <v>0</v>
      </c>
      <c r="K146">
        <v>0</v>
      </c>
      <c r="L146" t="s">
        <v>24</v>
      </c>
      <c r="M146" t="s">
        <v>24</v>
      </c>
      <c r="N146" t="s">
        <v>24</v>
      </c>
      <c r="O146" t="s">
        <v>24</v>
      </c>
      <c r="P146" t="s">
        <v>24</v>
      </c>
      <c r="Q146" t="s">
        <v>2224</v>
      </c>
      <c r="R146" t="s">
        <v>24</v>
      </c>
      <c r="S146">
        <v>0</v>
      </c>
      <c r="T146" t="s">
        <v>134</v>
      </c>
      <c r="U146" t="s">
        <v>134</v>
      </c>
      <c r="V146" t="s">
        <v>134</v>
      </c>
      <c r="W146" t="s">
        <v>24</v>
      </c>
      <c r="X146" t="s">
        <v>24</v>
      </c>
      <c r="Y146" t="s">
        <v>24</v>
      </c>
      <c r="Z146">
        <v>0</v>
      </c>
      <c r="AA146" t="s">
        <v>24</v>
      </c>
      <c r="AB146" t="s">
        <v>24</v>
      </c>
      <c r="AC146" t="s">
        <v>24</v>
      </c>
      <c r="AD146" t="s">
        <v>24</v>
      </c>
      <c r="AE146" t="s">
        <v>24</v>
      </c>
      <c r="AF146">
        <v>1</v>
      </c>
      <c r="AG146">
        <v>2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2</v>
      </c>
      <c r="B147">
        <v>8</v>
      </c>
      <c r="C147">
        <v>6</v>
      </c>
      <c r="D147">
        <v>0</v>
      </c>
      <c r="E147" t="s">
        <v>24</v>
      </c>
      <c r="F147" t="s">
        <v>24</v>
      </c>
      <c r="G147">
        <v>328</v>
      </c>
      <c r="H147">
        <v>0</v>
      </c>
      <c r="I147">
        <v>0</v>
      </c>
      <c r="J147">
        <v>0</v>
      </c>
      <c r="K147">
        <v>0</v>
      </c>
      <c r="L147" t="s">
        <v>24</v>
      </c>
      <c r="M147" t="s">
        <v>24</v>
      </c>
      <c r="N147" t="s">
        <v>24</v>
      </c>
      <c r="O147" t="s">
        <v>24</v>
      </c>
      <c r="P147" t="s">
        <v>24</v>
      </c>
      <c r="Q147" t="s">
        <v>2225</v>
      </c>
      <c r="R147" t="s">
        <v>24</v>
      </c>
      <c r="S147">
        <v>0</v>
      </c>
      <c r="T147" t="s">
        <v>134</v>
      </c>
      <c r="U147" t="s">
        <v>134</v>
      </c>
      <c r="V147" t="s">
        <v>134</v>
      </c>
      <c r="W147" t="s">
        <v>24</v>
      </c>
      <c r="X147" t="s">
        <v>24</v>
      </c>
      <c r="Y147" t="s">
        <v>24</v>
      </c>
      <c r="Z147">
        <v>0</v>
      </c>
      <c r="AA147" t="s">
        <v>24</v>
      </c>
      <c r="AB147" t="s">
        <v>24</v>
      </c>
      <c r="AC147" t="s">
        <v>24</v>
      </c>
      <c r="AD147" t="s">
        <v>24</v>
      </c>
      <c r="AE147" t="s">
        <v>24</v>
      </c>
      <c r="AF147">
        <v>1</v>
      </c>
      <c r="AG147">
        <v>2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2</v>
      </c>
      <c r="B148">
        <v>8</v>
      </c>
      <c r="C148">
        <v>7</v>
      </c>
      <c r="D148">
        <v>0</v>
      </c>
      <c r="E148" t="s">
        <v>24</v>
      </c>
      <c r="F148" t="s">
        <v>24</v>
      </c>
      <c r="G148">
        <v>64</v>
      </c>
      <c r="H148">
        <v>0</v>
      </c>
      <c r="I148">
        <v>0</v>
      </c>
      <c r="J148">
        <v>0</v>
      </c>
      <c r="K148">
        <v>0</v>
      </c>
      <c r="L148" t="s">
        <v>24</v>
      </c>
      <c r="M148" t="s">
        <v>24</v>
      </c>
      <c r="N148" t="s">
        <v>24</v>
      </c>
      <c r="O148" t="s">
        <v>24</v>
      </c>
      <c r="P148" t="s">
        <v>24</v>
      </c>
      <c r="Q148" t="s">
        <v>2226</v>
      </c>
      <c r="R148" t="s">
        <v>24</v>
      </c>
      <c r="S148">
        <v>0</v>
      </c>
      <c r="T148" t="s">
        <v>134</v>
      </c>
      <c r="U148" t="s">
        <v>134</v>
      </c>
      <c r="V148" t="s">
        <v>134</v>
      </c>
      <c r="W148" t="s">
        <v>24</v>
      </c>
      <c r="X148" t="s">
        <v>24</v>
      </c>
      <c r="Y148" t="s">
        <v>24</v>
      </c>
      <c r="Z148">
        <v>0</v>
      </c>
      <c r="AA148" t="s">
        <v>24</v>
      </c>
      <c r="AB148" t="s">
        <v>24</v>
      </c>
      <c r="AC148" t="s">
        <v>24</v>
      </c>
      <c r="AD148" t="s">
        <v>24</v>
      </c>
      <c r="AE148" t="s">
        <v>24</v>
      </c>
      <c r="AF148">
        <v>1</v>
      </c>
      <c r="AG148">
        <v>2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2</v>
      </c>
      <c r="B149">
        <v>9</v>
      </c>
      <c r="C149">
        <v>1</v>
      </c>
      <c r="D149">
        <v>0</v>
      </c>
      <c r="E149" t="s">
        <v>24</v>
      </c>
      <c r="F149" t="s">
        <v>24</v>
      </c>
      <c r="G149">
        <v>321</v>
      </c>
      <c r="H149">
        <v>0</v>
      </c>
      <c r="I149">
        <v>0</v>
      </c>
      <c r="J149">
        <v>0</v>
      </c>
      <c r="K149">
        <v>0</v>
      </c>
      <c r="L149" t="s">
        <v>24</v>
      </c>
      <c r="M149" t="s">
        <v>24</v>
      </c>
      <c r="N149" t="s">
        <v>24</v>
      </c>
      <c r="O149" t="s">
        <v>24</v>
      </c>
      <c r="P149" t="s">
        <v>24</v>
      </c>
      <c r="Q149" t="s">
        <v>2227</v>
      </c>
      <c r="R149" t="s">
        <v>24</v>
      </c>
      <c r="S149">
        <v>0</v>
      </c>
      <c r="T149" t="s">
        <v>134</v>
      </c>
      <c r="U149" t="s">
        <v>134</v>
      </c>
      <c r="V149" t="s">
        <v>134</v>
      </c>
      <c r="W149" t="s">
        <v>24</v>
      </c>
      <c r="X149" t="s">
        <v>24</v>
      </c>
      <c r="Y149" t="s">
        <v>24</v>
      </c>
      <c r="Z149">
        <v>0</v>
      </c>
      <c r="AA149" t="s">
        <v>24</v>
      </c>
      <c r="AB149" t="s">
        <v>24</v>
      </c>
      <c r="AC149" t="s">
        <v>24</v>
      </c>
      <c r="AD149" t="s">
        <v>24</v>
      </c>
      <c r="AE149" t="s">
        <v>24</v>
      </c>
      <c r="AF149">
        <v>1</v>
      </c>
      <c r="AG149">
        <v>2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2</v>
      </c>
      <c r="B150">
        <v>9</v>
      </c>
      <c r="C150">
        <v>2</v>
      </c>
      <c r="D150">
        <v>0</v>
      </c>
      <c r="E150" t="s">
        <v>24</v>
      </c>
      <c r="F150" t="s">
        <v>24</v>
      </c>
      <c r="G150">
        <v>292</v>
      </c>
      <c r="H150">
        <v>0</v>
      </c>
      <c r="I150">
        <v>0</v>
      </c>
      <c r="J150">
        <v>0</v>
      </c>
      <c r="K150">
        <v>0</v>
      </c>
      <c r="L150" t="s">
        <v>24</v>
      </c>
      <c r="M150" t="s">
        <v>24</v>
      </c>
      <c r="N150" t="s">
        <v>24</v>
      </c>
      <c r="O150" t="s">
        <v>24</v>
      </c>
      <c r="P150" t="s">
        <v>24</v>
      </c>
      <c r="Q150" t="s">
        <v>2228</v>
      </c>
      <c r="R150" t="s">
        <v>24</v>
      </c>
      <c r="S150">
        <v>0</v>
      </c>
      <c r="T150" t="s">
        <v>134</v>
      </c>
      <c r="U150" t="s">
        <v>134</v>
      </c>
      <c r="V150" t="s">
        <v>134</v>
      </c>
      <c r="W150" t="s">
        <v>24</v>
      </c>
      <c r="X150" t="s">
        <v>24</v>
      </c>
      <c r="Y150" t="s">
        <v>24</v>
      </c>
      <c r="Z150">
        <v>0</v>
      </c>
      <c r="AA150" t="s">
        <v>24</v>
      </c>
      <c r="AB150" t="s">
        <v>24</v>
      </c>
      <c r="AC150" t="s">
        <v>24</v>
      </c>
      <c r="AD150" t="s">
        <v>24</v>
      </c>
      <c r="AE150" t="s">
        <v>24</v>
      </c>
      <c r="AF150">
        <v>1</v>
      </c>
      <c r="AG150">
        <v>2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2</v>
      </c>
      <c r="B151">
        <v>9</v>
      </c>
      <c r="C151">
        <v>3</v>
      </c>
      <c r="D151">
        <v>0</v>
      </c>
      <c r="E151" t="s">
        <v>24</v>
      </c>
      <c r="F151" t="s">
        <v>24</v>
      </c>
      <c r="G151">
        <v>160</v>
      </c>
      <c r="H151">
        <v>0</v>
      </c>
      <c r="I151">
        <v>0</v>
      </c>
      <c r="J151">
        <v>0</v>
      </c>
      <c r="K151">
        <v>0</v>
      </c>
      <c r="L151" t="s">
        <v>24</v>
      </c>
      <c r="M151" t="s">
        <v>24</v>
      </c>
      <c r="N151" t="s">
        <v>24</v>
      </c>
      <c r="O151" t="s">
        <v>24</v>
      </c>
      <c r="P151" t="s">
        <v>24</v>
      </c>
      <c r="Q151" t="s">
        <v>2229</v>
      </c>
      <c r="R151" t="s">
        <v>24</v>
      </c>
      <c r="S151">
        <v>0</v>
      </c>
      <c r="T151" t="s">
        <v>134</v>
      </c>
      <c r="U151" t="s">
        <v>134</v>
      </c>
      <c r="V151" t="s">
        <v>134</v>
      </c>
      <c r="W151" t="s">
        <v>24</v>
      </c>
      <c r="X151" t="s">
        <v>24</v>
      </c>
      <c r="Y151" t="s">
        <v>24</v>
      </c>
      <c r="Z151">
        <v>0</v>
      </c>
      <c r="AA151" t="s">
        <v>24</v>
      </c>
      <c r="AB151" t="s">
        <v>24</v>
      </c>
      <c r="AC151" t="s">
        <v>24</v>
      </c>
      <c r="AD151" t="s">
        <v>24</v>
      </c>
      <c r="AE151" t="s">
        <v>24</v>
      </c>
      <c r="AF151">
        <v>1</v>
      </c>
      <c r="AG151">
        <v>2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2</v>
      </c>
      <c r="B152">
        <v>9</v>
      </c>
      <c r="C152">
        <v>4</v>
      </c>
      <c r="D152">
        <v>0</v>
      </c>
      <c r="E152" t="s">
        <v>24</v>
      </c>
      <c r="F152" t="s">
        <v>24</v>
      </c>
      <c r="G152">
        <v>358</v>
      </c>
      <c r="H152">
        <v>0</v>
      </c>
      <c r="I152">
        <v>0</v>
      </c>
      <c r="J152">
        <v>0</v>
      </c>
      <c r="K152">
        <v>0</v>
      </c>
      <c r="L152" t="s">
        <v>24</v>
      </c>
      <c r="M152" t="s">
        <v>24</v>
      </c>
      <c r="N152" t="s">
        <v>24</v>
      </c>
      <c r="O152" t="s">
        <v>24</v>
      </c>
      <c r="P152" t="s">
        <v>24</v>
      </c>
      <c r="Q152" t="s">
        <v>2230</v>
      </c>
      <c r="R152" t="s">
        <v>24</v>
      </c>
      <c r="S152">
        <v>0</v>
      </c>
      <c r="T152" t="s">
        <v>134</v>
      </c>
      <c r="U152" t="s">
        <v>134</v>
      </c>
      <c r="V152" t="s">
        <v>134</v>
      </c>
      <c r="W152" t="s">
        <v>24</v>
      </c>
      <c r="X152" t="s">
        <v>24</v>
      </c>
      <c r="Y152" t="s">
        <v>24</v>
      </c>
      <c r="Z152">
        <v>0</v>
      </c>
      <c r="AA152" t="s">
        <v>24</v>
      </c>
      <c r="AB152" t="s">
        <v>24</v>
      </c>
      <c r="AC152" t="s">
        <v>24</v>
      </c>
      <c r="AD152" t="s">
        <v>24</v>
      </c>
      <c r="AE152" t="s">
        <v>24</v>
      </c>
      <c r="AF152">
        <v>1</v>
      </c>
      <c r="AG152">
        <v>2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2</v>
      </c>
      <c r="B153">
        <v>9</v>
      </c>
      <c r="C153">
        <v>5</v>
      </c>
      <c r="D153">
        <v>0</v>
      </c>
      <c r="E153" t="s">
        <v>24</v>
      </c>
      <c r="F153" t="s">
        <v>24</v>
      </c>
      <c r="G153">
        <v>293</v>
      </c>
      <c r="H153">
        <v>0</v>
      </c>
      <c r="I153">
        <v>0</v>
      </c>
      <c r="J153">
        <v>0</v>
      </c>
      <c r="K153">
        <v>0</v>
      </c>
      <c r="L153" t="s">
        <v>24</v>
      </c>
      <c r="M153" t="s">
        <v>24</v>
      </c>
      <c r="N153" t="s">
        <v>24</v>
      </c>
      <c r="O153" t="s">
        <v>24</v>
      </c>
      <c r="P153" t="s">
        <v>24</v>
      </c>
      <c r="Q153" t="s">
        <v>2231</v>
      </c>
      <c r="R153" t="s">
        <v>24</v>
      </c>
      <c r="S153">
        <v>0</v>
      </c>
      <c r="T153" t="s">
        <v>134</v>
      </c>
      <c r="U153" t="s">
        <v>134</v>
      </c>
      <c r="V153" t="s">
        <v>134</v>
      </c>
      <c r="W153" t="s">
        <v>24</v>
      </c>
      <c r="X153" t="s">
        <v>24</v>
      </c>
      <c r="Y153" t="s">
        <v>24</v>
      </c>
      <c r="Z153">
        <v>0</v>
      </c>
      <c r="AA153" t="s">
        <v>24</v>
      </c>
      <c r="AB153" t="s">
        <v>24</v>
      </c>
      <c r="AC153" t="s">
        <v>24</v>
      </c>
      <c r="AD153" t="s">
        <v>24</v>
      </c>
      <c r="AE153" t="s">
        <v>24</v>
      </c>
      <c r="AF153">
        <v>1</v>
      </c>
      <c r="AG153">
        <v>2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2</v>
      </c>
      <c r="B154">
        <v>9</v>
      </c>
      <c r="C154">
        <v>6</v>
      </c>
      <c r="D154">
        <v>0</v>
      </c>
      <c r="E154" t="s">
        <v>24</v>
      </c>
      <c r="F154" t="s">
        <v>24</v>
      </c>
      <c r="G154">
        <v>93</v>
      </c>
      <c r="H154">
        <v>0</v>
      </c>
      <c r="I154">
        <v>0</v>
      </c>
      <c r="J154">
        <v>0</v>
      </c>
      <c r="K154">
        <v>0</v>
      </c>
      <c r="L154" t="s">
        <v>24</v>
      </c>
      <c r="M154" t="s">
        <v>24</v>
      </c>
      <c r="N154" t="s">
        <v>24</v>
      </c>
      <c r="O154" t="s">
        <v>24</v>
      </c>
      <c r="P154" t="s">
        <v>24</v>
      </c>
      <c r="Q154" t="s">
        <v>2232</v>
      </c>
      <c r="R154" t="s">
        <v>24</v>
      </c>
      <c r="S154">
        <v>0</v>
      </c>
      <c r="T154" t="s">
        <v>134</v>
      </c>
      <c r="U154" t="s">
        <v>134</v>
      </c>
      <c r="V154" t="s">
        <v>134</v>
      </c>
      <c r="W154" t="s">
        <v>24</v>
      </c>
      <c r="X154" t="s">
        <v>24</v>
      </c>
      <c r="Y154" t="s">
        <v>24</v>
      </c>
      <c r="Z154">
        <v>0</v>
      </c>
      <c r="AA154" t="s">
        <v>24</v>
      </c>
      <c r="AB154" t="s">
        <v>24</v>
      </c>
      <c r="AC154" t="s">
        <v>24</v>
      </c>
      <c r="AD154" t="s">
        <v>24</v>
      </c>
      <c r="AE154" t="s">
        <v>24</v>
      </c>
      <c r="AF154">
        <v>1</v>
      </c>
      <c r="AG154">
        <v>2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2</v>
      </c>
      <c r="B155">
        <v>9</v>
      </c>
      <c r="C155">
        <v>7</v>
      </c>
      <c r="D155">
        <v>0</v>
      </c>
      <c r="E155" t="s">
        <v>24</v>
      </c>
      <c r="F155" t="s">
        <v>24</v>
      </c>
      <c r="G155">
        <v>295</v>
      </c>
      <c r="H155">
        <v>0</v>
      </c>
      <c r="I155">
        <v>0</v>
      </c>
      <c r="J155">
        <v>0</v>
      </c>
      <c r="K155">
        <v>0</v>
      </c>
      <c r="L155" t="s">
        <v>24</v>
      </c>
      <c r="M155" t="s">
        <v>24</v>
      </c>
      <c r="N155" t="s">
        <v>24</v>
      </c>
      <c r="O155" t="s">
        <v>24</v>
      </c>
      <c r="P155" t="s">
        <v>24</v>
      </c>
      <c r="Q155" t="s">
        <v>2233</v>
      </c>
      <c r="R155" t="s">
        <v>24</v>
      </c>
      <c r="S155">
        <v>0</v>
      </c>
      <c r="T155" t="s">
        <v>134</v>
      </c>
      <c r="U155" t="s">
        <v>134</v>
      </c>
      <c r="V155" t="s">
        <v>134</v>
      </c>
      <c r="W155" t="s">
        <v>24</v>
      </c>
      <c r="X155" t="s">
        <v>24</v>
      </c>
      <c r="Y155" t="s">
        <v>24</v>
      </c>
      <c r="Z155">
        <v>0</v>
      </c>
      <c r="AA155" t="s">
        <v>24</v>
      </c>
      <c r="AB155" t="s">
        <v>24</v>
      </c>
      <c r="AC155" t="s">
        <v>24</v>
      </c>
      <c r="AD155" t="s">
        <v>24</v>
      </c>
      <c r="AE155" t="s">
        <v>24</v>
      </c>
      <c r="AF155">
        <v>1</v>
      </c>
      <c r="AG155">
        <v>2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2</v>
      </c>
      <c r="B156">
        <v>10</v>
      </c>
      <c r="C156">
        <v>1</v>
      </c>
      <c r="D156">
        <v>0</v>
      </c>
      <c r="E156" t="s">
        <v>24</v>
      </c>
      <c r="F156" t="s">
        <v>24</v>
      </c>
      <c r="G156">
        <v>254</v>
      </c>
      <c r="H156">
        <v>0</v>
      </c>
      <c r="I156">
        <v>0</v>
      </c>
      <c r="J156">
        <v>0</v>
      </c>
      <c r="K156">
        <v>0</v>
      </c>
      <c r="L156" t="s">
        <v>24</v>
      </c>
      <c r="M156" t="s">
        <v>24</v>
      </c>
      <c r="N156" t="s">
        <v>24</v>
      </c>
      <c r="O156" t="s">
        <v>24</v>
      </c>
      <c r="P156" t="s">
        <v>24</v>
      </c>
      <c r="Q156" t="s">
        <v>145</v>
      </c>
      <c r="R156" t="s">
        <v>24</v>
      </c>
      <c r="S156">
        <v>0</v>
      </c>
      <c r="T156" t="s">
        <v>134</v>
      </c>
      <c r="U156" t="s">
        <v>134</v>
      </c>
      <c r="V156" t="s">
        <v>134</v>
      </c>
      <c r="W156" t="s">
        <v>24</v>
      </c>
      <c r="X156" t="s">
        <v>24</v>
      </c>
      <c r="Y156" t="s">
        <v>24</v>
      </c>
      <c r="Z156">
        <v>0</v>
      </c>
      <c r="AA156" t="s">
        <v>24</v>
      </c>
      <c r="AB156" t="s">
        <v>24</v>
      </c>
      <c r="AC156" t="s">
        <v>24</v>
      </c>
      <c r="AD156" t="s">
        <v>24</v>
      </c>
      <c r="AE156" t="s">
        <v>24</v>
      </c>
      <c r="AF156">
        <v>1</v>
      </c>
      <c r="AG156">
        <v>2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2</v>
      </c>
      <c r="B157">
        <v>10</v>
      </c>
      <c r="C157">
        <v>2</v>
      </c>
      <c r="D157">
        <v>0</v>
      </c>
      <c r="E157" t="s">
        <v>24</v>
      </c>
      <c r="F157" t="s">
        <v>24</v>
      </c>
      <c r="G157">
        <v>46</v>
      </c>
      <c r="H157">
        <v>0</v>
      </c>
      <c r="I157">
        <v>0</v>
      </c>
      <c r="J157">
        <v>0</v>
      </c>
      <c r="K157">
        <v>0</v>
      </c>
      <c r="L157" t="s">
        <v>24</v>
      </c>
      <c r="M157" t="s">
        <v>24</v>
      </c>
      <c r="N157" t="s">
        <v>24</v>
      </c>
      <c r="O157" t="s">
        <v>24</v>
      </c>
      <c r="P157" t="s">
        <v>24</v>
      </c>
      <c r="Q157" t="s">
        <v>2234</v>
      </c>
      <c r="R157" t="s">
        <v>24</v>
      </c>
      <c r="S157">
        <v>0</v>
      </c>
      <c r="T157" t="s">
        <v>134</v>
      </c>
      <c r="U157" t="s">
        <v>134</v>
      </c>
      <c r="V157" t="s">
        <v>134</v>
      </c>
      <c r="W157" t="s">
        <v>24</v>
      </c>
      <c r="X157" t="s">
        <v>24</v>
      </c>
      <c r="Y157" t="s">
        <v>24</v>
      </c>
      <c r="Z157">
        <v>0</v>
      </c>
      <c r="AA157" t="s">
        <v>24</v>
      </c>
      <c r="AB157" t="s">
        <v>24</v>
      </c>
      <c r="AC157" t="s">
        <v>24</v>
      </c>
      <c r="AD157" t="s">
        <v>24</v>
      </c>
      <c r="AE157" t="s">
        <v>24</v>
      </c>
      <c r="AF157">
        <v>1</v>
      </c>
      <c r="AG157">
        <v>2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2</v>
      </c>
      <c r="B158">
        <v>10</v>
      </c>
      <c r="C158">
        <v>3</v>
      </c>
      <c r="D158">
        <v>0</v>
      </c>
      <c r="E158" t="s">
        <v>24</v>
      </c>
      <c r="F158" t="s">
        <v>24</v>
      </c>
      <c r="G158">
        <v>261</v>
      </c>
      <c r="H158">
        <v>0</v>
      </c>
      <c r="I158">
        <v>0</v>
      </c>
      <c r="J158">
        <v>0</v>
      </c>
      <c r="K158">
        <v>0</v>
      </c>
      <c r="L158" t="s">
        <v>24</v>
      </c>
      <c r="M158" t="s">
        <v>24</v>
      </c>
      <c r="N158" t="s">
        <v>24</v>
      </c>
      <c r="O158" t="s">
        <v>24</v>
      </c>
      <c r="P158" t="s">
        <v>24</v>
      </c>
      <c r="Q158" t="s">
        <v>2235</v>
      </c>
      <c r="R158" t="s">
        <v>24</v>
      </c>
      <c r="S158">
        <v>0</v>
      </c>
      <c r="T158" t="s">
        <v>134</v>
      </c>
      <c r="U158" t="s">
        <v>134</v>
      </c>
      <c r="V158" t="s">
        <v>134</v>
      </c>
      <c r="W158" t="s">
        <v>24</v>
      </c>
      <c r="X158" t="s">
        <v>24</v>
      </c>
      <c r="Y158" t="s">
        <v>24</v>
      </c>
      <c r="Z158">
        <v>0</v>
      </c>
      <c r="AA158" t="s">
        <v>24</v>
      </c>
      <c r="AB158" t="s">
        <v>24</v>
      </c>
      <c r="AC158" t="s">
        <v>24</v>
      </c>
      <c r="AD158" t="s">
        <v>24</v>
      </c>
      <c r="AE158" t="s">
        <v>24</v>
      </c>
      <c r="AF158">
        <v>1</v>
      </c>
      <c r="AG158">
        <v>2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2</v>
      </c>
      <c r="B159">
        <v>10</v>
      </c>
      <c r="C159">
        <v>4</v>
      </c>
      <c r="D159">
        <v>0</v>
      </c>
      <c r="E159" t="s">
        <v>24</v>
      </c>
      <c r="F159" t="s">
        <v>24</v>
      </c>
      <c r="G159">
        <v>157</v>
      </c>
      <c r="H159">
        <v>0</v>
      </c>
      <c r="I159">
        <v>0</v>
      </c>
      <c r="J159">
        <v>0</v>
      </c>
      <c r="K159">
        <v>0</v>
      </c>
      <c r="L159" t="s">
        <v>24</v>
      </c>
      <c r="M159" t="s">
        <v>24</v>
      </c>
      <c r="N159" t="s">
        <v>24</v>
      </c>
      <c r="O159" t="s">
        <v>24</v>
      </c>
      <c r="P159" t="s">
        <v>24</v>
      </c>
      <c r="Q159" t="s">
        <v>2236</v>
      </c>
      <c r="R159" t="s">
        <v>24</v>
      </c>
      <c r="S159">
        <v>0</v>
      </c>
      <c r="T159" t="s">
        <v>134</v>
      </c>
      <c r="U159" t="s">
        <v>134</v>
      </c>
      <c r="V159" t="s">
        <v>134</v>
      </c>
      <c r="W159" t="s">
        <v>24</v>
      </c>
      <c r="X159" t="s">
        <v>24</v>
      </c>
      <c r="Y159" t="s">
        <v>24</v>
      </c>
      <c r="Z159">
        <v>0</v>
      </c>
      <c r="AA159" t="s">
        <v>24</v>
      </c>
      <c r="AB159" t="s">
        <v>24</v>
      </c>
      <c r="AC159" t="s">
        <v>24</v>
      </c>
      <c r="AD159" t="s">
        <v>24</v>
      </c>
      <c r="AE159" t="s">
        <v>24</v>
      </c>
      <c r="AF159">
        <v>1</v>
      </c>
      <c r="AG159">
        <v>2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2</v>
      </c>
      <c r="B160">
        <v>10</v>
      </c>
      <c r="C160">
        <v>5</v>
      </c>
      <c r="D160">
        <v>0</v>
      </c>
      <c r="E160" t="s">
        <v>24</v>
      </c>
      <c r="F160" t="s">
        <v>24</v>
      </c>
      <c r="G160">
        <v>81</v>
      </c>
      <c r="H160">
        <v>0</v>
      </c>
      <c r="I160">
        <v>0</v>
      </c>
      <c r="J160">
        <v>0</v>
      </c>
      <c r="K160">
        <v>0</v>
      </c>
      <c r="L160" t="s">
        <v>24</v>
      </c>
      <c r="M160" t="s">
        <v>24</v>
      </c>
      <c r="N160" t="s">
        <v>24</v>
      </c>
      <c r="O160" t="s">
        <v>24</v>
      </c>
      <c r="P160" t="s">
        <v>24</v>
      </c>
      <c r="Q160" t="s">
        <v>2235</v>
      </c>
      <c r="R160" t="s">
        <v>24</v>
      </c>
      <c r="S160">
        <v>0</v>
      </c>
      <c r="T160" t="s">
        <v>134</v>
      </c>
      <c r="U160" t="s">
        <v>134</v>
      </c>
      <c r="V160" t="s">
        <v>134</v>
      </c>
      <c r="W160" t="s">
        <v>24</v>
      </c>
      <c r="X160" t="s">
        <v>24</v>
      </c>
      <c r="Y160" t="s">
        <v>24</v>
      </c>
      <c r="Z160">
        <v>0</v>
      </c>
      <c r="AA160" t="s">
        <v>24</v>
      </c>
      <c r="AB160" t="s">
        <v>24</v>
      </c>
      <c r="AC160" t="s">
        <v>24</v>
      </c>
      <c r="AD160" t="s">
        <v>24</v>
      </c>
      <c r="AE160" t="s">
        <v>24</v>
      </c>
      <c r="AF160">
        <v>1</v>
      </c>
      <c r="AG160">
        <v>2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2</v>
      </c>
      <c r="B161">
        <v>10</v>
      </c>
      <c r="C161">
        <v>6</v>
      </c>
      <c r="D161">
        <v>0</v>
      </c>
      <c r="E161" t="s">
        <v>24</v>
      </c>
      <c r="F161" t="s">
        <v>24</v>
      </c>
      <c r="G161">
        <v>113</v>
      </c>
      <c r="H161">
        <v>0</v>
      </c>
      <c r="I161">
        <v>0</v>
      </c>
      <c r="J161">
        <v>0</v>
      </c>
      <c r="K161">
        <v>0</v>
      </c>
      <c r="L161" t="s">
        <v>24</v>
      </c>
      <c r="M161" t="s">
        <v>24</v>
      </c>
      <c r="N161" t="s">
        <v>24</v>
      </c>
      <c r="O161" t="s">
        <v>24</v>
      </c>
      <c r="P161" t="s">
        <v>24</v>
      </c>
      <c r="Q161" t="s">
        <v>2237</v>
      </c>
      <c r="R161" t="s">
        <v>24</v>
      </c>
      <c r="S161">
        <v>0</v>
      </c>
      <c r="T161" t="s">
        <v>134</v>
      </c>
      <c r="U161" t="s">
        <v>134</v>
      </c>
      <c r="V161" t="s">
        <v>134</v>
      </c>
      <c r="W161" t="s">
        <v>24</v>
      </c>
      <c r="X161" t="s">
        <v>24</v>
      </c>
      <c r="Y161" t="s">
        <v>24</v>
      </c>
      <c r="Z161">
        <v>0</v>
      </c>
      <c r="AA161" t="s">
        <v>24</v>
      </c>
      <c r="AB161" t="s">
        <v>24</v>
      </c>
      <c r="AC161" t="s">
        <v>24</v>
      </c>
      <c r="AD161" t="s">
        <v>24</v>
      </c>
      <c r="AE161" t="s">
        <v>24</v>
      </c>
      <c r="AF161">
        <v>1</v>
      </c>
      <c r="AG161">
        <v>2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2</v>
      </c>
      <c r="B162">
        <v>10</v>
      </c>
      <c r="C162">
        <v>7</v>
      </c>
      <c r="D162">
        <v>0</v>
      </c>
      <c r="E162" t="s">
        <v>24</v>
      </c>
      <c r="F162" t="s">
        <v>24</v>
      </c>
      <c r="G162">
        <v>174</v>
      </c>
      <c r="H162">
        <v>0</v>
      </c>
      <c r="I162">
        <v>0</v>
      </c>
      <c r="J162">
        <v>0</v>
      </c>
      <c r="K162">
        <v>0</v>
      </c>
      <c r="L162" t="s">
        <v>24</v>
      </c>
      <c r="M162" t="s">
        <v>24</v>
      </c>
      <c r="N162" t="s">
        <v>24</v>
      </c>
      <c r="O162" t="s">
        <v>24</v>
      </c>
      <c r="P162" t="s">
        <v>24</v>
      </c>
      <c r="Q162" t="s">
        <v>145</v>
      </c>
      <c r="R162" t="s">
        <v>24</v>
      </c>
      <c r="S162">
        <v>0</v>
      </c>
      <c r="T162" t="s">
        <v>134</v>
      </c>
      <c r="U162" t="s">
        <v>134</v>
      </c>
      <c r="V162" t="s">
        <v>134</v>
      </c>
      <c r="W162" t="s">
        <v>24</v>
      </c>
      <c r="X162" t="s">
        <v>24</v>
      </c>
      <c r="Y162" t="s">
        <v>24</v>
      </c>
      <c r="Z162">
        <v>0</v>
      </c>
      <c r="AA162" t="s">
        <v>24</v>
      </c>
      <c r="AB162" t="s">
        <v>24</v>
      </c>
      <c r="AC162" t="s">
        <v>24</v>
      </c>
      <c r="AD162" t="s">
        <v>24</v>
      </c>
      <c r="AE162" t="s">
        <v>24</v>
      </c>
      <c r="AF162">
        <v>1</v>
      </c>
      <c r="AG162">
        <v>2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2</v>
      </c>
      <c r="B163">
        <v>11</v>
      </c>
      <c r="C163">
        <v>1</v>
      </c>
      <c r="D163">
        <v>0</v>
      </c>
      <c r="E163" t="s">
        <v>24</v>
      </c>
      <c r="F163" t="s">
        <v>24</v>
      </c>
      <c r="G163">
        <v>90</v>
      </c>
      <c r="H163">
        <v>0</v>
      </c>
      <c r="I163">
        <v>0</v>
      </c>
      <c r="J163">
        <v>0</v>
      </c>
      <c r="K163">
        <v>0</v>
      </c>
      <c r="L163" t="s">
        <v>24</v>
      </c>
      <c r="M163" t="s">
        <v>24</v>
      </c>
      <c r="N163" t="s">
        <v>24</v>
      </c>
      <c r="O163" t="s">
        <v>24</v>
      </c>
      <c r="P163" t="s">
        <v>24</v>
      </c>
      <c r="Q163" t="s">
        <v>2238</v>
      </c>
      <c r="R163" t="s">
        <v>24</v>
      </c>
      <c r="S163">
        <v>0</v>
      </c>
      <c r="T163" t="s">
        <v>134</v>
      </c>
      <c r="U163" t="s">
        <v>134</v>
      </c>
      <c r="V163" t="s">
        <v>134</v>
      </c>
      <c r="W163" t="s">
        <v>24</v>
      </c>
      <c r="X163" t="s">
        <v>24</v>
      </c>
      <c r="Y163" t="s">
        <v>24</v>
      </c>
      <c r="Z163">
        <v>0</v>
      </c>
      <c r="AA163" t="s">
        <v>24</v>
      </c>
      <c r="AB163" t="s">
        <v>24</v>
      </c>
      <c r="AC163" t="s">
        <v>24</v>
      </c>
      <c r="AD163" t="s">
        <v>24</v>
      </c>
      <c r="AE163" t="s">
        <v>24</v>
      </c>
      <c r="AF163">
        <v>1</v>
      </c>
      <c r="AG163">
        <v>2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2</v>
      </c>
      <c r="B164">
        <v>11</v>
      </c>
      <c r="C164">
        <v>2</v>
      </c>
      <c r="D164">
        <v>0</v>
      </c>
      <c r="E164" t="s">
        <v>24</v>
      </c>
      <c r="F164" t="s">
        <v>24</v>
      </c>
      <c r="G164">
        <v>230</v>
      </c>
      <c r="H164">
        <v>0</v>
      </c>
      <c r="I164">
        <v>0</v>
      </c>
      <c r="J164">
        <v>0</v>
      </c>
      <c r="K164">
        <v>0</v>
      </c>
      <c r="L164" t="s">
        <v>24</v>
      </c>
      <c r="M164" t="s">
        <v>24</v>
      </c>
      <c r="N164" t="s">
        <v>24</v>
      </c>
      <c r="O164" t="s">
        <v>24</v>
      </c>
      <c r="P164" t="s">
        <v>24</v>
      </c>
      <c r="Q164" t="s">
        <v>2239</v>
      </c>
      <c r="R164" t="s">
        <v>24</v>
      </c>
      <c r="S164">
        <v>0</v>
      </c>
      <c r="T164" t="s">
        <v>134</v>
      </c>
      <c r="U164" t="s">
        <v>134</v>
      </c>
      <c r="V164" t="s">
        <v>134</v>
      </c>
      <c r="W164" t="s">
        <v>24</v>
      </c>
      <c r="X164" t="s">
        <v>24</v>
      </c>
      <c r="Y164" t="s">
        <v>24</v>
      </c>
      <c r="Z164">
        <v>0</v>
      </c>
      <c r="AA164" t="s">
        <v>24</v>
      </c>
      <c r="AB164" t="s">
        <v>24</v>
      </c>
      <c r="AC164" t="s">
        <v>24</v>
      </c>
      <c r="AD164" t="s">
        <v>24</v>
      </c>
      <c r="AE164" t="s">
        <v>24</v>
      </c>
      <c r="AF164">
        <v>1</v>
      </c>
      <c r="AG164">
        <v>2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2</v>
      </c>
      <c r="B165">
        <v>11</v>
      </c>
      <c r="C165">
        <v>3</v>
      </c>
      <c r="D165">
        <v>0</v>
      </c>
      <c r="E165" t="s">
        <v>24</v>
      </c>
      <c r="F165" t="s">
        <v>24</v>
      </c>
      <c r="G165">
        <v>108</v>
      </c>
      <c r="H165">
        <v>0</v>
      </c>
      <c r="I165">
        <v>0</v>
      </c>
      <c r="J165">
        <v>0</v>
      </c>
      <c r="K165">
        <v>0</v>
      </c>
      <c r="L165" t="s">
        <v>24</v>
      </c>
      <c r="M165" t="s">
        <v>24</v>
      </c>
      <c r="N165" t="s">
        <v>24</v>
      </c>
      <c r="O165" t="s">
        <v>24</v>
      </c>
      <c r="P165" t="s">
        <v>24</v>
      </c>
      <c r="Q165" t="s">
        <v>2240</v>
      </c>
      <c r="R165" t="s">
        <v>24</v>
      </c>
      <c r="S165">
        <v>0</v>
      </c>
      <c r="T165" t="s">
        <v>134</v>
      </c>
      <c r="U165" t="s">
        <v>134</v>
      </c>
      <c r="V165" t="s">
        <v>134</v>
      </c>
      <c r="W165" t="s">
        <v>24</v>
      </c>
      <c r="X165" t="s">
        <v>24</v>
      </c>
      <c r="Y165" t="s">
        <v>24</v>
      </c>
      <c r="Z165">
        <v>0</v>
      </c>
      <c r="AA165" t="s">
        <v>24</v>
      </c>
      <c r="AB165" t="s">
        <v>24</v>
      </c>
      <c r="AC165" t="s">
        <v>24</v>
      </c>
      <c r="AD165" t="s">
        <v>24</v>
      </c>
      <c r="AE165" t="s">
        <v>24</v>
      </c>
      <c r="AF165">
        <v>1</v>
      </c>
      <c r="AG165">
        <v>2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2</v>
      </c>
      <c r="B166">
        <v>11</v>
      </c>
      <c r="C166">
        <v>4</v>
      </c>
      <c r="D166">
        <v>0</v>
      </c>
      <c r="E166" t="s">
        <v>24</v>
      </c>
      <c r="F166" t="s">
        <v>24</v>
      </c>
      <c r="G166">
        <v>200</v>
      </c>
      <c r="H166">
        <v>0</v>
      </c>
      <c r="I166">
        <v>0</v>
      </c>
      <c r="J166">
        <v>0</v>
      </c>
      <c r="K166">
        <v>0</v>
      </c>
      <c r="L166" t="s">
        <v>24</v>
      </c>
      <c r="M166" t="s">
        <v>24</v>
      </c>
      <c r="N166" t="s">
        <v>24</v>
      </c>
      <c r="O166" t="s">
        <v>24</v>
      </c>
      <c r="P166" t="s">
        <v>24</v>
      </c>
      <c r="Q166" t="s">
        <v>2241</v>
      </c>
      <c r="R166" t="s">
        <v>24</v>
      </c>
      <c r="S166">
        <v>0</v>
      </c>
      <c r="T166" t="s">
        <v>134</v>
      </c>
      <c r="U166" t="s">
        <v>134</v>
      </c>
      <c r="V166" t="s">
        <v>134</v>
      </c>
      <c r="W166" t="s">
        <v>24</v>
      </c>
      <c r="X166" t="s">
        <v>24</v>
      </c>
      <c r="Y166" t="s">
        <v>24</v>
      </c>
      <c r="Z166">
        <v>0</v>
      </c>
      <c r="AA166" t="s">
        <v>24</v>
      </c>
      <c r="AB166" t="s">
        <v>24</v>
      </c>
      <c r="AC166" t="s">
        <v>24</v>
      </c>
      <c r="AD166" t="s">
        <v>24</v>
      </c>
      <c r="AE166" t="s">
        <v>24</v>
      </c>
      <c r="AF166">
        <v>1</v>
      </c>
      <c r="AG166">
        <v>2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2</v>
      </c>
      <c r="B167">
        <v>11</v>
      </c>
      <c r="C167">
        <v>5</v>
      </c>
      <c r="D167">
        <v>0</v>
      </c>
      <c r="E167" t="s">
        <v>24</v>
      </c>
      <c r="F167" t="s">
        <v>24</v>
      </c>
      <c r="G167">
        <v>198</v>
      </c>
      <c r="H167">
        <v>0</v>
      </c>
      <c r="I167">
        <v>0</v>
      </c>
      <c r="J167">
        <v>0</v>
      </c>
      <c r="K167">
        <v>0</v>
      </c>
      <c r="L167" t="s">
        <v>24</v>
      </c>
      <c r="M167" t="s">
        <v>24</v>
      </c>
      <c r="N167" t="s">
        <v>24</v>
      </c>
      <c r="O167" t="s">
        <v>24</v>
      </c>
      <c r="P167" t="s">
        <v>24</v>
      </c>
      <c r="Q167" t="s">
        <v>2242</v>
      </c>
      <c r="R167" t="s">
        <v>24</v>
      </c>
      <c r="S167">
        <v>0</v>
      </c>
      <c r="T167" t="s">
        <v>134</v>
      </c>
      <c r="U167" t="s">
        <v>134</v>
      </c>
      <c r="V167" t="s">
        <v>134</v>
      </c>
      <c r="W167" t="s">
        <v>24</v>
      </c>
      <c r="X167" t="s">
        <v>24</v>
      </c>
      <c r="Y167" t="s">
        <v>24</v>
      </c>
      <c r="Z167">
        <v>0</v>
      </c>
      <c r="AA167" t="s">
        <v>24</v>
      </c>
      <c r="AB167" t="s">
        <v>24</v>
      </c>
      <c r="AC167" t="s">
        <v>24</v>
      </c>
      <c r="AD167" t="s">
        <v>24</v>
      </c>
      <c r="AE167" t="s">
        <v>24</v>
      </c>
      <c r="AF167">
        <v>1</v>
      </c>
      <c r="AG167">
        <v>2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2</v>
      </c>
      <c r="B168">
        <v>11</v>
      </c>
      <c r="C168">
        <v>6</v>
      </c>
      <c r="D168">
        <v>0</v>
      </c>
      <c r="E168" t="s">
        <v>24</v>
      </c>
      <c r="F168" t="s">
        <v>24</v>
      </c>
      <c r="G168">
        <v>203</v>
      </c>
      <c r="H168">
        <v>0</v>
      </c>
      <c r="I168">
        <v>0</v>
      </c>
      <c r="J168">
        <v>0</v>
      </c>
      <c r="K168">
        <v>0</v>
      </c>
      <c r="L168" t="s">
        <v>24</v>
      </c>
      <c r="M168" t="s">
        <v>24</v>
      </c>
      <c r="N168" t="s">
        <v>24</v>
      </c>
      <c r="O168" t="s">
        <v>24</v>
      </c>
      <c r="P168" t="s">
        <v>24</v>
      </c>
      <c r="Q168" t="s">
        <v>2243</v>
      </c>
      <c r="R168" t="s">
        <v>24</v>
      </c>
      <c r="S168">
        <v>0</v>
      </c>
      <c r="T168" t="s">
        <v>134</v>
      </c>
      <c r="U168" t="s">
        <v>134</v>
      </c>
      <c r="V168" t="s">
        <v>134</v>
      </c>
      <c r="W168" t="s">
        <v>24</v>
      </c>
      <c r="X168" t="s">
        <v>24</v>
      </c>
      <c r="Y168" t="s">
        <v>24</v>
      </c>
      <c r="Z168">
        <v>0</v>
      </c>
      <c r="AA168" t="s">
        <v>24</v>
      </c>
      <c r="AB168" t="s">
        <v>24</v>
      </c>
      <c r="AC168" t="s">
        <v>24</v>
      </c>
      <c r="AD168" t="s">
        <v>24</v>
      </c>
      <c r="AE168" t="s">
        <v>24</v>
      </c>
      <c r="AF168">
        <v>1</v>
      </c>
      <c r="AG168">
        <v>2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2</v>
      </c>
      <c r="B169">
        <v>11</v>
      </c>
      <c r="C169">
        <v>7</v>
      </c>
      <c r="D169">
        <v>0</v>
      </c>
      <c r="E169" t="s">
        <v>24</v>
      </c>
      <c r="F169" t="s">
        <v>24</v>
      </c>
      <c r="G169">
        <v>201</v>
      </c>
      <c r="H169">
        <v>0</v>
      </c>
      <c r="I169">
        <v>0</v>
      </c>
      <c r="J169">
        <v>0</v>
      </c>
      <c r="K169">
        <v>0</v>
      </c>
      <c r="L169" t="s">
        <v>24</v>
      </c>
      <c r="M169" t="s">
        <v>24</v>
      </c>
      <c r="N169" t="s">
        <v>24</v>
      </c>
      <c r="O169" t="s">
        <v>24</v>
      </c>
      <c r="P169" t="s">
        <v>24</v>
      </c>
      <c r="Q169" t="s">
        <v>2244</v>
      </c>
      <c r="R169" t="s">
        <v>24</v>
      </c>
      <c r="S169">
        <v>0</v>
      </c>
      <c r="T169" t="s">
        <v>134</v>
      </c>
      <c r="U169" t="s">
        <v>134</v>
      </c>
      <c r="V169" t="s">
        <v>134</v>
      </c>
      <c r="W169" t="s">
        <v>24</v>
      </c>
      <c r="X169" t="s">
        <v>24</v>
      </c>
      <c r="Y169" t="s">
        <v>24</v>
      </c>
      <c r="Z169">
        <v>0</v>
      </c>
      <c r="AA169" t="s">
        <v>24</v>
      </c>
      <c r="AB169" t="s">
        <v>24</v>
      </c>
      <c r="AC169" t="s">
        <v>24</v>
      </c>
      <c r="AD169" t="s">
        <v>24</v>
      </c>
      <c r="AE169" t="s">
        <v>24</v>
      </c>
      <c r="AF169">
        <v>1</v>
      </c>
      <c r="AG169">
        <v>2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2</v>
      </c>
      <c r="B170">
        <v>12</v>
      </c>
      <c r="C170">
        <v>1</v>
      </c>
      <c r="D170">
        <v>0</v>
      </c>
      <c r="E170" t="s">
        <v>24</v>
      </c>
      <c r="F170" t="s">
        <v>24</v>
      </c>
      <c r="G170">
        <v>325</v>
      </c>
      <c r="H170">
        <v>0</v>
      </c>
      <c r="I170">
        <v>0</v>
      </c>
      <c r="J170">
        <v>0</v>
      </c>
      <c r="K170">
        <v>0</v>
      </c>
      <c r="L170" t="s">
        <v>24</v>
      </c>
      <c r="M170" t="s">
        <v>24</v>
      </c>
      <c r="N170" t="s">
        <v>24</v>
      </c>
      <c r="O170" t="s">
        <v>24</v>
      </c>
      <c r="P170" t="s">
        <v>24</v>
      </c>
      <c r="Q170" t="s">
        <v>2245</v>
      </c>
      <c r="R170" t="s">
        <v>24</v>
      </c>
      <c r="S170">
        <v>0</v>
      </c>
      <c r="T170" t="s">
        <v>134</v>
      </c>
      <c r="U170" t="s">
        <v>134</v>
      </c>
      <c r="V170" t="s">
        <v>134</v>
      </c>
      <c r="W170" t="s">
        <v>24</v>
      </c>
      <c r="X170" t="s">
        <v>24</v>
      </c>
      <c r="Y170" t="s">
        <v>24</v>
      </c>
      <c r="Z170">
        <v>0</v>
      </c>
      <c r="AA170" t="s">
        <v>24</v>
      </c>
      <c r="AB170" t="s">
        <v>24</v>
      </c>
      <c r="AC170" t="s">
        <v>24</v>
      </c>
      <c r="AD170" t="s">
        <v>24</v>
      </c>
      <c r="AE170" t="s">
        <v>24</v>
      </c>
      <c r="AF170">
        <v>1</v>
      </c>
      <c r="AG170">
        <v>2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2</v>
      </c>
      <c r="B171">
        <v>12</v>
      </c>
      <c r="C171">
        <v>2</v>
      </c>
      <c r="D171">
        <v>0</v>
      </c>
      <c r="E171" t="s">
        <v>24</v>
      </c>
      <c r="F171" t="s">
        <v>24</v>
      </c>
      <c r="G171">
        <v>59</v>
      </c>
      <c r="H171">
        <v>0</v>
      </c>
      <c r="I171">
        <v>0</v>
      </c>
      <c r="J171">
        <v>0</v>
      </c>
      <c r="K171">
        <v>0</v>
      </c>
      <c r="L171" t="s">
        <v>24</v>
      </c>
      <c r="M171" t="s">
        <v>24</v>
      </c>
      <c r="N171" t="s">
        <v>24</v>
      </c>
      <c r="O171" t="s">
        <v>24</v>
      </c>
      <c r="P171" t="s">
        <v>24</v>
      </c>
      <c r="Q171" t="s">
        <v>2246</v>
      </c>
      <c r="R171" t="s">
        <v>24</v>
      </c>
      <c r="S171">
        <v>0</v>
      </c>
      <c r="T171" t="s">
        <v>134</v>
      </c>
      <c r="U171" t="s">
        <v>134</v>
      </c>
      <c r="V171" t="s">
        <v>134</v>
      </c>
      <c r="W171" t="s">
        <v>24</v>
      </c>
      <c r="X171" t="s">
        <v>24</v>
      </c>
      <c r="Y171" t="s">
        <v>24</v>
      </c>
      <c r="Z171">
        <v>0</v>
      </c>
      <c r="AA171" t="s">
        <v>24</v>
      </c>
      <c r="AB171" t="s">
        <v>24</v>
      </c>
      <c r="AC171" t="s">
        <v>24</v>
      </c>
      <c r="AD171" t="s">
        <v>24</v>
      </c>
      <c r="AE171" t="s">
        <v>24</v>
      </c>
      <c r="AF171">
        <v>1</v>
      </c>
      <c r="AG171">
        <v>2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2</v>
      </c>
      <c r="B172">
        <v>12</v>
      </c>
      <c r="C172">
        <v>3</v>
      </c>
      <c r="D172">
        <v>0</v>
      </c>
      <c r="E172" t="s">
        <v>24</v>
      </c>
      <c r="F172" t="s">
        <v>24</v>
      </c>
      <c r="G172">
        <v>170</v>
      </c>
      <c r="H172">
        <v>0</v>
      </c>
      <c r="I172">
        <v>0</v>
      </c>
      <c r="J172">
        <v>0</v>
      </c>
      <c r="K172">
        <v>0</v>
      </c>
      <c r="L172" t="s">
        <v>24</v>
      </c>
      <c r="M172" t="s">
        <v>24</v>
      </c>
      <c r="N172" t="s">
        <v>24</v>
      </c>
      <c r="O172" t="s">
        <v>24</v>
      </c>
      <c r="P172" t="s">
        <v>24</v>
      </c>
      <c r="Q172" t="s">
        <v>2247</v>
      </c>
      <c r="R172" t="s">
        <v>24</v>
      </c>
      <c r="S172">
        <v>0</v>
      </c>
      <c r="T172" t="s">
        <v>134</v>
      </c>
      <c r="U172" t="s">
        <v>134</v>
      </c>
      <c r="V172" t="s">
        <v>134</v>
      </c>
      <c r="W172" t="s">
        <v>24</v>
      </c>
      <c r="X172" t="s">
        <v>24</v>
      </c>
      <c r="Y172" t="s">
        <v>24</v>
      </c>
      <c r="Z172">
        <v>0</v>
      </c>
      <c r="AA172" t="s">
        <v>24</v>
      </c>
      <c r="AB172" t="s">
        <v>24</v>
      </c>
      <c r="AC172" t="s">
        <v>24</v>
      </c>
      <c r="AD172" t="s">
        <v>24</v>
      </c>
      <c r="AE172" t="s">
        <v>24</v>
      </c>
      <c r="AF172">
        <v>1</v>
      </c>
      <c r="AG172">
        <v>2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2</v>
      </c>
      <c r="B173">
        <v>12</v>
      </c>
      <c r="C173">
        <v>4</v>
      </c>
      <c r="D173">
        <v>0</v>
      </c>
      <c r="E173" t="s">
        <v>24</v>
      </c>
      <c r="F173" t="s">
        <v>24</v>
      </c>
      <c r="G173">
        <v>158</v>
      </c>
      <c r="H173">
        <v>0</v>
      </c>
      <c r="I173">
        <v>0</v>
      </c>
      <c r="J173">
        <v>0</v>
      </c>
      <c r="K173">
        <v>0</v>
      </c>
      <c r="L173" t="s">
        <v>24</v>
      </c>
      <c r="M173" t="s">
        <v>24</v>
      </c>
      <c r="N173" t="s">
        <v>24</v>
      </c>
      <c r="O173" t="s">
        <v>24</v>
      </c>
      <c r="P173" t="s">
        <v>24</v>
      </c>
      <c r="Q173" t="s">
        <v>2248</v>
      </c>
      <c r="R173" t="s">
        <v>24</v>
      </c>
      <c r="S173">
        <v>0</v>
      </c>
      <c r="T173" t="s">
        <v>134</v>
      </c>
      <c r="U173" t="s">
        <v>134</v>
      </c>
      <c r="V173" t="s">
        <v>134</v>
      </c>
      <c r="W173" t="s">
        <v>24</v>
      </c>
      <c r="X173" t="s">
        <v>24</v>
      </c>
      <c r="Y173" t="s">
        <v>24</v>
      </c>
      <c r="Z173">
        <v>0</v>
      </c>
      <c r="AA173" t="s">
        <v>24</v>
      </c>
      <c r="AB173" t="s">
        <v>24</v>
      </c>
      <c r="AC173" t="s">
        <v>24</v>
      </c>
      <c r="AD173" t="s">
        <v>24</v>
      </c>
      <c r="AE173" t="s">
        <v>24</v>
      </c>
      <c r="AF173">
        <v>1</v>
      </c>
      <c r="AG173">
        <v>2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2</v>
      </c>
      <c r="B174">
        <v>12</v>
      </c>
      <c r="C174">
        <v>5</v>
      </c>
      <c r="D174">
        <v>0</v>
      </c>
      <c r="E174" t="s">
        <v>24</v>
      </c>
      <c r="F174" t="s">
        <v>24</v>
      </c>
      <c r="G174">
        <v>276</v>
      </c>
      <c r="H174">
        <v>0</v>
      </c>
      <c r="I174">
        <v>0</v>
      </c>
      <c r="J174">
        <v>0</v>
      </c>
      <c r="K174">
        <v>0</v>
      </c>
      <c r="L174" t="s">
        <v>24</v>
      </c>
      <c r="M174" t="s">
        <v>24</v>
      </c>
      <c r="N174" t="s">
        <v>24</v>
      </c>
      <c r="O174" t="s">
        <v>24</v>
      </c>
      <c r="P174" t="s">
        <v>24</v>
      </c>
      <c r="Q174" t="s">
        <v>2249</v>
      </c>
      <c r="R174" t="s">
        <v>24</v>
      </c>
      <c r="S174">
        <v>0</v>
      </c>
      <c r="T174" t="s">
        <v>134</v>
      </c>
      <c r="U174" t="s">
        <v>134</v>
      </c>
      <c r="V174" t="s">
        <v>134</v>
      </c>
      <c r="W174" t="s">
        <v>24</v>
      </c>
      <c r="X174" t="s">
        <v>24</v>
      </c>
      <c r="Y174" t="s">
        <v>24</v>
      </c>
      <c r="Z174">
        <v>0</v>
      </c>
      <c r="AA174" t="s">
        <v>24</v>
      </c>
      <c r="AB174" t="s">
        <v>24</v>
      </c>
      <c r="AC174" t="s">
        <v>24</v>
      </c>
      <c r="AD174" t="s">
        <v>24</v>
      </c>
      <c r="AE174" t="s">
        <v>24</v>
      </c>
      <c r="AF174">
        <v>1</v>
      </c>
      <c r="AG174">
        <v>2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2</v>
      </c>
      <c r="B175">
        <v>12</v>
      </c>
      <c r="C175">
        <v>6</v>
      </c>
      <c r="D175">
        <v>0</v>
      </c>
      <c r="E175" t="s">
        <v>24</v>
      </c>
      <c r="F175" t="s">
        <v>24</v>
      </c>
      <c r="G175">
        <v>199</v>
      </c>
      <c r="H175">
        <v>0</v>
      </c>
      <c r="I175">
        <v>0</v>
      </c>
      <c r="J175">
        <v>0</v>
      </c>
      <c r="K175">
        <v>0</v>
      </c>
      <c r="L175" t="s">
        <v>24</v>
      </c>
      <c r="M175" t="s">
        <v>24</v>
      </c>
      <c r="N175" t="s">
        <v>24</v>
      </c>
      <c r="O175" t="s">
        <v>24</v>
      </c>
      <c r="P175" t="s">
        <v>24</v>
      </c>
      <c r="Q175" t="s">
        <v>2250</v>
      </c>
      <c r="R175" t="s">
        <v>24</v>
      </c>
      <c r="S175">
        <v>0</v>
      </c>
      <c r="T175" t="s">
        <v>134</v>
      </c>
      <c r="U175" t="s">
        <v>134</v>
      </c>
      <c r="V175" t="s">
        <v>134</v>
      </c>
      <c r="W175" t="s">
        <v>24</v>
      </c>
      <c r="X175" t="s">
        <v>24</v>
      </c>
      <c r="Y175" t="s">
        <v>24</v>
      </c>
      <c r="Z175">
        <v>0</v>
      </c>
      <c r="AA175" t="s">
        <v>24</v>
      </c>
      <c r="AB175" t="s">
        <v>24</v>
      </c>
      <c r="AC175" t="s">
        <v>24</v>
      </c>
      <c r="AD175" t="s">
        <v>24</v>
      </c>
      <c r="AE175" t="s">
        <v>24</v>
      </c>
      <c r="AF175">
        <v>1</v>
      </c>
      <c r="AG175">
        <v>2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2</v>
      </c>
      <c r="B176">
        <v>12</v>
      </c>
      <c r="C176">
        <v>7</v>
      </c>
      <c r="D176">
        <v>0</v>
      </c>
      <c r="E176" t="s">
        <v>24</v>
      </c>
      <c r="F176" t="s">
        <v>24</v>
      </c>
      <c r="G176">
        <v>171</v>
      </c>
      <c r="H176">
        <v>0</v>
      </c>
      <c r="I176">
        <v>0</v>
      </c>
      <c r="J176">
        <v>0</v>
      </c>
      <c r="K176">
        <v>0</v>
      </c>
      <c r="L176" t="s">
        <v>24</v>
      </c>
      <c r="M176" t="s">
        <v>24</v>
      </c>
      <c r="N176" t="s">
        <v>24</v>
      </c>
      <c r="O176" t="s">
        <v>24</v>
      </c>
      <c r="P176" t="s">
        <v>24</v>
      </c>
      <c r="Q176" t="s">
        <v>2251</v>
      </c>
      <c r="R176" t="s">
        <v>24</v>
      </c>
      <c r="S176">
        <v>0</v>
      </c>
      <c r="T176" t="s">
        <v>134</v>
      </c>
      <c r="U176" t="s">
        <v>134</v>
      </c>
      <c r="V176" t="s">
        <v>134</v>
      </c>
      <c r="W176" t="s">
        <v>24</v>
      </c>
      <c r="X176" t="s">
        <v>24</v>
      </c>
      <c r="Y176" t="s">
        <v>24</v>
      </c>
      <c r="Z176">
        <v>0</v>
      </c>
      <c r="AA176" t="s">
        <v>24</v>
      </c>
      <c r="AB176" t="s">
        <v>24</v>
      </c>
      <c r="AC176" t="s">
        <v>24</v>
      </c>
      <c r="AD176" t="s">
        <v>24</v>
      </c>
      <c r="AE176" t="s">
        <v>24</v>
      </c>
      <c r="AF176">
        <v>1</v>
      </c>
      <c r="AG176">
        <v>2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3</v>
      </c>
      <c r="B177">
        <v>1</v>
      </c>
      <c r="C177">
        <v>1</v>
      </c>
      <c r="D177">
        <v>0</v>
      </c>
      <c r="E177" t="s">
        <v>24</v>
      </c>
      <c r="F177" t="s">
        <v>24</v>
      </c>
      <c r="G177">
        <v>0</v>
      </c>
      <c r="H177">
        <v>0</v>
      </c>
      <c r="I177">
        <v>0</v>
      </c>
      <c r="J177">
        <v>0</v>
      </c>
      <c r="K177">
        <v>0</v>
      </c>
      <c r="L177" t="s">
        <v>24</v>
      </c>
      <c r="M177" t="s">
        <v>24</v>
      </c>
      <c r="N177" t="s">
        <v>24</v>
      </c>
      <c r="O177" t="s">
        <v>24</v>
      </c>
      <c r="P177" t="s">
        <v>24</v>
      </c>
      <c r="Q177" t="s">
        <v>24</v>
      </c>
      <c r="R177" t="s">
        <v>24</v>
      </c>
      <c r="S177">
        <v>0</v>
      </c>
      <c r="T177" t="s">
        <v>134</v>
      </c>
      <c r="U177" t="s">
        <v>134</v>
      </c>
      <c r="V177" t="s">
        <v>134</v>
      </c>
      <c r="W177" t="s">
        <v>24</v>
      </c>
      <c r="X177" t="s">
        <v>24</v>
      </c>
      <c r="Y177" t="s">
        <v>24</v>
      </c>
      <c r="Z177">
        <v>0</v>
      </c>
      <c r="AA177" t="s">
        <v>24</v>
      </c>
      <c r="AB177" t="s">
        <v>24</v>
      </c>
      <c r="AC177" t="s">
        <v>24</v>
      </c>
      <c r="AD177" t="s">
        <v>24</v>
      </c>
      <c r="AE177" t="s">
        <v>24</v>
      </c>
      <c r="AF177">
        <v>1</v>
      </c>
      <c r="AG177">
        <v>3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3</v>
      </c>
      <c r="B178">
        <v>1</v>
      </c>
      <c r="C178">
        <v>2</v>
      </c>
      <c r="D178">
        <v>0</v>
      </c>
      <c r="E178" t="s">
        <v>24</v>
      </c>
      <c r="F178" t="s">
        <v>24</v>
      </c>
      <c r="G178">
        <v>0</v>
      </c>
      <c r="H178">
        <v>0</v>
      </c>
      <c r="I178">
        <v>0</v>
      </c>
      <c r="J178">
        <v>0</v>
      </c>
      <c r="K178">
        <v>0</v>
      </c>
      <c r="L178" t="s">
        <v>24</v>
      </c>
      <c r="M178" t="s">
        <v>24</v>
      </c>
      <c r="N178" t="s">
        <v>24</v>
      </c>
      <c r="O178" t="s">
        <v>24</v>
      </c>
      <c r="P178" t="s">
        <v>24</v>
      </c>
      <c r="Q178" t="s">
        <v>24</v>
      </c>
      <c r="R178" t="s">
        <v>24</v>
      </c>
      <c r="S178">
        <v>0</v>
      </c>
      <c r="T178" t="s">
        <v>134</v>
      </c>
      <c r="U178" t="s">
        <v>134</v>
      </c>
      <c r="V178" t="s">
        <v>134</v>
      </c>
      <c r="W178" t="s">
        <v>24</v>
      </c>
      <c r="X178" t="s">
        <v>24</v>
      </c>
      <c r="Y178" t="s">
        <v>24</v>
      </c>
      <c r="Z178">
        <v>0</v>
      </c>
      <c r="AA178" t="s">
        <v>24</v>
      </c>
      <c r="AB178" t="s">
        <v>24</v>
      </c>
      <c r="AC178" t="s">
        <v>24</v>
      </c>
      <c r="AD178" t="s">
        <v>24</v>
      </c>
      <c r="AE178" t="s">
        <v>24</v>
      </c>
      <c r="AF178">
        <v>1</v>
      </c>
      <c r="AG178">
        <v>3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3</v>
      </c>
      <c r="B179">
        <v>1</v>
      </c>
      <c r="C179">
        <v>3</v>
      </c>
      <c r="D179">
        <v>0</v>
      </c>
      <c r="E179" t="s">
        <v>24</v>
      </c>
      <c r="F179" t="s">
        <v>24</v>
      </c>
      <c r="G179">
        <v>226</v>
      </c>
      <c r="H179">
        <v>0</v>
      </c>
      <c r="I179">
        <v>0</v>
      </c>
      <c r="J179">
        <v>0</v>
      </c>
      <c r="K179">
        <v>0</v>
      </c>
      <c r="L179" t="s">
        <v>24</v>
      </c>
      <c r="M179" t="s">
        <v>24</v>
      </c>
      <c r="N179" t="s">
        <v>24</v>
      </c>
      <c r="O179" t="s">
        <v>24</v>
      </c>
      <c r="P179" t="s">
        <v>24</v>
      </c>
      <c r="Q179" t="s">
        <v>2252</v>
      </c>
      <c r="R179" t="s">
        <v>24</v>
      </c>
      <c r="S179">
        <v>0</v>
      </c>
      <c r="T179" t="s">
        <v>134</v>
      </c>
      <c r="U179" t="s">
        <v>134</v>
      </c>
      <c r="V179" t="s">
        <v>134</v>
      </c>
      <c r="W179" t="s">
        <v>24</v>
      </c>
      <c r="X179" t="s">
        <v>24</v>
      </c>
      <c r="Y179" t="s">
        <v>24</v>
      </c>
      <c r="Z179">
        <v>0</v>
      </c>
      <c r="AA179" t="s">
        <v>24</v>
      </c>
      <c r="AB179" t="s">
        <v>24</v>
      </c>
      <c r="AC179" t="s">
        <v>24</v>
      </c>
      <c r="AD179" t="s">
        <v>24</v>
      </c>
      <c r="AE179" t="s">
        <v>24</v>
      </c>
      <c r="AF179">
        <v>1</v>
      </c>
      <c r="AG179">
        <v>3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3</v>
      </c>
      <c r="B180">
        <v>1</v>
      </c>
      <c r="C180">
        <v>4</v>
      </c>
      <c r="D180">
        <v>0</v>
      </c>
      <c r="E180" t="s">
        <v>24</v>
      </c>
      <c r="F180" t="s">
        <v>24</v>
      </c>
      <c r="G180">
        <v>79</v>
      </c>
      <c r="H180">
        <v>0</v>
      </c>
      <c r="I180">
        <v>0</v>
      </c>
      <c r="J180">
        <v>0</v>
      </c>
      <c r="K180">
        <v>0</v>
      </c>
      <c r="L180" t="s">
        <v>24</v>
      </c>
      <c r="M180" t="s">
        <v>24</v>
      </c>
      <c r="N180" t="s">
        <v>24</v>
      </c>
      <c r="O180" t="s">
        <v>24</v>
      </c>
      <c r="P180" t="s">
        <v>24</v>
      </c>
      <c r="Q180" t="s">
        <v>2253</v>
      </c>
      <c r="R180" t="s">
        <v>24</v>
      </c>
      <c r="S180">
        <v>0</v>
      </c>
      <c r="T180" t="s">
        <v>134</v>
      </c>
      <c r="U180" t="s">
        <v>134</v>
      </c>
      <c r="V180" t="s">
        <v>134</v>
      </c>
      <c r="W180" t="s">
        <v>24</v>
      </c>
      <c r="X180" t="s">
        <v>24</v>
      </c>
      <c r="Y180" t="s">
        <v>24</v>
      </c>
      <c r="Z180">
        <v>0</v>
      </c>
      <c r="AA180" t="s">
        <v>24</v>
      </c>
      <c r="AB180" t="s">
        <v>24</v>
      </c>
      <c r="AC180" t="s">
        <v>24</v>
      </c>
      <c r="AD180" t="s">
        <v>24</v>
      </c>
      <c r="AE180" t="s">
        <v>24</v>
      </c>
      <c r="AF180">
        <v>1</v>
      </c>
      <c r="AG180">
        <v>3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3</v>
      </c>
      <c r="B181">
        <v>1</v>
      </c>
      <c r="C181">
        <v>5</v>
      </c>
      <c r="D181">
        <v>0</v>
      </c>
      <c r="E181" t="s">
        <v>24</v>
      </c>
      <c r="F181" t="s">
        <v>24</v>
      </c>
      <c r="G181">
        <v>36</v>
      </c>
      <c r="H181">
        <v>0</v>
      </c>
      <c r="I181">
        <v>0</v>
      </c>
      <c r="J181">
        <v>0</v>
      </c>
      <c r="K181">
        <v>0</v>
      </c>
      <c r="L181" t="s">
        <v>24</v>
      </c>
      <c r="M181" t="s">
        <v>24</v>
      </c>
      <c r="N181" t="s">
        <v>24</v>
      </c>
      <c r="O181" t="s">
        <v>24</v>
      </c>
      <c r="P181" t="s">
        <v>24</v>
      </c>
      <c r="Q181" t="s">
        <v>2254</v>
      </c>
      <c r="R181" t="s">
        <v>24</v>
      </c>
      <c r="S181">
        <v>0</v>
      </c>
      <c r="T181" t="s">
        <v>134</v>
      </c>
      <c r="U181" t="s">
        <v>134</v>
      </c>
      <c r="V181" t="s">
        <v>134</v>
      </c>
      <c r="W181" t="s">
        <v>24</v>
      </c>
      <c r="X181" t="s">
        <v>24</v>
      </c>
      <c r="Y181" t="s">
        <v>24</v>
      </c>
      <c r="Z181">
        <v>0</v>
      </c>
      <c r="AA181" t="s">
        <v>24</v>
      </c>
      <c r="AB181" t="s">
        <v>24</v>
      </c>
      <c r="AC181" t="s">
        <v>24</v>
      </c>
      <c r="AD181" t="s">
        <v>24</v>
      </c>
      <c r="AE181" t="s">
        <v>24</v>
      </c>
      <c r="AF181">
        <v>1</v>
      </c>
      <c r="AG181">
        <v>3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3</v>
      </c>
      <c r="B182">
        <v>1</v>
      </c>
      <c r="C182">
        <v>6</v>
      </c>
      <c r="D182">
        <v>0</v>
      </c>
      <c r="E182" t="s">
        <v>24</v>
      </c>
      <c r="F182" t="s">
        <v>24</v>
      </c>
      <c r="G182">
        <v>0</v>
      </c>
      <c r="H182">
        <v>0</v>
      </c>
      <c r="I182">
        <v>0</v>
      </c>
      <c r="J182">
        <v>0</v>
      </c>
      <c r="K182">
        <v>0</v>
      </c>
      <c r="L182" t="s">
        <v>24</v>
      </c>
      <c r="M182" t="s">
        <v>24</v>
      </c>
      <c r="N182" t="s">
        <v>24</v>
      </c>
      <c r="O182" t="s">
        <v>24</v>
      </c>
      <c r="P182" t="s">
        <v>24</v>
      </c>
      <c r="Q182" t="s">
        <v>24</v>
      </c>
      <c r="R182" t="s">
        <v>24</v>
      </c>
      <c r="S182">
        <v>0</v>
      </c>
      <c r="T182" t="s">
        <v>134</v>
      </c>
      <c r="U182" t="s">
        <v>134</v>
      </c>
      <c r="V182" t="s">
        <v>134</v>
      </c>
      <c r="W182" t="s">
        <v>24</v>
      </c>
      <c r="X182" t="s">
        <v>24</v>
      </c>
      <c r="Y182" t="s">
        <v>24</v>
      </c>
      <c r="Z182">
        <v>0</v>
      </c>
      <c r="AA182" t="s">
        <v>24</v>
      </c>
      <c r="AB182" t="s">
        <v>24</v>
      </c>
      <c r="AC182" t="s">
        <v>24</v>
      </c>
      <c r="AD182" t="s">
        <v>24</v>
      </c>
      <c r="AE182" t="s">
        <v>24</v>
      </c>
      <c r="AF182">
        <v>1</v>
      </c>
      <c r="AG182">
        <v>3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3</v>
      </c>
      <c r="B183">
        <v>1</v>
      </c>
      <c r="C183">
        <v>7</v>
      </c>
      <c r="D183">
        <v>0</v>
      </c>
      <c r="E183" t="s">
        <v>24</v>
      </c>
      <c r="F183" t="s">
        <v>24</v>
      </c>
      <c r="G183">
        <v>0</v>
      </c>
      <c r="H183">
        <v>0</v>
      </c>
      <c r="I183">
        <v>0</v>
      </c>
      <c r="J183">
        <v>0</v>
      </c>
      <c r="K183">
        <v>0</v>
      </c>
      <c r="L183" t="s">
        <v>24</v>
      </c>
      <c r="M183" t="s">
        <v>24</v>
      </c>
      <c r="N183" t="s">
        <v>24</v>
      </c>
      <c r="O183" t="s">
        <v>24</v>
      </c>
      <c r="P183" t="s">
        <v>24</v>
      </c>
      <c r="Q183" t="s">
        <v>24</v>
      </c>
      <c r="R183" t="s">
        <v>24</v>
      </c>
      <c r="S183">
        <v>0</v>
      </c>
      <c r="T183" t="s">
        <v>134</v>
      </c>
      <c r="U183" t="s">
        <v>134</v>
      </c>
      <c r="V183" t="s">
        <v>134</v>
      </c>
      <c r="W183" t="s">
        <v>24</v>
      </c>
      <c r="X183" t="s">
        <v>24</v>
      </c>
      <c r="Y183" t="s">
        <v>24</v>
      </c>
      <c r="Z183">
        <v>0</v>
      </c>
      <c r="AA183" t="s">
        <v>24</v>
      </c>
      <c r="AB183" t="s">
        <v>24</v>
      </c>
      <c r="AC183" t="s">
        <v>24</v>
      </c>
      <c r="AD183" t="s">
        <v>24</v>
      </c>
      <c r="AE183" t="s">
        <v>24</v>
      </c>
      <c r="AF183">
        <v>1</v>
      </c>
      <c r="AG183">
        <v>3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3</v>
      </c>
      <c r="B184">
        <v>2</v>
      </c>
      <c r="C184">
        <v>1</v>
      </c>
      <c r="D184">
        <v>0</v>
      </c>
      <c r="E184" t="s">
        <v>24</v>
      </c>
      <c r="F184" t="s">
        <v>24</v>
      </c>
      <c r="G184">
        <v>0</v>
      </c>
      <c r="H184">
        <v>0</v>
      </c>
      <c r="I184">
        <v>0</v>
      </c>
      <c r="J184">
        <v>0</v>
      </c>
      <c r="K184">
        <v>0</v>
      </c>
      <c r="L184" t="s">
        <v>24</v>
      </c>
      <c r="M184" t="s">
        <v>24</v>
      </c>
      <c r="N184" t="s">
        <v>24</v>
      </c>
      <c r="O184" t="s">
        <v>24</v>
      </c>
      <c r="P184" t="s">
        <v>24</v>
      </c>
      <c r="Q184" t="s">
        <v>24</v>
      </c>
      <c r="R184" t="s">
        <v>24</v>
      </c>
      <c r="S184">
        <v>0</v>
      </c>
      <c r="T184" t="s">
        <v>134</v>
      </c>
      <c r="U184" t="s">
        <v>134</v>
      </c>
      <c r="V184" t="s">
        <v>134</v>
      </c>
      <c r="W184" t="s">
        <v>24</v>
      </c>
      <c r="X184" t="s">
        <v>24</v>
      </c>
      <c r="Y184" t="s">
        <v>24</v>
      </c>
      <c r="Z184">
        <v>0</v>
      </c>
      <c r="AA184" t="s">
        <v>24</v>
      </c>
      <c r="AB184" t="s">
        <v>24</v>
      </c>
      <c r="AC184" t="s">
        <v>24</v>
      </c>
      <c r="AD184" t="s">
        <v>24</v>
      </c>
      <c r="AE184" t="s">
        <v>24</v>
      </c>
      <c r="AF184">
        <v>1</v>
      </c>
      <c r="AG184">
        <v>3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3</v>
      </c>
      <c r="B185">
        <v>2</v>
      </c>
      <c r="C185">
        <v>2</v>
      </c>
      <c r="D185">
        <v>0</v>
      </c>
      <c r="E185" t="s">
        <v>24</v>
      </c>
      <c r="F185" t="s">
        <v>24</v>
      </c>
      <c r="G185">
        <v>37</v>
      </c>
      <c r="H185">
        <v>0</v>
      </c>
      <c r="I185">
        <v>0</v>
      </c>
      <c r="J185">
        <v>0</v>
      </c>
      <c r="K185">
        <v>0</v>
      </c>
      <c r="L185" t="s">
        <v>24</v>
      </c>
      <c r="M185" t="s">
        <v>24</v>
      </c>
      <c r="N185" t="s">
        <v>24</v>
      </c>
      <c r="O185" t="s">
        <v>24</v>
      </c>
      <c r="P185" t="s">
        <v>24</v>
      </c>
      <c r="Q185" t="s">
        <v>2255</v>
      </c>
      <c r="R185" t="s">
        <v>24</v>
      </c>
      <c r="S185">
        <v>0</v>
      </c>
      <c r="T185" t="s">
        <v>134</v>
      </c>
      <c r="U185" t="s">
        <v>134</v>
      </c>
      <c r="V185" t="s">
        <v>134</v>
      </c>
      <c r="W185" t="s">
        <v>24</v>
      </c>
      <c r="X185" t="s">
        <v>24</v>
      </c>
      <c r="Y185" t="s">
        <v>24</v>
      </c>
      <c r="Z185">
        <v>0</v>
      </c>
      <c r="AA185" t="s">
        <v>24</v>
      </c>
      <c r="AB185" t="s">
        <v>24</v>
      </c>
      <c r="AC185" t="s">
        <v>24</v>
      </c>
      <c r="AD185" t="s">
        <v>24</v>
      </c>
      <c r="AE185" t="s">
        <v>24</v>
      </c>
      <c r="AF185">
        <v>1</v>
      </c>
      <c r="AG185">
        <v>3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3</v>
      </c>
      <c r="B186">
        <v>2</v>
      </c>
      <c r="C186">
        <v>3</v>
      </c>
      <c r="D186">
        <v>0</v>
      </c>
      <c r="E186" t="s">
        <v>24</v>
      </c>
      <c r="F186" t="s">
        <v>24</v>
      </c>
      <c r="G186">
        <v>319</v>
      </c>
      <c r="H186">
        <v>0</v>
      </c>
      <c r="I186">
        <v>0</v>
      </c>
      <c r="J186">
        <v>0</v>
      </c>
      <c r="K186">
        <v>0</v>
      </c>
      <c r="L186" t="s">
        <v>24</v>
      </c>
      <c r="M186" t="s">
        <v>24</v>
      </c>
      <c r="N186" t="s">
        <v>24</v>
      </c>
      <c r="O186" t="s">
        <v>24</v>
      </c>
      <c r="P186" t="s">
        <v>24</v>
      </c>
      <c r="Q186" t="s">
        <v>2256</v>
      </c>
      <c r="R186" t="s">
        <v>24</v>
      </c>
      <c r="S186">
        <v>0</v>
      </c>
      <c r="T186" t="s">
        <v>134</v>
      </c>
      <c r="U186" t="s">
        <v>134</v>
      </c>
      <c r="V186" t="s">
        <v>134</v>
      </c>
      <c r="W186" t="s">
        <v>24</v>
      </c>
      <c r="X186" t="s">
        <v>24</v>
      </c>
      <c r="Y186" t="s">
        <v>24</v>
      </c>
      <c r="Z186">
        <v>0</v>
      </c>
      <c r="AA186" t="s">
        <v>24</v>
      </c>
      <c r="AB186" t="s">
        <v>24</v>
      </c>
      <c r="AC186" t="s">
        <v>24</v>
      </c>
      <c r="AD186" t="s">
        <v>24</v>
      </c>
      <c r="AE186" t="s">
        <v>24</v>
      </c>
      <c r="AF186">
        <v>1</v>
      </c>
      <c r="AG186">
        <v>3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3</v>
      </c>
      <c r="B187">
        <v>2</v>
      </c>
      <c r="C187">
        <v>4</v>
      </c>
      <c r="D187">
        <v>0</v>
      </c>
      <c r="E187" t="s">
        <v>24</v>
      </c>
      <c r="F187" t="s">
        <v>24</v>
      </c>
      <c r="G187">
        <v>133</v>
      </c>
      <c r="H187">
        <v>0</v>
      </c>
      <c r="I187">
        <v>0</v>
      </c>
      <c r="J187">
        <v>0</v>
      </c>
      <c r="K187">
        <v>0</v>
      </c>
      <c r="L187" t="s">
        <v>24</v>
      </c>
      <c r="M187" t="s">
        <v>24</v>
      </c>
      <c r="N187" t="s">
        <v>24</v>
      </c>
      <c r="O187" t="s">
        <v>24</v>
      </c>
      <c r="P187" t="s">
        <v>24</v>
      </c>
      <c r="Q187" t="s">
        <v>2257</v>
      </c>
      <c r="R187" t="s">
        <v>24</v>
      </c>
      <c r="S187">
        <v>0</v>
      </c>
      <c r="T187" t="s">
        <v>134</v>
      </c>
      <c r="U187" t="s">
        <v>134</v>
      </c>
      <c r="V187" t="s">
        <v>134</v>
      </c>
      <c r="W187" t="s">
        <v>24</v>
      </c>
      <c r="X187" t="s">
        <v>24</v>
      </c>
      <c r="Y187" t="s">
        <v>24</v>
      </c>
      <c r="Z187">
        <v>0</v>
      </c>
      <c r="AA187" t="s">
        <v>24</v>
      </c>
      <c r="AB187" t="s">
        <v>24</v>
      </c>
      <c r="AC187" t="s">
        <v>24</v>
      </c>
      <c r="AD187" t="s">
        <v>24</v>
      </c>
      <c r="AE187" t="s">
        <v>24</v>
      </c>
      <c r="AF187">
        <v>1</v>
      </c>
      <c r="AG187">
        <v>3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3</v>
      </c>
      <c r="B188">
        <v>2</v>
      </c>
      <c r="C188">
        <v>5</v>
      </c>
      <c r="D188">
        <v>0</v>
      </c>
      <c r="E188" t="s">
        <v>24</v>
      </c>
      <c r="F188" t="s">
        <v>24</v>
      </c>
      <c r="G188">
        <v>35</v>
      </c>
      <c r="H188">
        <v>0</v>
      </c>
      <c r="I188">
        <v>0</v>
      </c>
      <c r="J188">
        <v>0</v>
      </c>
      <c r="K188">
        <v>0</v>
      </c>
      <c r="L188" t="s">
        <v>24</v>
      </c>
      <c r="M188" t="s">
        <v>24</v>
      </c>
      <c r="N188" t="s">
        <v>24</v>
      </c>
      <c r="O188" t="s">
        <v>24</v>
      </c>
      <c r="P188" t="s">
        <v>24</v>
      </c>
      <c r="Q188" t="s">
        <v>2258</v>
      </c>
      <c r="R188" t="s">
        <v>24</v>
      </c>
      <c r="S188">
        <v>0</v>
      </c>
      <c r="T188" t="s">
        <v>134</v>
      </c>
      <c r="U188" t="s">
        <v>134</v>
      </c>
      <c r="V188" t="s">
        <v>134</v>
      </c>
      <c r="W188" t="s">
        <v>24</v>
      </c>
      <c r="X188" t="s">
        <v>24</v>
      </c>
      <c r="Y188" t="s">
        <v>24</v>
      </c>
      <c r="Z188">
        <v>0</v>
      </c>
      <c r="AA188" t="s">
        <v>24</v>
      </c>
      <c r="AB188" t="s">
        <v>24</v>
      </c>
      <c r="AC188" t="s">
        <v>24</v>
      </c>
      <c r="AD188" t="s">
        <v>24</v>
      </c>
      <c r="AE188" t="s">
        <v>24</v>
      </c>
      <c r="AF188">
        <v>1</v>
      </c>
      <c r="AG188">
        <v>3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3</v>
      </c>
      <c r="B189">
        <v>2</v>
      </c>
      <c r="C189">
        <v>6</v>
      </c>
      <c r="D189">
        <v>0</v>
      </c>
      <c r="E189" t="s">
        <v>24</v>
      </c>
      <c r="F189" t="s">
        <v>24</v>
      </c>
      <c r="G189">
        <v>248</v>
      </c>
      <c r="H189">
        <v>0</v>
      </c>
      <c r="I189">
        <v>0</v>
      </c>
      <c r="J189">
        <v>0</v>
      </c>
      <c r="K189">
        <v>0</v>
      </c>
      <c r="L189" t="s">
        <v>24</v>
      </c>
      <c r="M189" t="s">
        <v>24</v>
      </c>
      <c r="N189" t="s">
        <v>24</v>
      </c>
      <c r="O189" t="s">
        <v>24</v>
      </c>
      <c r="P189" t="s">
        <v>24</v>
      </c>
      <c r="Q189" t="s">
        <v>303</v>
      </c>
      <c r="R189" t="s">
        <v>24</v>
      </c>
      <c r="S189">
        <v>0</v>
      </c>
      <c r="T189" t="s">
        <v>134</v>
      </c>
      <c r="U189" t="s">
        <v>134</v>
      </c>
      <c r="V189" t="s">
        <v>134</v>
      </c>
      <c r="W189" t="s">
        <v>24</v>
      </c>
      <c r="X189" t="s">
        <v>24</v>
      </c>
      <c r="Y189" t="s">
        <v>24</v>
      </c>
      <c r="Z189">
        <v>0</v>
      </c>
      <c r="AA189" t="s">
        <v>24</v>
      </c>
      <c r="AB189" t="s">
        <v>24</v>
      </c>
      <c r="AC189" t="s">
        <v>24</v>
      </c>
      <c r="AD189" t="s">
        <v>24</v>
      </c>
      <c r="AE189" t="s">
        <v>24</v>
      </c>
      <c r="AF189">
        <v>1</v>
      </c>
      <c r="AG189">
        <v>3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3</v>
      </c>
      <c r="B190">
        <v>2</v>
      </c>
      <c r="C190">
        <v>7</v>
      </c>
      <c r="D190">
        <v>0</v>
      </c>
      <c r="E190" t="s">
        <v>24</v>
      </c>
      <c r="F190" t="s">
        <v>24</v>
      </c>
      <c r="G190">
        <v>227</v>
      </c>
      <c r="H190">
        <v>0</v>
      </c>
      <c r="I190">
        <v>0</v>
      </c>
      <c r="J190">
        <v>0</v>
      </c>
      <c r="K190">
        <v>0</v>
      </c>
      <c r="L190" t="s">
        <v>24</v>
      </c>
      <c r="M190" t="s">
        <v>24</v>
      </c>
      <c r="N190" t="s">
        <v>24</v>
      </c>
      <c r="O190" t="s">
        <v>24</v>
      </c>
      <c r="P190" t="s">
        <v>24</v>
      </c>
      <c r="Q190" t="s">
        <v>2259</v>
      </c>
      <c r="R190" t="s">
        <v>24</v>
      </c>
      <c r="S190">
        <v>0</v>
      </c>
      <c r="T190" t="s">
        <v>134</v>
      </c>
      <c r="U190" t="s">
        <v>134</v>
      </c>
      <c r="V190" t="s">
        <v>134</v>
      </c>
      <c r="W190" t="s">
        <v>24</v>
      </c>
      <c r="X190" t="s">
        <v>24</v>
      </c>
      <c r="Y190" t="s">
        <v>24</v>
      </c>
      <c r="Z190">
        <v>0</v>
      </c>
      <c r="AA190" t="s">
        <v>24</v>
      </c>
      <c r="AB190" t="s">
        <v>24</v>
      </c>
      <c r="AC190" t="s">
        <v>24</v>
      </c>
      <c r="AD190" t="s">
        <v>24</v>
      </c>
      <c r="AE190" t="s">
        <v>24</v>
      </c>
      <c r="AF190">
        <v>1</v>
      </c>
      <c r="AG190">
        <v>3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3</v>
      </c>
      <c r="B191">
        <v>3</v>
      </c>
      <c r="C191">
        <v>1</v>
      </c>
      <c r="D191">
        <v>0</v>
      </c>
      <c r="E191" t="s">
        <v>24</v>
      </c>
      <c r="F191" t="s">
        <v>24</v>
      </c>
      <c r="G191">
        <v>314</v>
      </c>
      <c r="H191">
        <v>0</v>
      </c>
      <c r="I191">
        <v>0</v>
      </c>
      <c r="J191">
        <v>0</v>
      </c>
      <c r="K191">
        <v>0</v>
      </c>
      <c r="L191" t="s">
        <v>24</v>
      </c>
      <c r="M191" t="s">
        <v>24</v>
      </c>
      <c r="N191" t="s">
        <v>24</v>
      </c>
      <c r="O191" t="s">
        <v>24</v>
      </c>
      <c r="P191" t="s">
        <v>24</v>
      </c>
      <c r="Q191" t="s">
        <v>2260</v>
      </c>
      <c r="R191" t="s">
        <v>24</v>
      </c>
      <c r="S191">
        <v>0</v>
      </c>
      <c r="T191" t="s">
        <v>134</v>
      </c>
      <c r="U191" t="s">
        <v>134</v>
      </c>
      <c r="V191" t="s">
        <v>134</v>
      </c>
      <c r="W191" t="s">
        <v>24</v>
      </c>
      <c r="X191" t="s">
        <v>24</v>
      </c>
      <c r="Y191" t="s">
        <v>24</v>
      </c>
      <c r="Z191">
        <v>0</v>
      </c>
      <c r="AA191" t="s">
        <v>24</v>
      </c>
      <c r="AB191" t="s">
        <v>24</v>
      </c>
      <c r="AC191" t="s">
        <v>24</v>
      </c>
      <c r="AD191" t="s">
        <v>24</v>
      </c>
      <c r="AE191" t="s">
        <v>24</v>
      </c>
      <c r="AF191">
        <v>1</v>
      </c>
      <c r="AG191">
        <v>3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3</v>
      </c>
      <c r="B192">
        <v>3</v>
      </c>
      <c r="C192">
        <v>2</v>
      </c>
      <c r="D192">
        <v>0</v>
      </c>
      <c r="E192" t="s">
        <v>24</v>
      </c>
      <c r="F192" t="s">
        <v>24</v>
      </c>
      <c r="G192">
        <v>225</v>
      </c>
      <c r="H192">
        <v>0</v>
      </c>
      <c r="I192">
        <v>0</v>
      </c>
      <c r="J192">
        <v>0</v>
      </c>
      <c r="K192">
        <v>0</v>
      </c>
      <c r="L192" t="s">
        <v>24</v>
      </c>
      <c r="M192" t="s">
        <v>24</v>
      </c>
      <c r="N192" t="s">
        <v>24</v>
      </c>
      <c r="O192" t="s">
        <v>24</v>
      </c>
      <c r="P192" t="s">
        <v>24</v>
      </c>
      <c r="Q192" t="s">
        <v>2261</v>
      </c>
      <c r="R192" t="s">
        <v>24</v>
      </c>
      <c r="S192">
        <v>0</v>
      </c>
      <c r="T192" t="s">
        <v>134</v>
      </c>
      <c r="U192" t="s">
        <v>134</v>
      </c>
      <c r="V192" t="s">
        <v>134</v>
      </c>
      <c r="W192" t="s">
        <v>24</v>
      </c>
      <c r="X192" t="s">
        <v>24</v>
      </c>
      <c r="Y192" t="s">
        <v>24</v>
      </c>
      <c r="Z192">
        <v>0</v>
      </c>
      <c r="AA192" t="s">
        <v>24</v>
      </c>
      <c r="AB192" t="s">
        <v>24</v>
      </c>
      <c r="AC192" t="s">
        <v>24</v>
      </c>
      <c r="AD192" t="s">
        <v>24</v>
      </c>
      <c r="AE192" t="s">
        <v>24</v>
      </c>
      <c r="AF192">
        <v>1</v>
      </c>
      <c r="AG192">
        <v>3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3</v>
      </c>
      <c r="B193">
        <v>3</v>
      </c>
      <c r="C193">
        <v>3</v>
      </c>
      <c r="D193">
        <v>0</v>
      </c>
      <c r="E193" t="s">
        <v>24</v>
      </c>
      <c r="F193" t="s">
        <v>24</v>
      </c>
      <c r="G193">
        <v>318</v>
      </c>
      <c r="H193">
        <v>0</v>
      </c>
      <c r="I193">
        <v>0</v>
      </c>
      <c r="J193">
        <v>0</v>
      </c>
      <c r="K193">
        <v>0</v>
      </c>
      <c r="L193" t="s">
        <v>24</v>
      </c>
      <c r="M193" t="s">
        <v>24</v>
      </c>
      <c r="N193" t="s">
        <v>24</v>
      </c>
      <c r="O193" t="s">
        <v>24</v>
      </c>
      <c r="P193" t="s">
        <v>24</v>
      </c>
      <c r="Q193" t="s">
        <v>2262</v>
      </c>
      <c r="R193" t="s">
        <v>24</v>
      </c>
      <c r="S193">
        <v>0</v>
      </c>
      <c r="T193" t="s">
        <v>134</v>
      </c>
      <c r="U193" t="s">
        <v>134</v>
      </c>
      <c r="V193" t="s">
        <v>134</v>
      </c>
      <c r="W193" t="s">
        <v>24</v>
      </c>
      <c r="X193" t="s">
        <v>24</v>
      </c>
      <c r="Y193" t="s">
        <v>24</v>
      </c>
      <c r="Z193">
        <v>0</v>
      </c>
      <c r="AA193" t="s">
        <v>24</v>
      </c>
      <c r="AB193" t="s">
        <v>24</v>
      </c>
      <c r="AC193" t="s">
        <v>24</v>
      </c>
      <c r="AD193" t="s">
        <v>24</v>
      </c>
      <c r="AE193" t="s">
        <v>24</v>
      </c>
      <c r="AF193">
        <v>1</v>
      </c>
      <c r="AG193">
        <v>3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3</v>
      </c>
      <c r="B194">
        <v>3</v>
      </c>
      <c r="C194">
        <v>4</v>
      </c>
      <c r="D194">
        <v>0</v>
      </c>
      <c r="E194" t="s">
        <v>24</v>
      </c>
      <c r="F194" t="s">
        <v>24</v>
      </c>
      <c r="G194">
        <v>224</v>
      </c>
      <c r="H194">
        <v>0</v>
      </c>
      <c r="I194">
        <v>0</v>
      </c>
      <c r="J194">
        <v>0</v>
      </c>
      <c r="K194">
        <v>0</v>
      </c>
      <c r="L194" t="s">
        <v>24</v>
      </c>
      <c r="M194" t="s">
        <v>24</v>
      </c>
      <c r="N194" t="s">
        <v>24</v>
      </c>
      <c r="O194" t="s">
        <v>24</v>
      </c>
      <c r="P194" t="s">
        <v>24</v>
      </c>
      <c r="Q194" t="s">
        <v>2263</v>
      </c>
      <c r="R194" t="s">
        <v>24</v>
      </c>
      <c r="S194">
        <v>0</v>
      </c>
      <c r="T194" t="s">
        <v>134</v>
      </c>
      <c r="U194" t="s">
        <v>134</v>
      </c>
      <c r="V194" t="s">
        <v>134</v>
      </c>
      <c r="W194" t="s">
        <v>24</v>
      </c>
      <c r="X194" t="s">
        <v>24</v>
      </c>
      <c r="Y194" t="s">
        <v>24</v>
      </c>
      <c r="Z194">
        <v>0</v>
      </c>
      <c r="AA194" t="s">
        <v>24</v>
      </c>
      <c r="AB194" t="s">
        <v>24</v>
      </c>
      <c r="AC194" t="s">
        <v>24</v>
      </c>
      <c r="AD194" t="s">
        <v>24</v>
      </c>
      <c r="AE194" t="s">
        <v>24</v>
      </c>
      <c r="AF194">
        <v>1</v>
      </c>
      <c r="AG194">
        <v>3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3</v>
      </c>
      <c r="B195">
        <v>3</v>
      </c>
      <c r="C195">
        <v>5</v>
      </c>
      <c r="D195">
        <v>0</v>
      </c>
      <c r="E195" t="s">
        <v>24</v>
      </c>
      <c r="F195" t="s">
        <v>24</v>
      </c>
      <c r="G195">
        <v>315</v>
      </c>
      <c r="H195">
        <v>0</v>
      </c>
      <c r="I195">
        <v>0</v>
      </c>
      <c r="J195">
        <v>0</v>
      </c>
      <c r="K195">
        <v>0</v>
      </c>
      <c r="L195" t="s">
        <v>24</v>
      </c>
      <c r="M195" t="s">
        <v>24</v>
      </c>
      <c r="N195" t="s">
        <v>24</v>
      </c>
      <c r="O195" t="s">
        <v>24</v>
      </c>
      <c r="P195" t="s">
        <v>24</v>
      </c>
      <c r="Q195" t="s">
        <v>2264</v>
      </c>
      <c r="R195" t="s">
        <v>24</v>
      </c>
      <c r="S195">
        <v>0</v>
      </c>
      <c r="T195" t="s">
        <v>134</v>
      </c>
      <c r="U195" t="s">
        <v>134</v>
      </c>
      <c r="V195" t="s">
        <v>134</v>
      </c>
      <c r="W195" t="s">
        <v>24</v>
      </c>
      <c r="X195" t="s">
        <v>24</v>
      </c>
      <c r="Y195" t="s">
        <v>24</v>
      </c>
      <c r="Z195">
        <v>0</v>
      </c>
      <c r="AA195" t="s">
        <v>24</v>
      </c>
      <c r="AB195" t="s">
        <v>24</v>
      </c>
      <c r="AC195" t="s">
        <v>24</v>
      </c>
      <c r="AD195" t="s">
        <v>24</v>
      </c>
      <c r="AE195" t="s">
        <v>24</v>
      </c>
      <c r="AF195">
        <v>1</v>
      </c>
      <c r="AG195">
        <v>3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3</v>
      </c>
      <c r="B196">
        <v>3</v>
      </c>
      <c r="C196">
        <v>6</v>
      </c>
      <c r="D196">
        <v>0</v>
      </c>
      <c r="E196" t="s">
        <v>24</v>
      </c>
      <c r="F196" t="s">
        <v>24</v>
      </c>
      <c r="G196">
        <v>78</v>
      </c>
      <c r="H196">
        <v>0</v>
      </c>
      <c r="I196">
        <v>0</v>
      </c>
      <c r="J196">
        <v>0</v>
      </c>
      <c r="K196">
        <v>0</v>
      </c>
      <c r="L196" t="s">
        <v>24</v>
      </c>
      <c r="M196" t="s">
        <v>24</v>
      </c>
      <c r="N196" t="s">
        <v>24</v>
      </c>
      <c r="O196" t="s">
        <v>24</v>
      </c>
      <c r="P196" t="s">
        <v>24</v>
      </c>
      <c r="Q196" t="s">
        <v>2265</v>
      </c>
      <c r="R196" t="s">
        <v>24</v>
      </c>
      <c r="S196">
        <v>0</v>
      </c>
      <c r="T196" t="s">
        <v>134</v>
      </c>
      <c r="U196" t="s">
        <v>134</v>
      </c>
      <c r="V196" t="s">
        <v>134</v>
      </c>
      <c r="W196" t="s">
        <v>24</v>
      </c>
      <c r="X196" t="s">
        <v>24</v>
      </c>
      <c r="Y196" t="s">
        <v>24</v>
      </c>
      <c r="Z196">
        <v>0</v>
      </c>
      <c r="AA196" t="s">
        <v>24</v>
      </c>
      <c r="AB196" t="s">
        <v>24</v>
      </c>
      <c r="AC196" t="s">
        <v>24</v>
      </c>
      <c r="AD196" t="s">
        <v>24</v>
      </c>
      <c r="AE196" t="s">
        <v>24</v>
      </c>
      <c r="AF196">
        <v>1</v>
      </c>
      <c r="AG196">
        <v>3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3</v>
      </c>
      <c r="B197">
        <v>3</v>
      </c>
      <c r="C197">
        <v>7</v>
      </c>
      <c r="D197">
        <v>0</v>
      </c>
      <c r="E197" t="s">
        <v>24</v>
      </c>
      <c r="F197" t="s">
        <v>24</v>
      </c>
      <c r="G197">
        <v>136</v>
      </c>
      <c r="H197">
        <v>0</v>
      </c>
      <c r="I197">
        <v>0</v>
      </c>
      <c r="J197">
        <v>0</v>
      </c>
      <c r="K197">
        <v>0</v>
      </c>
      <c r="L197" t="s">
        <v>24</v>
      </c>
      <c r="M197" t="s">
        <v>24</v>
      </c>
      <c r="N197" t="s">
        <v>24</v>
      </c>
      <c r="O197" t="s">
        <v>24</v>
      </c>
      <c r="P197" t="s">
        <v>24</v>
      </c>
      <c r="Q197" t="s">
        <v>312</v>
      </c>
      <c r="R197" t="s">
        <v>24</v>
      </c>
      <c r="S197">
        <v>0</v>
      </c>
      <c r="T197" t="s">
        <v>134</v>
      </c>
      <c r="U197" t="s">
        <v>134</v>
      </c>
      <c r="V197" t="s">
        <v>134</v>
      </c>
      <c r="W197" t="s">
        <v>24</v>
      </c>
      <c r="X197" t="s">
        <v>24</v>
      </c>
      <c r="Y197" t="s">
        <v>24</v>
      </c>
      <c r="Z197">
        <v>0</v>
      </c>
      <c r="AA197" t="s">
        <v>24</v>
      </c>
      <c r="AB197" t="s">
        <v>24</v>
      </c>
      <c r="AC197" t="s">
        <v>24</v>
      </c>
      <c r="AD197" t="s">
        <v>24</v>
      </c>
      <c r="AE197" t="s">
        <v>24</v>
      </c>
      <c r="AF197">
        <v>1</v>
      </c>
      <c r="AG197">
        <v>3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3</v>
      </c>
      <c r="B198">
        <v>4</v>
      </c>
      <c r="C198">
        <v>1</v>
      </c>
      <c r="D198">
        <v>0</v>
      </c>
      <c r="E198" t="s">
        <v>24</v>
      </c>
      <c r="F198" t="s">
        <v>24</v>
      </c>
      <c r="G198">
        <v>338</v>
      </c>
      <c r="H198">
        <v>0</v>
      </c>
      <c r="I198">
        <v>0</v>
      </c>
      <c r="J198">
        <v>0</v>
      </c>
      <c r="K198">
        <v>0</v>
      </c>
      <c r="L198" t="s">
        <v>24</v>
      </c>
      <c r="M198" t="s">
        <v>24</v>
      </c>
      <c r="N198" t="s">
        <v>24</v>
      </c>
      <c r="O198" t="s">
        <v>24</v>
      </c>
      <c r="P198" t="s">
        <v>24</v>
      </c>
      <c r="Q198" t="s">
        <v>2266</v>
      </c>
      <c r="R198" t="s">
        <v>24</v>
      </c>
      <c r="S198">
        <v>0</v>
      </c>
      <c r="T198" t="s">
        <v>134</v>
      </c>
      <c r="U198" t="s">
        <v>134</v>
      </c>
      <c r="V198" t="s">
        <v>134</v>
      </c>
      <c r="W198" t="s">
        <v>24</v>
      </c>
      <c r="X198" t="s">
        <v>24</v>
      </c>
      <c r="Y198" t="s">
        <v>24</v>
      </c>
      <c r="Z198">
        <v>0</v>
      </c>
      <c r="AA198" t="s">
        <v>24</v>
      </c>
      <c r="AB198" t="s">
        <v>24</v>
      </c>
      <c r="AC198" t="s">
        <v>24</v>
      </c>
      <c r="AD198" t="s">
        <v>24</v>
      </c>
      <c r="AE198" t="s">
        <v>24</v>
      </c>
      <c r="AF198">
        <v>1</v>
      </c>
      <c r="AG198">
        <v>3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3</v>
      </c>
      <c r="B199">
        <v>4</v>
      </c>
      <c r="C199">
        <v>2</v>
      </c>
      <c r="D199">
        <v>0</v>
      </c>
      <c r="E199" t="s">
        <v>24</v>
      </c>
      <c r="F199" t="s">
        <v>24</v>
      </c>
      <c r="G199">
        <v>221</v>
      </c>
      <c r="H199">
        <v>0</v>
      </c>
      <c r="I199">
        <v>0</v>
      </c>
      <c r="J199">
        <v>0</v>
      </c>
      <c r="K199">
        <v>0</v>
      </c>
      <c r="L199" t="s">
        <v>24</v>
      </c>
      <c r="M199" t="s">
        <v>24</v>
      </c>
      <c r="N199" t="s">
        <v>24</v>
      </c>
      <c r="O199" t="s">
        <v>24</v>
      </c>
      <c r="P199" t="s">
        <v>24</v>
      </c>
      <c r="Q199" t="s">
        <v>2267</v>
      </c>
      <c r="R199" t="s">
        <v>24</v>
      </c>
      <c r="S199">
        <v>0</v>
      </c>
      <c r="T199" t="s">
        <v>134</v>
      </c>
      <c r="U199" t="s">
        <v>134</v>
      </c>
      <c r="V199" t="s">
        <v>134</v>
      </c>
      <c r="W199" t="s">
        <v>24</v>
      </c>
      <c r="X199" t="s">
        <v>24</v>
      </c>
      <c r="Y199" t="s">
        <v>24</v>
      </c>
      <c r="Z199">
        <v>0</v>
      </c>
      <c r="AA199" t="s">
        <v>24</v>
      </c>
      <c r="AB199" t="s">
        <v>24</v>
      </c>
      <c r="AC199" t="s">
        <v>24</v>
      </c>
      <c r="AD199" t="s">
        <v>24</v>
      </c>
      <c r="AE199" t="s">
        <v>24</v>
      </c>
      <c r="AF199">
        <v>1</v>
      </c>
      <c r="AG199">
        <v>3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3</v>
      </c>
      <c r="B200">
        <v>4</v>
      </c>
      <c r="C200">
        <v>3</v>
      </c>
      <c r="D200">
        <v>0</v>
      </c>
      <c r="E200" t="s">
        <v>24</v>
      </c>
      <c r="F200" t="s">
        <v>24</v>
      </c>
      <c r="G200">
        <v>129</v>
      </c>
      <c r="H200">
        <v>0</v>
      </c>
      <c r="I200">
        <v>0</v>
      </c>
      <c r="J200">
        <v>0</v>
      </c>
      <c r="K200">
        <v>0</v>
      </c>
      <c r="L200" t="s">
        <v>24</v>
      </c>
      <c r="M200" t="s">
        <v>24</v>
      </c>
      <c r="N200" t="s">
        <v>24</v>
      </c>
      <c r="O200" t="s">
        <v>24</v>
      </c>
      <c r="P200" t="s">
        <v>24</v>
      </c>
      <c r="Q200" t="s">
        <v>2268</v>
      </c>
      <c r="R200" t="s">
        <v>24</v>
      </c>
      <c r="S200">
        <v>0</v>
      </c>
      <c r="T200" t="s">
        <v>134</v>
      </c>
      <c r="U200" t="s">
        <v>134</v>
      </c>
      <c r="V200" t="s">
        <v>134</v>
      </c>
      <c r="W200" t="s">
        <v>24</v>
      </c>
      <c r="X200" t="s">
        <v>24</v>
      </c>
      <c r="Y200" t="s">
        <v>24</v>
      </c>
      <c r="Z200">
        <v>0</v>
      </c>
      <c r="AA200" t="s">
        <v>24</v>
      </c>
      <c r="AB200" t="s">
        <v>24</v>
      </c>
      <c r="AC200" t="s">
        <v>24</v>
      </c>
      <c r="AD200" t="s">
        <v>24</v>
      </c>
      <c r="AE200" t="s">
        <v>24</v>
      </c>
      <c r="AF200">
        <v>1</v>
      </c>
      <c r="AG200">
        <v>3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3</v>
      </c>
      <c r="B201">
        <v>4</v>
      </c>
      <c r="C201">
        <v>4</v>
      </c>
      <c r="D201">
        <v>0</v>
      </c>
      <c r="E201" t="s">
        <v>24</v>
      </c>
      <c r="F201" t="s">
        <v>24</v>
      </c>
      <c r="G201">
        <v>104</v>
      </c>
      <c r="H201">
        <v>0</v>
      </c>
      <c r="I201">
        <v>0</v>
      </c>
      <c r="J201">
        <v>0</v>
      </c>
      <c r="K201">
        <v>0</v>
      </c>
      <c r="L201" t="s">
        <v>24</v>
      </c>
      <c r="M201" t="s">
        <v>24</v>
      </c>
      <c r="N201" t="s">
        <v>24</v>
      </c>
      <c r="O201" t="s">
        <v>24</v>
      </c>
      <c r="P201" t="s">
        <v>24</v>
      </c>
      <c r="Q201" t="s">
        <v>2269</v>
      </c>
      <c r="R201" t="s">
        <v>24</v>
      </c>
      <c r="S201">
        <v>0</v>
      </c>
      <c r="T201" t="s">
        <v>134</v>
      </c>
      <c r="U201" t="s">
        <v>134</v>
      </c>
      <c r="V201" t="s">
        <v>134</v>
      </c>
      <c r="W201" t="s">
        <v>24</v>
      </c>
      <c r="X201" t="s">
        <v>24</v>
      </c>
      <c r="Y201" t="s">
        <v>24</v>
      </c>
      <c r="Z201">
        <v>0</v>
      </c>
      <c r="AA201" t="s">
        <v>24</v>
      </c>
      <c r="AB201" t="s">
        <v>24</v>
      </c>
      <c r="AC201" t="s">
        <v>24</v>
      </c>
      <c r="AD201" t="s">
        <v>24</v>
      </c>
      <c r="AE201" t="s">
        <v>24</v>
      </c>
      <c r="AF201">
        <v>1</v>
      </c>
      <c r="AG201">
        <v>3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3</v>
      </c>
      <c r="B202">
        <v>4</v>
      </c>
      <c r="C202">
        <v>5</v>
      </c>
      <c r="D202">
        <v>0</v>
      </c>
      <c r="E202" t="s">
        <v>24</v>
      </c>
      <c r="F202" t="s">
        <v>24</v>
      </c>
      <c r="G202">
        <v>76</v>
      </c>
      <c r="H202">
        <v>0</v>
      </c>
      <c r="I202">
        <v>0</v>
      </c>
      <c r="J202">
        <v>0</v>
      </c>
      <c r="K202">
        <v>0</v>
      </c>
      <c r="L202" t="s">
        <v>24</v>
      </c>
      <c r="M202" t="s">
        <v>24</v>
      </c>
      <c r="N202" t="s">
        <v>24</v>
      </c>
      <c r="O202" t="s">
        <v>24</v>
      </c>
      <c r="P202" t="s">
        <v>24</v>
      </c>
      <c r="Q202" t="s">
        <v>2270</v>
      </c>
      <c r="R202" t="s">
        <v>24</v>
      </c>
      <c r="S202">
        <v>0</v>
      </c>
      <c r="T202" t="s">
        <v>134</v>
      </c>
      <c r="U202" t="s">
        <v>134</v>
      </c>
      <c r="V202" t="s">
        <v>134</v>
      </c>
      <c r="W202" t="s">
        <v>24</v>
      </c>
      <c r="X202" t="s">
        <v>24</v>
      </c>
      <c r="Y202" t="s">
        <v>24</v>
      </c>
      <c r="Z202">
        <v>0</v>
      </c>
      <c r="AA202" t="s">
        <v>24</v>
      </c>
      <c r="AB202" t="s">
        <v>24</v>
      </c>
      <c r="AC202" t="s">
        <v>24</v>
      </c>
      <c r="AD202" t="s">
        <v>24</v>
      </c>
      <c r="AE202" t="s">
        <v>24</v>
      </c>
      <c r="AF202">
        <v>1</v>
      </c>
      <c r="AG202">
        <v>3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3</v>
      </c>
      <c r="B203">
        <v>4</v>
      </c>
      <c r="C203">
        <v>6</v>
      </c>
      <c r="D203">
        <v>0</v>
      </c>
      <c r="E203" t="s">
        <v>24</v>
      </c>
      <c r="F203" t="s">
        <v>24</v>
      </c>
      <c r="G203">
        <v>324</v>
      </c>
      <c r="H203">
        <v>0</v>
      </c>
      <c r="I203">
        <v>0</v>
      </c>
      <c r="J203">
        <v>0</v>
      </c>
      <c r="K203">
        <v>0</v>
      </c>
      <c r="L203" t="s">
        <v>24</v>
      </c>
      <c r="M203" t="s">
        <v>24</v>
      </c>
      <c r="N203" t="s">
        <v>24</v>
      </c>
      <c r="O203" t="s">
        <v>24</v>
      </c>
      <c r="P203" t="s">
        <v>24</v>
      </c>
      <c r="Q203" t="s">
        <v>2271</v>
      </c>
      <c r="R203" t="s">
        <v>24</v>
      </c>
      <c r="S203">
        <v>0</v>
      </c>
      <c r="T203" t="s">
        <v>134</v>
      </c>
      <c r="U203" t="s">
        <v>134</v>
      </c>
      <c r="V203" t="s">
        <v>134</v>
      </c>
      <c r="W203" t="s">
        <v>24</v>
      </c>
      <c r="X203" t="s">
        <v>24</v>
      </c>
      <c r="Y203" t="s">
        <v>24</v>
      </c>
      <c r="Z203">
        <v>0</v>
      </c>
      <c r="AA203" t="s">
        <v>24</v>
      </c>
      <c r="AB203" t="s">
        <v>24</v>
      </c>
      <c r="AC203" t="s">
        <v>24</v>
      </c>
      <c r="AD203" t="s">
        <v>24</v>
      </c>
      <c r="AE203" t="s">
        <v>24</v>
      </c>
      <c r="AF203">
        <v>1</v>
      </c>
      <c r="AG203">
        <v>3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3</v>
      </c>
      <c r="B204">
        <v>4</v>
      </c>
      <c r="C204">
        <v>7</v>
      </c>
      <c r="D204">
        <v>0</v>
      </c>
      <c r="E204" t="s">
        <v>24</v>
      </c>
      <c r="F204" t="s">
        <v>24</v>
      </c>
      <c r="G204">
        <v>34</v>
      </c>
      <c r="H204">
        <v>0</v>
      </c>
      <c r="I204">
        <v>0</v>
      </c>
      <c r="J204">
        <v>0</v>
      </c>
      <c r="K204">
        <v>0</v>
      </c>
      <c r="L204" t="s">
        <v>24</v>
      </c>
      <c r="M204" t="s">
        <v>24</v>
      </c>
      <c r="N204" t="s">
        <v>24</v>
      </c>
      <c r="O204" t="s">
        <v>24</v>
      </c>
      <c r="P204" t="s">
        <v>24</v>
      </c>
      <c r="Q204" t="s">
        <v>2272</v>
      </c>
      <c r="R204" t="s">
        <v>24</v>
      </c>
      <c r="S204">
        <v>0</v>
      </c>
      <c r="T204" t="s">
        <v>134</v>
      </c>
      <c r="U204" t="s">
        <v>134</v>
      </c>
      <c r="V204" t="s">
        <v>134</v>
      </c>
      <c r="W204" t="s">
        <v>24</v>
      </c>
      <c r="X204" t="s">
        <v>24</v>
      </c>
      <c r="Y204" t="s">
        <v>24</v>
      </c>
      <c r="Z204">
        <v>0</v>
      </c>
      <c r="AA204" t="s">
        <v>24</v>
      </c>
      <c r="AB204" t="s">
        <v>24</v>
      </c>
      <c r="AC204" t="s">
        <v>24</v>
      </c>
      <c r="AD204" t="s">
        <v>24</v>
      </c>
      <c r="AE204" t="s">
        <v>24</v>
      </c>
      <c r="AF204">
        <v>1</v>
      </c>
      <c r="AG204">
        <v>3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3</v>
      </c>
      <c r="B205">
        <v>5</v>
      </c>
      <c r="C205">
        <v>1</v>
      </c>
      <c r="D205">
        <v>0</v>
      </c>
      <c r="E205" t="s">
        <v>24</v>
      </c>
      <c r="F205" t="s">
        <v>24</v>
      </c>
      <c r="G205">
        <v>282</v>
      </c>
      <c r="H205">
        <v>0</v>
      </c>
      <c r="I205">
        <v>0</v>
      </c>
      <c r="J205">
        <v>0</v>
      </c>
      <c r="K205">
        <v>0</v>
      </c>
      <c r="L205" t="s">
        <v>24</v>
      </c>
      <c r="M205" t="s">
        <v>24</v>
      </c>
      <c r="N205" t="s">
        <v>24</v>
      </c>
      <c r="O205" t="s">
        <v>24</v>
      </c>
      <c r="P205" t="s">
        <v>24</v>
      </c>
      <c r="Q205" t="s">
        <v>2273</v>
      </c>
      <c r="R205" t="s">
        <v>24</v>
      </c>
      <c r="S205">
        <v>0</v>
      </c>
      <c r="T205" t="s">
        <v>134</v>
      </c>
      <c r="U205" t="s">
        <v>134</v>
      </c>
      <c r="V205" t="s">
        <v>134</v>
      </c>
      <c r="W205" t="s">
        <v>24</v>
      </c>
      <c r="X205" t="s">
        <v>24</v>
      </c>
      <c r="Y205" t="s">
        <v>24</v>
      </c>
      <c r="Z205">
        <v>0</v>
      </c>
      <c r="AA205" t="s">
        <v>24</v>
      </c>
      <c r="AB205" t="s">
        <v>24</v>
      </c>
      <c r="AC205" t="s">
        <v>24</v>
      </c>
      <c r="AD205" t="s">
        <v>24</v>
      </c>
      <c r="AE205" t="s">
        <v>24</v>
      </c>
      <c r="AF205">
        <v>1</v>
      </c>
      <c r="AG205">
        <v>3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3</v>
      </c>
      <c r="B206">
        <v>5</v>
      </c>
      <c r="C206">
        <v>2</v>
      </c>
      <c r="D206">
        <v>0</v>
      </c>
      <c r="E206" t="s">
        <v>24</v>
      </c>
      <c r="F206" t="s">
        <v>24</v>
      </c>
      <c r="G206">
        <v>353</v>
      </c>
      <c r="H206">
        <v>0</v>
      </c>
      <c r="I206">
        <v>0</v>
      </c>
      <c r="J206">
        <v>0</v>
      </c>
      <c r="K206">
        <v>0</v>
      </c>
      <c r="L206" t="s">
        <v>24</v>
      </c>
      <c r="M206" t="s">
        <v>24</v>
      </c>
      <c r="N206" t="s">
        <v>24</v>
      </c>
      <c r="O206" t="s">
        <v>24</v>
      </c>
      <c r="P206" t="s">
        <v>24</v>
      </c>
      <c r="Q206" t="s">
        <v>2274</v>
      </c>
      <c r="R206" t="s">
        <v>24</v>
      </c>
      <c r="S206">
        <v>0</v>
      </c>
      <c r="T206" t="s">
        <v>134</v>
      </c>
      <c r="U206" t="s">
        <v>134</v>
      </c>
      <c r="V206" t="s">
        <v>134</v>
      </c>
      <c r="W206" t="s">
        <v>24</v>
      </c>
      <c r="X206" t="s">
        <v>24</v>
      </c>
      <c r="Y206" t="s">
        <v>24</v>
      </c>
      <c r="Z206">
        <v>0</v>
      </c>
      <c r="AA206" t="s">
        <v>24</v>
      </c>
      <c r="AB206" t="s">
        <v>24</v>
      </c>
      <c r="AC206" t="s">
        <v>24</v>
      </c>
      <c r="AD206" t="s">
        <v>24</v>
      </c>
      <c r="AE206" t="s">
        <v>24</v>
      </c>
      <c r="AF206">
        <v>1</v>
      </c>
      <c r="AG206">
        <v>3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3</v>
      </c>
      <c r="B207">
        <v>5</v>
      </c>
      <c r="C207">
        <v>3</v>
      </c>
      <c r="D207">
        <v>0</v>
      </c>
      <c r="E207" t="s">
        <v>24</v>
      </c>
      <c r="F207" t="s">
        <v>24</v>
      </c>
      <c r="G207">
        <v>30</v>
      </c>
      <c r="H207">
        <v>0</v>
      </c>
      <c r="I207">
        <v>0</v>
      </c>
      <c r="J207">
        <v>0</v>
      </c>
      <c r="K207">
        <v>0</v>
      </c>
      <c r="L207" t="s">
        <v>24</v>
      </c>
      <c r="M207" t="s">
        <v>24</v>
      </c>
      <c r="N207" t="s">
        <v>24</v>
      </c>
      <c r="O207" t="s">
        <v>24</v>
      </c>
      <c r="P207" t="s">
        <v>24</v>
      </c>
      <c r="Q207" t="s">
        <v>2275</v>
      </c>
      <c r="R207" t="s">
        <v>24</v>
      </c>
      <c r="S207">
        <v>0</v>
      </c>
      <c r="T207" t="s">
        <v>134</v>
      </c>
      <c r="U207" t="s">
        <v>134</v>
      </c>
      <c r="V207" t="s">
        <v>134</v>
      </c>
      <c r="W207" t="s">
        <v>24</v>
      </c>
      <c r="X207" t="s">
        <v>24</v>
      </c>
      <c r="Y207" t="s">
        <v>24</v>
      </c>
      <c r="Z207">
        <v>0</v>
      </c>
      <c r="AA207" t="s">
        <v>24</v>
      </c>
      <c r="AB207" t="s">
        <v>24</v>
      </c>
      <c r="AC207" t="s">
        <v>24</v>
      </c>
      <c r="AD207" t="s">
        <v>24</v>
      </c>
      <c r="AE207" t="s">
        <v>24</v>
      </c>
      <c r="AF207">
        <v>1</v>
      </c>
      <c r="AG207">
        <v>3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3</v>
      </c>
      <c r="B208">
        <v>5</v>
      </c>
      <c r="C208">
        <v>4</v>
      </c>
      <c r="D208">
        <v>0</v>
      </c>
      <c r="E208" t="s">
        <v>24</v>
      </c>
      <c r="F208" t="s">
        <v>24</v>
      </c>
      <c r="G208">
        <v>216</v>
      </c>
      <c r="H208">
        <v>0</v>
      </c>
      <c r="I208">
        <v>0</v>
      </c>
      <c r="J208">
        <v>0</v>
      </c>
      <c r="K208">
        <v>0</v>
      </c>
      <c r="L208" t="s">
        <v>24</v>
      </c>
      <c r="M208" t="s">
        <v>24</v>
      </c>
      <c r="N208" t="s">
        <v>24</v>
      </c>
      <c r="O208" t="s">
        <v>24</v>
      </c>
      <c r="P208" t="s">
        <v>24</v>
      </c>
      <c r="Q208" t="s">
        <v>2203</v>
      </c>
      <c r="R208" t="s">
        <v>24</v>
      </c>
      <c r="S208">
        <v>0</v>
      </c>
      <c r="T208" t="s">
        <v>134</v>
      </c>
      <c r="U208" t="s">
        <v>134</v>
      </c>
      <c r="V208" t="s">
        <v>134</v>
      </c>
      <c r="W208" t="s">
        <v>24</v>
      </c>
      <c r="X208" t="s">
        <v>24</v>
      </c>
      <c r="Y208" t="s">
        <v>24</v>
      </c>
      <c r="Z208">
        <v>0</v>
      </c>
      <c r="AA208" t="s">
        <v>24</v>
      </c>
      <c r="AB208" t="s">
        <v>24</v>
      </c>
      <c r="AC208" t="s">
        <v>24</v>
      </c>
      <c r="AD208" t="s">
        <v>24</v>
      </c>
      <c r="AE208" t="s">
        <v>24</v>
      </c>
      <c r="AF208">
        <v>1</v>
      </c>
      <c r="AG208">
        <v>3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3</v>
      </c>
      <c r="B209">
        <v>5</v>
      </c>
      <c r="C209">
        <v>5</v>
      </c>
      <c r="D209">
        <v>0</v>
      </c>
      <c r="E209" t="s">
        <v>24</v>
      </c>
      <c r="F209" t="s">
        <v>24</v>
      </c>
      <c r="G209">
        <v>58</v>
      </c>
      <c r="H209">
        <v>0</v>
      </c>
      <c r="I209">
        <v>0</v>
      </c>
      <c r="J209">
        <v>0</v>
      </c>
      <c r="K209">
        <v>0</v>
      </c>
      <c r="L209" t="s">
        <v>24</v>
      </c>
      <c r="M209" t="s">
        <v>24</v>
      </c>
      <c r="N209" t="s">
        <v>24</v>
      </c>
      <c r="O209" t="s">
        <v>24</v>
      </c>
      <c r="P209" t="s">
        <v>24</v>
      </c>
      <c r="Q209" t="s">
        <v>2276</v>
      </c>
      <c r="R209" t="s">
        <v>24</v>
      </c>
      <c r="S209">
        <v>0</v>
      </c>
      <c r="T209" t="s">
        <v>134</v>
      </c>
      <c r="U209" t="s">
        <v>134</v>
      </c>
      <c r="V209" t="s">
        <v>134</v>
      </c>
      <c r="W209" t="s">
        <v>24</v>
      </c>
      <c r="X209" t="s">
        <v>24</v>
      </c>
      <c r="Y209" t="s">
        <v>24</v>
      </c>
      <c r="Z209">
        <v>0</v>
      </c>
      <c r="AA209" t="s">
        <v>24</v>
      </c>
      <c r="AB209" t="s">
        <v>24</v>
      </c>
      <c r="AC209" t="s">
        <v>24</v>
      </c>
      <c r="AD209" t="s">
        <v>24</v>
      </c>
      <c r="AE209" t="s">
        <v>24</v>
      </c>
      <c r="AF209">
        <v>1</v>
      </c>
      <c r="AG209">
        <v>3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3</v>
      </c>
      <c r="B210">
        <v>5</v>
      </c>
      <c r="C210">
        <v>6</v>
      </c>
      <c r="D210">
        <v>0</v>
      </c>
      <c r="E210" t="s">
        <v>24</v>
      </c>
      <c r="F210" t="s">
        <v>24</v>
      </c>
      <c r="G210">
        <v>289</v>
      </c>
      <c r="H210">
        <v>0</v>
      </c>
      <c r="I210">
        <v>0</v>
      </c>
      <c r="J210">
        <v>0</v>
      </c>
      <c r="K210">
        <v>0</v>
      </c>
      <c r="L210" t="s">
        <v>24</v>
      </c>
      <c r="M210" t="s">
        <v>24</v>
      </c>
      <c r="N210" t="s">
        <v>24</v>
      </c>
      <c r="O210" t="s">
        <v>24</v>
      </c>
      <c r="P210" t="s">
        <v>24</v>
      </c>
      <c r="Q210" t="s">
        <v>2277</v>
      </c>
      <c r="R210" t="s">
        <v>24</v>
      </c>
      <c r="S210">
        <v>0</v>
      </c>
      <c r="T210" t="s">
        <v>134</v>
      </c>
      <c r="U210" t="s">
        <v>134</v>
      </c>
      <c r="V210" t="s">
        <v>134</v>
      </c>
      <c r="W210" t="s">
        <v>24</v>
      </c>
      <c r="X210" t="s">
        <v>24</v>
      </c>
      <c r="Y210" t="s">
        <v>24</v>
      </c>
      <c r="Z210">
        <v>0</v>
      </c>
      <c r="AA210" t="s">
        <v>24</v>
      </c>
      <c r="AB210" t="s">
        <v>24</v>
      </c>
      <c r="AC210" t="s">
        <v>24</v>
      </c>
      <c r="AD210" t="s">
        <v>24</v>
      </c>
      <c r="AE210" t="s">
        <v>24</v>
      </c>
      <c r="AF210">
        <v>1</v>
      </c>
      <c r="AG210">
        <v>3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3</v>
      </c>
      <c r="B211">
        <v>5</v>
      </c>
      <c r="C211">
        <v>7</v>
      </c>
      <c r="D211">
        <v>0</v>
      </c>
      <c r="E211" t="s">
        <v>24</v>
      </c>
      <c r="F211" t="s">
        <v>24</v>
      </c>
      <c r="G211">
        <v>26</v>
      </c>
      <c r="H211">
        <v>0</v>
      </c>
      <c r="I211">
        <v>0</v>
      </c>
      <c r="J211">
        <v>0</v>
      </c>
      <c r="K211">
        <v>0</v>
      </c>
      <c r="L211" t="s">
        <v>24</v>
      </c>
      <c r="M211" t="s">
        <v>24</v>
      </c>
      <c r="N211" t="s">
        <v>24</v>
      </c>
      <c r="O211" t="s">
        <v>24</v>
      </c>
      <c r="P211" t="s">
        <v>24</v>
      </c>
      <c r="Q211" t="s">
        <v>2278</v>
      </c>
      <c r="R211" t="s">
        <v>24</v>
      </c>
      <c r="S211">
        <v>0</v>
      </c>
      <c r="T211" t="s">
        <v>134</v>
      </c>
      <c r="U211" t="s">
        <v>134</v>
      </c>
      <c r="V211" t="s">
        <v>134</v>
      </c>
      <c r="W211" t="s">
        <v>24</v>
      </c>
      <c r="X211" t="s">
        <v>24</v>
      </c>
      <c r="Y211" t="s">
        <v>24</v>
      </c>
      <c r="Z211">
        <v>0</v>
      </c>
      <c r="AA211" t="s">
        <v>24</v>
      </c>
      <c r="AB211" t="s">
        <v>24</v>
      </c>
      <c r="AC211" t="s">
        <v>24</v>
      </c>
      <c r="AD211" t="s">
        <v>24</v>
      </c>
      <c r="AE211" t="s">
        <v>24</v>
      </c>
      <c r="AF211">
        <v>1</v>
      </c>
      <c r="AG211">
        <v>3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3</v>
      </c>
      <c r="B212">
        <v>6</v>
      </c>
      <c r="C212">
        <v>1</v>
      </c>
      <c r="D212">
        <v>0</v>
      </c>
      <c r="E212" t="s">
        <v>24</v>
      </c>
      <c r="F212" t="s">
        <v>24</v>
      </c>
      <c r="G212">
        <v>322</v>
      </c>
      <c r="H212">
        <v>0</v>
      </c>
      <c r="I212">
        <v>0</v>
      </c>
      <c r="J212">
        <v>0</v>
      </c>
      <c r="K212">
        <v>0</v>
      </c>
      <c r="L212" t="s">
        <v>24</v>
      </c>
      <c r="M212" t="s">
        <v>24</v>
      </c>
      <c r="N212" t="s">
        <v>24</v>
      </c>
      <c r="O212" t="s">
        <v>24</v>
      </c>
      <c r="P212" t="s">
        <v>24</v>
      </c>
      <c r="Q212" t="s">
        <v>2279</v>
      </c>
      <c r="R212" t="s">
        <v>24</v>
      </c>
      <c r="S212">
        <v>0</v>
      </c>
      <c r="T212" t="s">
        <v>134</v>
      </c>
      <c r="U212" t="s">
        <v>134</v>
      </c>
      <c r="V212" t="s">
        <v>134</v>
      </c>
      <c r="W212" t="s">
        <v>24</v>
      </c>
      <c r="X212" t="s">
        <v>24</v>
      </c>
      <c r="Y212" t="s">
        <v>24</v>
      </c>
      <c r="Z212">
        <v>0</v>
      </c>
      <c r="AA212" t="s">
        <v>24</v>
      </c>
      <c r="AB212" t="s">
        <v>24</v>
      </c>
      <c r="AC212" t="s">
        <v>24</v>
      </c>
      <c r="AD212" t="s">
        <v>24</v>
      </c>
      <c r="AE212" t="s">
        <v>24</v>
      </c>
      <c r="AF212">
        <v>1</v>
      </c>
      <c r="AG212">
        <v>3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3</v>
      </c>
      <c r="B213">
        <v>6</v>
      </c>
      <c r="C213">
        <v>2</v>
      </c>
      <c r="D213">
        <v>0</v>
      </c>
      <c r="E213" t="s">
        <v>24</v>
      </c>
      <c r="F213" t="s">
        <v>24</v>
      </c>
      <c r="G213">
        <v>24</v>
      </c>
      <c r="H213">
        <v>0</v>
      </c>
      <c r="I213">
        <v>0</v>
      </c>
      <c r="J213">
        <v>0</v>
      </c>
      <c r="K213">
        <v>0</v>
      </c>
      <c r="L213" t="s">
        <v>24</v>
      </c>
      <c r="M213" t="s">
        <v>24</v>
      </c>
      <c r="N213" t="s">
        <v>24</v>
      </c>
      <c r="O213" t="s">
        <v>24</v>
      </c>
      <c r="P213" t="s">
        <v>24</v>
      </c>
      <c r="Q213" t="s">
        <v>2280</v>
      </c>
      <c r="R213" t="s">
        <v>24</v>
      </c>
      <c r="S213">
        <v>0</v>
      </c>
      <c r="T213" t="s">
        <v>134</v>
      </c>
      <c r="U213" t="s">
        <v>134</v>
      </c>
      <c r="V213" t="s">
        <v>134</v>
      </c>
      <c r="W213" t="s">
        <v>24</v>
      </c>
      <c r="X213" t="s">
        <v>24</v>
      </c>
      <c r="Y213" t="s">
        <v>24</v>
      </c>
      <c r="Z213">
        <v>0</v>
      </c>
      <c r="AA213" t="s">
        <v>24</v>
      </c>
      <c r="AB213" t="s">
        <v>24</v>
      </c>
      <c r="AC213" t="s">
        <v>24</v>
      </c>
      <c r="AD213" t="s">
        <v>24</v>
      </c>
      <c r="AE213" t="s">
        <v>24</v>
      </c>
      <c r="AF213">
        <v>1</v>
      </c>
      <c r="AG213">
        <v>3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3</v>
      </c>
      <c r="B214">
        <v>6</v>
      </c>
      <c r="C214">
        <v>3</v>
      </c>
      <c r="D214">
        <v>0</v>
      </c>
      <c r="E214" t="s">
        <v>24</v>
      </c>
      <c r="F214" t="s">
        <v>24</v>
      </c>
      <c r="G214">
        <v>351</v>
      </c>
      <c r="H214">
        <v>0</v>
      </c>
      <c r="I214">
        <v>0</v>
      </c>
      <c r="J214">
        <v>0</v>
      </c>
      <c r="K214">
        <v>0</v>
      </c>
      <c r="L214" t="s">
        <v>24</v>
      </c>
      <c r="M214" t="s">
        <v>24</v>
      </c>
      <c r="N214" t="s">
        <v>24</v>
      </c>
      <c r="O214" t="s">
        <v>24</v>
      </c>
      <c r="P214" t="s">
        <v>24</v>
      </c>
      <c r="Q214" t="s">
        <v>2281</v>
      </c>
      <c r="R214" t="s">
        <v>24</v>
      </c>
      <c r="S214">
        <v>0</v>
      </c>
      <c r="T214" t="s">
        <v>134</v>
      </c>
      <c r="U214" t="s">
        <v>134</v>
      </c>
      <c r="V214" t="s">
        <v>134</v>
      </c>
      <c r="W214" t="s">
        <v>24</v>
      </c>
      <c r="X214" t="s">
        <v>24</v>
      </c>
      <c r="Y214" t="s">
        <v>24</v>
      </c>
      <c r="Z214">
        <v>0</v>
      </c>
      <c r="AA214" t="s">
        <v>24</v>
      </c>
      <c r="AB214" t="s">
        <v>24</v>
      </c>
      <c r="AC214" t="s">
        <v>24</v>
      </c>
      <c r="AD214" t="s">
        <v>24</v>
      </c>
      <c r="AE214" t="s">
        <v>24</v>
      </c>
      <c r="AF214">
        <v>1</v>
      </c>
      <c r="AG214">
        <v>3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3</v>
      </c>
      <c r="B215">
        <v>6</v>
      </c>
      <c r="C215">
        <v>4</v>
      </c>
      <c r="D215">
        <v>0</v>
      </c>
      <c r="E215" t="s">
        <v>24</v>
      </c>
      <c r="F215" t="s">
        <v>24</v>
      </c>
      <c r="G215">
        <v>18</v>
      </c>
      <c r="H215">
        <v>0</v>
      </c>
      <c r="I215">
        <v>0</v>
      </c>
      <c r="J215">
        <v>0</v>
      </c>
      <c r="K215">
        <v>0</v>
      </c>
      <c r="L215" t="s">
        <v>24</v>
      </c>
      <c r="M215" t="s">
        <v>24</v>
      </c>
      <c r="N215" t="s">
        <v>24</v>
      </c>
      <c r="O215" t="s">
        <v>24</v>
      </c>
      <c r="P215" t="s">
        <v>24</v>
      </c>
      <c r="Q215" t="s">
        <v>2282</v>
      </c>
      <c r="R215" t="s">
        <v>24</v>
      </c>
      <c r="S215">
        <v>0</v>
      </c>
      <c r="T215" t="s">
        <v>134</v>
      </c>
      <c r="U215" t="s">
        <v>134</v>
      </c>
      <c r="V215" t="s">
        <v>134</v>
      </c>
      <c r="W215" t="s">
        <v>24</v>
      </c>
      <c r="X215" t="s">
        <v>24</v>
      </c>
      <c r="Y215" t="s">
        <v>24</v>
      </c>
      <c r="Z215">
        <v>0</v>
      </c>
      <c r="AA215" t="s">
        <v>24</v>
      </c>
      <c r="AB215" t="s">
        <v>24</v>
      </c>
      <c r="AC215" t="s">
        <v>24</v>
      </c>
      <c r="AD215" t="s">
        <v>24</v>
      </c>
      <c r="AE215" t="s">
        <v>24</v>
      </c>
      <c r="AF215">
        <v>1</v>
      </c>
      <c r="AG215">
        <v>3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3</v>
      </c>
      <c r="B216">
        <v>6</v>
      </c>
      <c r="C216">
        <v>5</v>
      </c>
      <c r="D216">
        <v>0</v>
      </c>
      <c r="E216" t="s">
        <v>24</v>
      </c>
      <c r="F216" t="s">
        <v>24</v>
      </c>
      <c r="G216">
        <v>20</v>
      </c>
      <c r="H216">
        <v>0</v>
      </c>
      <c r="I216">
        <v>0</v>
      </c>
      <c r="J216">
        <v>0</v>
      </c>
      <c r="K216">
        <v>0</v>
      </c>
      <c r="L216" t="s">
        <v>24</v>
      </c>
      <c r="M216" t="s">
        <v>24</v>
      </c>
      <c r="N216" t="s">
        <v>24</v>
      </c>
      <c r="O216" t="s">
        <v>24</v>
      </c>
      <c r="P216" t="s">
        <v>24</v>
      </c>
      <c r="Q216" t="s">
        <v>2283</v>
      </c>
      <c r="R216" t="s">
        <v>24</v>
      </c>
      <c r="S216">
        <v>0</v>
      </c>
      <c r="T216" t="s">
        <v>134</v>
      </c>
      <c r="U216" t="s">
        <v>134</v>
      </c>
      <c r="V216" t="s">
        <v>134</v>
      </c>
      <c r="W216" t="s">
        <v>24</v>
      </c>
      <c r="X216" t="s">
        <v>24</v>
      </c>
      <c r="Y216" t="s">
        <v>24</v>
      </c>
      <c r="Z216">
        <v>0</v>
      </c>
      <c r="AA216" t="s">
        <v>24</v>
      </c>
      <c r="AB216" t="s">
        <v>24</v>
      </c>
      <c r="AC216" t="s">
        <v>24</v>
      </c>
      <c r="AD216" t="s">
        <v>24</v>
      </c>
      <c r="AE216" t="s">
        <v>24</v>
      </c>
      <c r="AF216">
        <v>1</v>
      </c>
      <c r="AG216">
        <v>3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3</v>
      </c>
      <c r="B217">
        <v>6</v>
      </c>
      <c r="C217">
        <v>6</v>
      </c>
      <c r="D217">
        <v>0</v>
      </c>
      <c r="E217" t="s">
        <v>24</v>
      </c>
      <c r="F217" t="s">
        <v>24</v>
      </c>
      <c r="G217">
        <v>17</v>
      </c>
      <c r="H217">
        <v>0</v>
      </c>
      <c r="I217">
        <v>0</v>
      </c>
      <c r="J217">
        <v>0</v>
      </c>
      <c r="K217">
        <v>0</v>
      </c>
      <c r="L217" t="s">
        <v>24</v>
      </c>
      <c r="M217" t="s">
        <v>24</v>
      </c>
      <c r="N217" t="s">
        <v>24</v>
      </c>
      <c r="O217" t="s">
        <v>24</v>
      </c>
      <c r="P217" t="s">
        <v>24</v>
      </c>
      <c r="Q217" t="s">
        <v>2284</v>
      </c>
      <c r="R217" t="s">
        <v>24</v>
      </c>
      <c r="S217">
        <v>0</v>
      </c>
      <c r="T217" t="s">
        <v>134</v>
      </c>
      <c r="U217" t="s">
        <v>134</v>
      </c>
      <c r="V217" t="s">
        <v>134</v>
      </c>
      <c r="W217" t="s">
        <v>24</v>
      </c>
      <c r="X217" t="s">
        <v>24</v>
      </c>
      <c r="Y217" t="s">
        <v>24</v>
      </c>
      <c r="Z217">
        <v>0</v>
      </c>
      <c r="AA217" t="s">
        <v>24</v>
      </c>
      <c r="AB217" t="s">
        <v>24</v>
      </c>
      <c r="AC217" t="s">
        <v>24</v>
      </c>
      <c r="AD217" t="s">
        <v>24</v>
      </c>
      <c r="AE217" t="s">
        <v>24</v>
      </c>
      <c r="AF217">
        <v>1</v>
      </c>
      <c r="AG217">
        <v>3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3</v>
      </c>
      <c r="B218">
        <v>6</v>
      </c>
      <c r="C218">
        <v>7</v>
      </c>
      <c r="D218">
        <v>0</v>
      </c>
      <c r="E218" t="s">
        <v>24</v>
      </c>
      <c r="F218" t="s">
        <v>24</v>
      </c>
      <c r="G218">
        <v>25</v>
      </c>
      <c r="H218">
        <v>0</v>
      </c>
      <c r="I218">
        <v>0</v>
      </c>
      <c r="J218">
        <v>0</v>
      </c>
      <c r="K218">
        <v>0</v>
      </c>
      <c r="L218" t="s">
        <v>24</v>
      </c>
      <c r="M218" t="s">
        <v>24</v>
      </c>
      <c r="N218" t="s">
        <v>24</v>
      </c>
      <c r="O218" t="s">
        <v>24</v>
      </c>
      <c r="P218" t="s">
        <v>24</v>
      </c>
      <c r="Q218" t="s">
        <v>2133</v>
      </c>
      <c r="R218" t="s">
        <v>24</v>
      </c>
      <c r="S218">
        <v>0</v>
      </c>
      <c r="T218" t="s">
        <v>134</v>
      </c>
      <c r="U218" t="s">
        <v>134</v>
      </c>
      <c r="V218" t="s">
        <v>134</v>
      </c>
      <c r="W218" t="s">
        <v>24</v>
      </c>
      <c r="X218" t="s">
        <v>24</v>
      </c>
      <c r="Y218" t="s">
        <v>24</v>
      </c>
      <c r="Z218">
        <v>0</v>
      </c>
      <c r="AA218" t="s">
        <v>24</v>
      </c>
      <c r="AB218" t="s">
        <v>24</v>
      </c>
      <c r="AC218" t="s">
        <v>24</v>
      </c>
      <c r="AD218" t="s">
        <v>24</v>
      </c>
      <c r="AE218" t="s">
        <v>24</v>
      </c>
      <c r="AF218">
        <v>1</v>
      </c>
      <c r="AG218">
        <v>3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4</v>
      </c>
      <c r="B219">
        <v>1</v>
      </c>
      <c r="C219">
        <v>1</v>
      </c>
      <c r="D219">
        <v>0</v>
      </c>
      <c r="E219" t="s">
        <v>24</v>
      </c>
      <c r="F219" t="s">
        <v>24</v>
      </c>
      <c r="G219">
        <v>98</v>
      </c>
      <c r="H219">
        <v>0</v>
      </c>
      <c r="I219">
        <v>0</v>
      </c>
      <c r="J219">
        <v>0</v>
      </c>
      <c r="K219">
        <v>0</v>
      </c>
      <c r="L219" t="s">
        <v>24</v>
      </c>
      <c r="M219" t="s">
        <v>24</v>
      </c>
      <c r="N219" t="s">
        <v>24</v>
      </c>
      <c r="O219" t="s">
        <v>24</v>
      </c>
      <c r="P219" t="s">
        <v>24</v>
      </c>
      <c r="Q219" t="s">
        <v>2285</v>
      </c>
      <c r="R219" t="s">
        <v>24</v>
      </c>
      <c r="S219">
        <v>0</v>
      </c>
      <c r="T219" t="s">
        <v>134</v>
      </c>
      <c r="U219" t="s">
        <v>134</v>
      </c>
      <c r="V219" t="s">
        <v>134</v>
      </c>
      <c r="W219" t="s">
        <v>24</v>
      </c>
      <c r="X219" t="s">
        <v>24</v>
      </c>
      <c r="Y219" t="s">
        <v>24</v>
      </c>
      <c r="Z219">
        <v>0</v>
      </c>
      <c r="AA219" t="s">
        <v>24</v>
      </c>
      <c r="AB219" t="s">
        <v>24</v>
      </c>
      <c r="AC219" t="s">
        <v>24</v>
      </c>
      <c r="AD219" t="s">
        <v>24</v>
      </c>
      <c r="AE219" t="s">
        <v>24</v>
      </c>
      <c r="AF219">
        <v>1</v>
      </c>
      <c r="AG219">
        <v>4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4</v>
      </c>
      <c r="B220">
        <v>1</v>
      </c>
      <c r="C220">
        <v>2</v>
      </c>
      <c r="D220">
        <v>0</v>
      </c>
      <c r="E220" t="s">
        <v>24</v>
      </c>
      <c r="F220" t="s">
        <v>24</v>
      </c>
      <c r="G220">
        <v>213</v>
      </c>
      <c r="H220">
        <v>0</v>
      </c>
      <c r="I220">
        <v>0</v>
      </c>
      <c r="J220">
        <v>0</v>
      </c>
      <c r="K220">
        <v>0</v>
      </c>
      <c r="L220" t="s">
        <v>24</v>
      </c>
      <c r="M220" t="s">
        <v>24</v>
      </c>
      <c r="N220" t="s">
        <v>24</v>
      </c>
      <c r="O220" t="s">
        <v>24</v>
      </c>
      <c r="P220" t="s">
        <v>24</v>
      </c>
      <c r="Q220" t="s">
        <v>2286</v>
      </c>
      <c r="R220" t="s">
        <v>24</v>
      </c>
      <c r="S220">
        <v>0</v>
      </c>
      <c r="T220" t="s">
        <v>134</v>
      </c>
      <c r="U220" t="s">
        <v>134</v>
      </c>
      <c r="V220" t="s">
        <v>134</v>
      </c>
      <c r="W220" t="s">
        <v>24</v>
      </c>
      <c r="X220" t="s">
        <v>24</v>
      </c>
      <c r="Y220" t="s">
        <v>24</v>
      </c>
      <c r="Z220">
        <v>0</v>
      </c>
      <c r="AA220" t="s">
        <v>24</v>
      </c>
      <c r="AB220" t="s">
        <v>24</v>
      </c>
      <c r="AC220" t="s">
        <v>24</v>
      </c>
      <c r="AD220" t="s">
        <v>24</v>
      </c>
      <c r="AE220" t="s">
        <v>24</v>
      </c>
      <c r="AF220">
        <v>1</v>
      </c>
      <c r="AG220">
        <v>4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4</v>
      </c>
      <c r="B221">
        <v>1</v>
      </c>
      <c r="C221">
        <v>3</v>
      </c>
      <c r="D221">
        <v>0</v>
      </c>
      <c r="E221" t="s">
        <v>24</v>
      </c>
      <c r="F221" t="s">
        <v>24</v>
      </c>
      <c r="G221">
        <v>239</v>
      </c>
      <c r="H221">
        <v>0</v>
      </c>
      <c r="I221">
        <v>0</v>
      </c>
      <c r="J221">
        <v>0</v>
      </c>
      <c r="K221">
        <v>0</v>
      </c>
      <c r="L221" t="s">
        <v>24</v>
      </c>
      <c r="M221" t="s">
        <v>24</v>
      </c>
      <c r="N221" t="s">
        <v>24</v>
      </c>
      <c r="O221" t="s">
        <v>24</v>
      </c>
      <c r="P221" t="s">
        <v>24</v>
      </c>
      <c r="Q221" t="s">
        <v>2287</v>
      </c>
      <c r="R221" t="s">
        <v>24</v>
      </c>
      <c r="S221">
        <v>0</v>
      </c>
      <c r="T221" t="s">
        <v>134</v>
      </c>
      <c r="U221" t="s">
        <v>134</v>
      </c>
      <c r="V221" t="s">
        <v>134</v>
      </c>
      <c r="W221" t="s">
        <v>24</v>
      </c>
      <c r="X221" t="s">
        <v>24</v>
      </c>
      <c r="Y221" t="s">
        <v>24</v>
      </c>
      <c r="Z221">
        <v>0</v>
      </c>
      <c r="AA221" t="s">
        <v>24</v>
      </c>
      <c r="AB221" t="s">
        <v>24</v>
      </c>
      <c r="AC221" t="s">
        <v>24</v>
      </c>
      <c r="AD221" t="s">
        <v>24</v>
      </c>
      <c r="AE221" t="s">
        <v>24</v>
      </c>
      <c r="AF221">
        <v>1</v>
      </c>
      <c r="AG221">
        <v>4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4</v>
      </c>
      <c r="B222">
        <v>1</v>
      </c>
      <c r="C222">
        <v>4</v>
      </c>
      <c r="D222">
        <v>0</v>
      </c>
      <c r="E222" t="s">
        <v>24</v>
      </c>
      <c r="F222" t="s">
        <v>24</v>
      </c>
      <c r="G222">
        <v>70</v>
      </c>
      <c r="H222">
        <v>0</v>
      </c>
      <c r="I222">
        <v>0</v>
      </c>
      <c r="J222">
        <v>0</v>
      </c>
      <c r="K222">
        <v>0</v>
      </c>
      <c r="L222" t="s">
        <v>24</v>
      </c>
      <c r="M222" t="s">
        <v>24</v>
      </c>
      <c r="N222" t="s">
        <v>24</v>
      </c>
      <c r="O222" t="s">
        <v>24</v>
      </c>
      <c r="P222" t="s">
        <v>24</v>
      </c>
      <c r="Q222" t="s">
        <v>2288</v>
      </c>
      <c r="R222" t="s">
        <v>24</v>
      </c>
      <c r="S222">
        <v>0</v>
      </c>
      <c r="T222" t="s">
        <v>134</v>
      </c>
      <c r="U222" t="s">
        <v>134</v>
      </c>
      <c r="V222" t="s">
        <v>134</v>
      </c>
      <c r="W222" t="s">
        <v>24</v>
      </c>
      <c r="X222" t="s">
        <v>24</v>
      </c>
      <c r="Y222" t="s">
        <v>24</v>
      </c>
      <c r="Z222">
        <v>0</v>
      </c>
      <c r="AA222" t="s">
        <v>24</v>
      </c>
      <c r="AB222" t="s">
        <v>24</v>
      </c>
      <c r="AC222" t="s">
        <v>24</v>
      </c>
      <c r="AD222" t="s">
        <v>24</v>
      </c>
      <c r="AE222" t="s">
        <v>24</v>
      </c>
      <c r="AF222">
        <v>1</v>
      </c>
      <c r="AG222">
        <v>4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4</v>
      </c>
      <c r="B223">
        <v>1</v>
      </c>
      <c r="C223">
        <v>5</v>
      </c>
      <c r="D223">
        <v>0</v>
      </c>
      <c r="E223" t="s">
        <v>24</v>
      </c>
      <c r="F223" t="s">
        <v>24</v>
      </c>
      <c r="G223">
        <v>302</v>
      </c>
      <c r="H223">
        <v>0</v>
      </c>
      <c r="I223">
        <v>0</v>
      </c>
      <c r="J223">
        <v>0</v>
      </c>
      <c r="K223">
        <v>0</v>
      </c>
      <c r="L223" t="s">
        <v>24</v>
      </c>
      <c r="M223" t="s">
        <v>24</v>
      </c>
      <c r="N223" t="s">
        <v>24</v>
      </c>
      <c r="O223" t="s">
        <v>24</v>
      </c>
      <c r="P223" t="s">
        <v>24</v>
      </c>
      <c r="Q223" t="s">
        <v>2289</v>
      </c>
      <c r="R223" t="s">
        <v>24</v>
      </c>
      <c r="S223">
        <v>0</v>
      </c>
      <c r="T223" t="s">
        <v>134</v>
      </c>
      <c r="U223" t="s">
        <v>134</v>
      </c>
      <c r="V223" t="s">
        <v>134</v>
      </c>
      <c r="W223" t="s">
        <v>24</v>
      </c>
      <c r="X223" t="s">
        <v>24</v>
      </c>
      <c r="Y223" t="s">
        <v>24</v>
      </c>
      <c r="Z223">
        <v>0</v>
      </c>
      <c r="AA223" t="s">
        <v>24</v>
      </c>
      <c r="AB223" t="s">
        <v>24</v>
      </c>
      <c r="AC223" t="s">
        <v>24</v>
      </c>
      <c r="AD223" t="s">
        <v>24</v>
      </c>
      <c r="AE223" t="s">
        <v>24</v>
      </c>
      <c r="AF223">
        <v>1</v>
      </c>
      <c r="AG223">
        <v>4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4</v>
      </c>
      <c r="B224">
        <v>1</v>
      </c>
      <c r="C224">
        <v>6</v>
      </c>
      <c r="D224">
        <v>0</v>
      </c>
      <c r="E224" t="s">
        <v>24</v>
      </c>
      <c r="F224" t="s">
        <v>24</v>
      </c>
      <c r="G224">
        <v>12</v>
      </c>
      <c r="H224">
        <v>0</v>
      </c>
      <c r="I224">
        <v>0</v>
      </c>
      <c r="J224">
        <v>0</v>
      </c>
      <c r="K224">
        <v>0</v>
      </c>
      <c r="L224" t="s">
        <v>24</v>
      </c>
      <c r="M224" t="s">
        <v>24</v>
      </c>
      <c r="N224" t="s">
        <v>24</v>
      </c>
      <c r="O224" t="s">
        <v>24</v>
      </c>
      <c r="P224" t="s">
        <v>24</v>
      </c>
      <c r="Q224" t="s">
        <v>2290</v>
      </c>
      <c r="R224" t="s">
        <v>24</v>
      </c>
      <c r="S224">
        <v>0</v>
      </c>
      <c r="T224" t="s">
        <v>134</v>
      </c>
      <c r="U224" t="s">
        <v>134</v>
      </c>
      <c r="V224" t="s">
        <v>134</v>
      </c>
      <c r="W224" t="s">
        <v>24</v>
      </c>
      <c r="X224" t="s">
        <v>24</v>
      </c>
      <c r="Y224" t="s">
        <v>24</v>
      </c>
      <c r="Z224">
        <v>0</v>
      </c>
      <c r="AA224" t="s">
        <v>24</v>
      </c>
      <c r="AB224" t="s">
        <v>24</v>
      </c>
      <c r="AC224" t="s">
        <v>24</v>
      </c>
      <c r="AD224" t="s">
        <v>24</v>
      </c>
      <c r="AE224" t="s">
        <v>24</v>
      </c>
      <c r="AF224">
        <v>1</v>
      </c>
      <c r="AG224">
        <v>4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4</v>
      </c>
      <c r="B225">
        <v>1</v>
      </c>
      <c r="C225">
        <v>7</v>
      </c>
      <c r="D225">
        <v>0</v>
      </c>
      <c r="E225" t="s">
        <v>24</v>
      </c>
      <c r="F225" t="s">
        <v>24</v>
      </c>
      <c r="G225">
        <v>50</v>
      </c>
      <c r="H225">
        <v>0</v>
      </c>
      <c r="I225">
        <v>0</v>
      </c>
      <c r="J225">
        <v>0</v>
      </c>
      <c r="K225">
        <v>0</v>
      </c>
      <c r="L225" t="s">
        <v>24</v>
      </c>
      <c r="M225" t="s">
        <v>24</v>
      </c>
      <c r="N225" t="s">
        <v>24</v>
      </c>
      <c r="O225" t="s">
        <v>24</v>
      </c>
      <c r="P225" t="s">
        <v>24</v>
      </c>
      <c r="Q225" t="s">
        <v>2291</v>
      </c>
      <c r="R225" t="s">
        <v>24</v>
      </c>
      <c r="S225">
        <v>0</v>
      </c>
      <c r="T225" t="s">
        <v>134</v>
      </c>
      <c r="U225" t="s">
        <v>134</v>
      </c>
      <c r="V225" t="s">
        <v>134</v>
      </c>
      <c r="W225" t="s">
        <v>24</v>
      </c>
      <c r="X225" t="s">
        <v>24</v>
      </c>
      <c r="Y225" t="s">
        <v>24</v>
      </c>
      <c r="Z225">
        <v>0</v>
      </c>
      <c r="AA225" t="s">
        <v>24</v>
      </c>
      <c r="AB225" t="s">
        <v>24</v>
      </c>
      <c r="AC225" t="s">
        <v>24</v>
      </c>
      <c r="AD225" t="s">
        <v>24</v>
      </c>
      <c r="AE225" t="s">
        <v>24</v>
      </c>
      <c r="AF225">
        <v>1</v>
      </c>
      <c r="AG225">
        <v>4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4</v>
      </c>
      <c r="B226">
        <v>2</v>
      </c>
      <c r="C226">
        <v>1</v>
      </c>
      <c r="D226">
        <v>0</v>
      </c>
      <c r="E226" t="s">
        <v>24</v>
      </c>
      <c r="F226" t="s">
        <v>24</v>
      </c>
      <c r="G226">
        <v>212</v>
      </c>
      <c r="H226">
        <v>0</v>
      </c>
      <c r="I226">
        <v>0</v>
      </c>
      <c r="J226">
        <v>0</v>
      </c>
      <c r="K226">
        <v>0</v>
      </c>
      <c r="L226" t="s">
        <v>24</v>
      </c>
      <c r="M226" t="s">
        <v>24</v>
      </c>
      <c r="N226" t="s">
        <v>24</v>
      </c>
      <c r="O226" t="s">
        <v>24</v>
      </c>
      <c r="P226" t="s">
        <v>24</v>
      </c>
      <c r="Q226" t="s">
        <v>300</v>
      </c>
      <c r="R226" t="s">
        <v>24</v>
      </c>
      <c r="S226">
        <v>0</v>
      </c>
      <c r="T226" t="s">
        <v>134</v>
      </c>
      <c r="U226" t="s">
        <v>134</v>
      </c>
      <c r="V226" t="s">
        <v>134</v>
      </c>
      <c r="W226" t="s">
        <v>24</v>
      </c>
      <c r="X226" t="s">
        <v>24</v>
      </c>
      <c r="Y226" t="s">
        <v>24</v>
      </c>
      <c r="Z226">
        <v>0</v>
      </c>
      <c r="AA226" t="s">
        <v>24</v>
      </c>
      <c r="AB226" t="s">
        <v>24</v>
      </c>
      <c r="AC226" t="s">
        <v>24</v>
      </c>
      <c r="AD226" t="s">
        <v>24</v>
      </c>
      <c r="AE226" t="s">
        <v>24</v>
      </c>
      <c r="AF226">
        <v>1</v>
      </c>
      <c r="AG226">
        <v>4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4</v>
      </c>
      <c r="B227">
        <v>2</v>
      </c>
      <c r="C227">
        <v>2</v>
      </c>
      <c r="D227">
        <v>0</v>
      </c>
      <c r="E227" t="s">
        <v>24</v>
      </c>
      <c r="F227" t="s">
        <v>24</v>
      </c>
      <c r="G227">
        <v>120</v>
      </c>
      <c r="H227">
        <v>0</v>
      </c>
      <c r="I227">
        <v>0</v>
      </c>
      <c r="J227">
        <v>0</v>
      </c>
      <c r="K227">
        <v>0</v>
      </c>
      <c r="L227" t="s">
        <v>24</v>
      </c>
      <c r="M227" t="s">
        <v>24</v>
      </c>
      <c r="N227" t="s">
        <v>24</v>
      </c>
      <c r="O227" t="s">
        <v>24</v>
      </c>
      <c r="P227" t="s">
        <v>24</v>
      </c>
      <c r="Q227" t="s">
        <v>2292</v>
      </c>
      <c r="R227" t="s">
        <v>24</v>
      </c>
      <c r="S227">
        <v>0</v>
      </c>
      <c r="T227" t="s">
        <v>134</v>
      </c>
      <c r="U227" t="s">
        <v>134</v>
      </c>
      <c r="V227" t="s">
        <v>134</v>
      </c>
      <c r="W227" t="s">
        <v>24</v>
      </c>
      <c r="X227" t="s">
        <v>24</v>
      </c>
      <c r="Y227" t="s">
        <v>24</v>
      </c>
      <c r="Z227">
        <v>0</v>
      </c>
      <c r="AA227" t="s">
        <v>24</v>
      </c>
      <c r="AB227" t="s">
        <v>24</v>
      </c>
      <c r="AC227" t="s">
        <v>24</v>
      </c>
      <c r="AD227" t="s">
        <v>24</v>
      </c>
      <c r="AE227" t="s">
        <v>24</v>
      </c>
      <c r="AF227">
        <v>1</v>
      </c>
      <c r="AG227">
        <v>4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4</v>
      </c>
      <c r="B228">
        <v>2</v>
      </c>
      <c r="C228">
        <v>3</v>
      </c>
      <c r="D228">
        <v>0</v>
      </c>
      <c r="E228" t="s">
        <v>24</v>
      </c>
      <c r="F228" t="s">
        <v>24</v>
      </c>
      <c r="G228">
        <v>117</v>
      </c>
      <c r="H228">
        <v>0</v>
      </c>
      <c r="I228">
        <v>0</v>
      </c>
      <c r="J228">
        <v>0</v>
      </c>
      <c r="K228">
        <v>0</v>
      </c>
      <c r="L228" t="s">
        <v>24</v>
      </c>
      <c r="M228" t="s">
        <v>24</v>
      </c>
      <c r="N228" t="s">
        <v>24</v>
      </c>
      <c r="O228" t="s">
        <v>24</v>
      </c>
      <c r="P228" t="s">
        <v>24</v>
      </c>
      <c r="Q228" t="s">
        <v>2268</v>
      </c>
      <c r="R228" t="s">
        <v>24</v>
      </c>
      <c r="S228">
        <v>0</v>
      </c>
      <c r="T228" t="s">
        <v>134</v>
      </c>
      <c r="U228" t="s">
        <v>134</v>
      </c>
      <c r="V228" t="s">
        <v>134</v>
      </c>
      <c r="W228" t="s">
        <v>24</v>
      </c>
      <c r="X228" t="s">
        <v>24</v>
      </c>
      <c r="Y228" t="s">
        <v>24</v>
      </c>
      <c r="Z228">
        <v>0</v>
      </c>
      <c r="AA228" t="s">
        <v>24</v>
      </c>
      <c r="AB228" t="s">
        <v>24</v>
      </c>
      <c r="AC228" t="s">
        <v>24</v>
      </c>
      <c r="AD228" t="s">
        <v>24</v>
      </c>
      <c r="AE228" t="s">
        <v>24</v>
      </c>
      <c r="AF228">
        <v>1</v>
      </c>
      <c r="AG228">
        <v>4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4</v>
      </c>
      <c r="B229">
        <v>2</v>
      </c>
      <c r="C229">
        <v>4</v>
      </c>
      <c r="D229">
        <v>0</v>
      </c>
      <c r="E229" t="s">
        <v>24</v>
      </c>
      <c r="F229" t="s">
        <v>24</v>
      </c>
      <c r="G229">
        <v>145</v>
      </c>
      <c r="H229">
        <v>0</v>
      </c>
      <c r="I229">
        <v>0</v>
      </c>
      <c r="J229">
        <v>0</v>
      </c>
      <c r="K229">
        <v>0</v>
      </c>
      <c r="L229" t="s">
        <v>24</v>
      </c>
      <c r="M229" t="s">
        <v>24</v>
      </c>
      <c r="N229" t="s">
        <v>24</v>
      </c>
      <c r="O229" t="s">
        <v>24</v>
      </c>
      <c r="P229" t="s">
        <v>24</v>
      </c>
      <c r="Q229" t="s">
        <v>138</v>
      </c>
      <c r="R229" t="s">
        <v>24</v>
      </c>
      <c r="S229">
        <v>0</v>
      </c>
      <c r="T229" t="s">
        <v>134</v>
      </c>
      <c r="U229" t="s">
        <v>134</v>
      </c>
      <c r="V229" t="s">
        <v>134</v>
      </c>
      <c r="W229" t="s">
        <v>24</v>
      </c>
      <c r="X229" t="s">
        <v>24</v>
      </c>
      <c r="Y229" t="s">
        <v>24</v>
      </c>
      <c r="Z229">
        <v>0</v>
      </c>
      <c r="AA229" t="s">
        <v>24</v>
      </c>
      <c r="AB229" t="s">
        <v>24</v>
      </c>
      <c r="AC229" t="s">
        <v>24</v>
      </c>
      <c r="AD229" t="s">
        <v>24</v>
      </c>
      <c r="AE229" t="s">
        <v>24</v>
      </c>
      <c r="AF229">
        <v>1</v>
      </c>
      <c r="AG229">
        <v>4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4</v>
      </c>
      <c r="B230">
        <v>2</v>
      </c>
      <c r="C230">
        <v>5</v>
      </c>
      <c r="D230">
        <v>0</v>
      </c>
      <c r="E230" t="s">
        <v>24</v>
      </c>
      <c r="F230" t="s">
        <v>24</v>
      </c>
      <c r="G230">
        <v>211</v>
      </c>
      <c r="H230">
        <v>0</v>
      </c>
      <c r="I230">
        <v>0</v>
      </c>
      <c r="J230">
        <v>0</v>
      </c>
      <c r="K230">
        <v>0</v>
      </c>
      <c r="L230" t="s">
        <v>24</v>
      </c>
      <c r="M230" t="s">
        <v>24</v>
      </c>
      <c r="N230" t="s">
        <v>24</v>
      </c>
      <c r="O230" t="s">
        <v>24</v>
      </c>
      <c r="P230" t="s">
        <v>24</v>
      </c>
      <c r="Q230" t="s">
        <v>2293</v>
      </c>
      <c r="R230" t="s">
        <v>24</v>
      </c>
      <c r="S230">
        <v>0</v>
      </c>
      <c r="T230" t="s">
        <v>134</v>
      </c>
      <c r="U230" t="s">
        <v>134</v>
      </c>
      <c r="V230" t="s">
        <v>134</v>
      </c>
      <c r="W230" t="s">
        <v>24</v>
      </c>
      <c r="X230" t="s">
        <v>24</v>
      </c>
      <c r="Y230" t="s">
        <v>24</v>
      </c>
      <c r="Z230">
        <v>0</v>
      </c>
      <c r="AA230" t="s">
        <v>24</v>
      </c>
      <c r="AB230" t="s">
        <v>24</v>
      </c>
      <c r="AC230" t="s">
        <v>24</v>
      </c>
      <c r="AD230" t="s">
        <v>24</v>
      </c>
      <c r="AE230" t="s">
        <v>24</v>
      </c>
      <c r="AF230">
        <v>1</v>
      </c>
      <c r="AG230">
        <v>4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4</v>
      </c>
      <c r="B231">
        <v>2</v>
      </c>
      <c r="C231">
        <v>6</v>
      </c>
      <c r="D231">
        <v>0</v>
      </c>
      <c r="E231" t="s">
        <v>24</v>
      </c>
      <c r="F231" t="s">
        <v>24</v>
      </c>
      <c r="G231">
        <v>330</v>
      </c>
      <c r="H231">
        <v>0</v>
      </c>
      <c r="I231">
        <v>0</v>
      </c>
      <c r="J231">
        <v>0</v>
      </c>
      <c r="K231">
        <v>0</v>
      </c>
      <c r="L231" t="s">
        <v>24</v>
      </c>
      <c r="M231" t="s">
        <v>24</v>
      </c>
      <c r="N231" t="s">
        <v>24</v>
      </c>
      <c r="O231" t="s">
        <v>24</v>
      </c>
      <c r="P231" t="s">
        <v>24</v>
      </c>
      <c r="Q231" t="s">
        <v>2294</v>
      </c>
      <c r="R231" t="s">
        <v>24</v>
      </c>
      <c r="S231">
        <v>0</v>
      </c>
      <c r="T231" t="s">
        <v>134</v>
      </c>
      <c r="U231" t="s">
        <v>134</v>
      </c>
      <c r="V231" t="s">
        <v>134</v>
      </c>
      <c r="W231" t="s">
        <v>24</v>
      </c>
      <c r="X231" t="s">
        <v>24</v>
      </c>
      <c r="Y231" t="s">
        <v>24</v>
      </c>
      <c r="Z231">
        <v>0</v>
      </c>
      <c r="AA231" t="s">
        <v>24</v>
      </c>
      <c r="AB231" t="s">
        <v>24</v>
      </c>
      <c r="AC231" t="s">
        <v>24</v>
      </c>
      <c r="AD231" t="s">
        <v>24</v>
      </c>
      <c r="AE231" t="s">
        <v>24</v>
      </c>
      <c r="AF231">
        <v>1</v>
      </c>
      <c r="AG231">
        <v>4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4</v>
      </c>
      <c r="B232">
        <v>2</v>
      </c>
      <c r="C232">
        <v>7</v>
      </c>
      <c r="D232">
        <v>0</v>
      </c>
      <c r="E232" t="s">
        <v>24</v>
      </c>
      <c r="F232" t="s">
        <v>24</v>
      </c>
      <c r="G232">
        <v>10</v>
      </c>
      <c r="H232">
        <v>0</v>
      </c>
      <c r="I232">
        <v>0</v>
      </c>
      <c r="J232">
        <v>0</v>
      </c>
      <c r="K232">
        <v>0</v>
      </c>
      <c r="L232" t="s">
        <v>24</v>
      </c>
      <c r="M232" t="s">
        <v>24</v>
      </c>
      <c r="N232" t="s">
        <v>24</v>
      </c>
      <c r="O232" t="s">
        <v>24</v>
      </c>
      <c r="P232" t="s">
        <v>24</v>
      </c>
      <c r="Q232" t="s">
        <v>2295</v>
      </c>
      <c r="R232" t="s">
        <v>24</v>
      </c>
      <c r="S232">
        <v>0</v>
      </c>
      <c r="T232" t="s">
        <v>134</v>
      </c>
      <c r="U232" t="s">
        <v>134</v>
      </c>
      <c r="V232" t="s">
        <v>134</v>
      </c>
      <c r="W232" t="s">
        <v>24</v>
      </c>
      <c r="X232" t="s">
        <v>24</v>
      </c>
      <c r="Y232" t="s">
        <v>24</v>
      </c>
      <c r="Z232">
        <v>0</v>
      </c>
      <c r="AA232" t="s">
        <v>24</v>
      </c>
      <c r="AB232" t="s">
        <v>24</v>
      </c>
      <c r="AC232" t="s">
        <v>24</v>
      </c>
      <c r="AD232" t="s">
        <v>24</v>
      </c>
      <c r="AE232" t="s">
        <v>24</v>
      </c>
      <c r="AF232">
        <v>1</v>
      </c>
      <c r="AG232">
        <v>4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4</v>
      </c>
      <c r="B233">
        <v>3</v>
      </c>
      <c r="C233">
        <v>1</v>
      </c>
      <c r="D233">
        <v>0</v>
      </c>
      <c r="E233" t="s">
        <v>24</v>
      </c>
      <c r="F233" t="s">
        <v>24</v>
      </c>
      <c r="G233">
        <v>298</v>
      </c>
      <c r="H233">
        <v>0</v>
      </c>
      <c r="I233">
        <v>0</v>
      </c>
      <c r="J233">
        <v>0</v>
      </c>
      <c r="K233">
        <v>0</v>
      </c>
      <c r="L233" t="s">
        <v>24</v>
      </c>
      <c r="M233" t="s">
        <v>24</v>
      </c>
      <c r="N233" t="s">
        <v>24</v>
      </c>
      <c r="O233" t="s">
        <v>24</v>
      </c>
      <c r="P233" t="s">
        <v>24</v>
      </c>
      <c r="Q233" t="s">
        <v>2296</v>
      </c>
      <c r="R233" t="s">
        <v>24</v>
      </c>
      <c r="S233">
        <v>0</v>
      </c>
      <c r="T233" t="s">
        <v>134</v>
      </c>
      <c r="U233" t="s">
        <v>134</v>
      </c>
      <c r="V233" t="s">
        <v>134</v>
      </c>
      <c r="W233" t="s">
        <v>24</v>
      </c>
      <c r="X233" t="s">
        <v>24</v>
      </c>
      <c r="Y233" t="s">
        <v>24</v>
      </c>
      <c r="Z233">
        <v>0</v>
      </c>
      <c r="AA233" t="s">
        <v>24</v>
      </c>
      <c r="AB233" t="s">
        <v>24</v>
      </c>
      <c r="AC233" t="s">
        <v>24</v>
      </c>
      <c r="AD233" t="s">
        <v>24</v>
      </c>
      <c r="AE233" t="s">
        <v>24</v>
      </c>
      <c r="AF233">
        <v>1</v>
      </c>
      <c r="AG233">
        <v>4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4</v>
      </c>
      <c r="B234">
        <v>3</v>
      </c>
      <c r="C234">
        <v>2</v>
      </c>
      <c r="D234">
        <v>0</v>
      </c>
      <c r="E234" t="s">
        <v>24</v>
      </c>
      <c r="F234" t="s">
        <v>24</v>
      </c>
      <c r="G234">
        <v>294</v>
      </c>
      <c r="H234">
        <v>0</v>
      </c>
      <c r="I234">
        <v>0</v>
      </c>
      <c r="J234">
        <v>0</v>
      </c>
      <c r="K234">
        <v>0</v>
      </c>
      <c r="L234" t="s">
        <v>24</v>
      </c>
      <c r="M234" t="s">
        <v>24</v>
      </c>
      <c r="N234" t="s">
        <v>24</v>
      </c>
      <c r="O234" t="s">
        <v>24</v>
      </c>
      <c r="P234" t="s">
        <v>24</v>
      </c>
      <c r="Q234" t="s">
        <v>2297</v>
      </c>
      <c r="R234" t="s">
        <v>24</v>
      </c>
      <c r="S234">
        <v>0</v>
      </c>
      <c r="T234" t="s">
        <v>134</v>
      </c>
      <c r="U234" t="s">
        <v>134</v>
      </c>
      <c r="V234" t="s">
        <v>134</v>
      </c>
      <c r="W234" t="s">
        <v>24</v>
      </c>
      <c r="X234" t="s">
        <v>24</v>
      </c>
      <c r="Y234" t="s">
        <v>24</v>
      </c>
      <c r="Z234">
        <v>0</v>
      </c>
      <c r="AA234" t="s">
        <v>24</v>
      </c>
      <c r="AB234" t="s">
        <v>24</v>
      </c>
      <c r="AC234" t="s">
        <v>24</v>
      </c>
      <c r="AD234" t="s">
        <v>24</v>
      </c>
      <c r="AE234" t="s">
        <v>24</v>
      </c>
      <c r="AF234">
        <v>1</v>
      </c>
      <c r="AG234">
        <v>4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4</v>
      </c>
      <c r="B235">
        <v>3</v>
      </c>
      <c r="C235">
        <v>3</v>
      </c>
      <c r="D235">
        <v>0</v>
      </c>
      <c r="E235" t="s">
        <v>24</v>
      </c>
      <c r="F235" t="s">
        <v>24</v>
      </c>
      <c r="G235">
        <v>5</v>
      </c>
      <c r="H235">
        <v>0</v>
      </c>
      <c r="I235">
        <v>0</v>
      </c>
      <c r="J235">
        <v>0</v>
      </c>
      <c r="K235">
        <v>0</v>
      </c>
      <c r="L235" t="s">
        <v>24</v>
      </c>
      <c r="M235" t="s">
        <v>24</v>
      </c>
      <c r="N235" t="s">
        <v>24</v>
      </c>
      <c r="O235" t="s">
        <v>24</v>
      </c>
      <c r="P235" t="s">
        <v>24</v>
      </c>
      <c r="Q235" t="s">
        <v>2298</v>
      </c>
      <c r="R235" t="s">
        <v>24</v>
      </c>
      <c r="S235">
        <v>0</v>
      </c>
      <c r="T235" t="s">
        <v>134</v>
      </c>
      <c r="U235" t="s">
        <v>134</v>
      </c>
      <c r="V235" t="s">
        <v>134</v>
      </c>
      <c r="W235" t="s">
        <v>24</v>
      </c>
      <c r="X235" t="s">
        <v>24</v>
      </c>
      <c r="Y235" t="s">
        <v>24</v>
      </c>
      <c r="Z235">
        <v>0</v>
      </c>
      <c r="AA235" t="s">
        <v>24</v>
      </c>
      <c r="AB235" t="s">
        <v>24</v>
      </c>
      <c r="AC235" t="s">
        <v>24</v>
      </c>
      <c r="AD235" t="s">
        <v>24</v>
      </c>
      <c r="AE235" t="s">
        <v>24</v>
      </c>
      <c r="AF235">
        <v>1</v>
      </c>
      <c r="AG235">
        <v>4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4</v>
      </c>
      <c r="B236">
        <v>3</v>
      </c>
      <c r="C236">
        <v>4</v>
      </c>
      <c r="D236">
        <v>0</v>
      </c>
      <c r="E236" t="s">
        <v>24</v>
      </c>
      <c r="F236" t="s">
        <v>24</v>
      </c>
      <c r="G236">
        <v>111</v>
      </c>
      <c r="H236">
        <v>0</v>
      </c>
      <c r="I236">
        <v>0</v>
      </c>
      <c r="J236">
        <v>0</v>
      </c>
      <c r="K236">
        <v>0</v>
      </c>
      <c r="L236" t="s">
        <v>24</v>
      </c>
      <c r="M236" t="s">
        <v>24</v>
      </c>
      <c r="N236" t="s">
        <v>24</v>
      </c>
      <c r="O236" t="s">
        <v>24</v>
      </c>
      <c r="P236" t="s">
        <v>24</v>
      </c>
      <c r="Q236" t="s">
        <v>2133</v>
      </c>
      <c r="R236" t="s">
        <v>24</v>
      </c>
      <c r="S236">
        <v>0</v>
      </c>
      <c r="T236" t="s">
        <v>134</v>
      </c>
      <c r="U236" t="s">
        <v>134</v>
      </c>
      <c r="V236" t="s">
        <v>134</v>
      </c>
      <c r="W236" t="s">
        <v>24</v>
      </c>
      <c r="X236" t="s">
        <v>24</v>
      </c>
      <c r="Y236" t="s">
        <v>24</v>
      </c>
      <c r="Z236">
        <v>0</v>
      </c>
      <c r="AA236" t="s">
        <v>24</v>
      </c>
      <c r="AB236" t="s">
        <v>24</v>
      </c>
      <c r="AC236" t="s">
        <v>24</v>
      </c>
      <c r="AD236" t="s">
        <v>24</v>
      </c>
      <c r="AE236" t="s">
        <v>24</v>
      </c>
      <c r="AF236">
        <v>1</v>
      </c>
      <c r="AG236">
        <v>4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4</v>
      </c>
      <c r="B237">
        <v>3</v>
      </c>
      <c r="C237">
        <v>5</v>
      </c>
      <c r="D237">
        <v>0</v>
      </c>
      <c r="E237" t="s">
        <v>24</v>
      </c>
      <c r="F237" t="s">
        <v>24</v>
      </c>
      <c r="G237">
        <v>208</v>
      </c>
      <c r="H237">
        <v>0</v>
      </c>
      <c r="I237">
        <v>0</v>
      </c>
      <c r="J237">
        <v>0</v>
      </c>
      <c r="K237">
        <v>0</v>
      </c>
      <c r="L237" t="s">
        <v>24</v>
      </c>
      <c r="M237" t="s">
        <v>24</v>
      </c>
      <c r="N237" t="s">
        <v>24</v>
      </c>
      <c r="O237" t="s">
        <v>24</v>
      </c>
      <c r="P237" t="s">
        <v>24</v>
      </c>
      <c r="Q237" t="s">
        <v>2299</v>
      </c>
      <c r="R237" t="s">
        <v>24</v>
      </c>
      <c r="S237">
        <v>0</v>
      </c>
      <c r="T237" t="s">
        <v>134</v>
      </c>
      <c r="U237" t="s">
        <v>134</v>
      </c>
      <c r="V237" t="s">
        <v>134</v>
      </c>
      <c r="W237" t="s">
        <v>24</v>
      </c>
      <c r="X237" t="s">
        <v>24</v>
      </c>
      <c r="Y237" t="s">
        <v>24</v>
      </c>
      <c r="Z237">
        <v>0</v>
      </c>
      <c r="AA237" t="s">
        <v>24</v>
      </c>
      <c r="AB237" t="s">
        <v>24</v>
      </c>
      <c r="AC237" t="s">
        <v>24</v>
      </c>
      <c r="AD237" t="s">
        <v>24</v>
      </c>
      <c r="AE237" t="s">
        <v>24</v>
      </c>
      <c r="AF237">
        <v>1</v>
      </c>
      <c r="AG237">
        <v>4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4</v>
      </c>
      <c r="B238">
        <v>3</v>
      </c>
      <c r="C238">
        <v>6</v>
      </c>
      <c r="D238">
        <v>0</v>
      </c>
      <c r="E238" t="s">
        <v>24</v>
      </c>
      <c r="F238" t="s">
        <v>24</v>
      </c>
      <c r="G238">
        <v>284</v>
      </c>
      <c r="H238">
        <v>0</v>
      </c>
      <c r="I238">
        <v>0</v>
      </c>
      <c r="J238">
        <v>0</v>
      </c>
      <c r="K238">
        <v>0</v>
      </c>
      <c r="L238" t="s">
        <v>24</v>
      </c>
      <c r="M238" t="s">
        <v>24</v>
      </c>
      <c r="N238" t="s">
        <v>24</v>
      </c>
      <c r="O238" t="s">
        <v>24</v>
      </c>
      <c r="P238" t="s">
        <v>24</v>
      </c>
      <c r="Q238" t="s">
        <v>2300</v>
      </c>
      <c r="R238" t="s">
        <v>24</v>
      </c>
      <c r="S238">
        <v>0</v>
      </c>
      <c r="T238" t="s">
        <v>134</v>
      </c>
      <c r="U238" t="s">
        <v>134</v>
      </c>
      <c r="V238" t="s">
        <v>134</v>
      </c>
      <c r="W238" t="s">
        <v>24</v>
      </c>
      <c r="X238" t="s">
        <v>24</v>
      </c>
      <c r="Y238" t="s">
        <v>24</v>
      </c>
      <c r="Z238">
        <v>0</v>
      </c>
      <c r="AA238" t="s">
        <v>24</v>
      </c>
      <c r="AB238" t="s">
        <v>24</v>
      </c>
      <c r="AC238" t="s">
        <v>24</v>
      </c>
      <c r="AD238" t="s">
        <v>24</v>
      </c>
      <c r="AE238" t="s">
        <v>24</v>
      </c>
      <c r="AF238">
        <v>1</v>
      </c>
      <c r="AG238">
        <v>4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4</v>
      </c>
      <c r="B239">
        <v>3</v>
      </c>
      <c r="C239">
        <v>7</v>
      </c>
      <c r="D239">
        <v>0</v>
      </c>
      <c r="E239" t="s">
        <v>24</v>
      </c>
      <c r="F239" t="s">
        <v>24</v>
      </c>
      <c r="G239">
        <v>116</v>
      </c>
      <c r="H239">
        <v>0</v>
      </c>
      <c r="I239">
        <v>0</v>
      </c>
      <c r="J239">
        <v>0</v>
      </c>
      <c r="K239">
        <v>0</v>
      </c>
      <c r="L239" t="s">
        <v>24</v>
      </c>
      <c r="M239" t="s">
        <v>24</v>
      </c>
      <c r="N239" t="s">
        <v>24</v>
      </c>
      <c r="O239" t="s">
        <v>24</v>
      </c>
      <c r="P239" t="s">
        <v>24</v>
      </c>
      <c r="Q239" t="s">
        <v>139</v>
      </c>
      <c r="R239" t="s">
        <v>24</v>
      </c>
      <c r="S239">
        <v>0</v>
      </c>
      <c r="T239" t="s">
        <v>134</v>
      </c>
      <c r="U239" t="s">
        <v>134</v>
      </c>
      <c r="V239" t="s">
        <v>134</v>
      </c>
      <c r="W239" t="s">
        <v>24</v>
      </c>
      <c r="X239" t="s">
        <v>24</v>
      </c>
      <c r="Y239" t="s">
        <v>24</v>
      </c>
      <c r="Z239">
        <v>0</v>
      </c>
      <c r="AA239" t="s">
        <v>24</v>
      </c>
      <c r="AB239" t="s">
        <v>24</v>
      </c>
      <c r="AC239" t="s">
        <v>24</v>
      </c>
      <c r="AD239" t="s">
        <v>24</v>
      </c>
      <c r="AE239" t="s">
        <v>24</v>
      </c>
      <c r="AF239">
        <v>1</v>
      </c>
      <c r="AG239">
        <v>4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4</v>
      </c>
      <c r="B240">
        <v>4</v>
      </c>
      <c r="C240">
        <v>1</v>
      </c>
      <c r="D240">
        <v>0</v>
      </c>
      <c r="E240" t="s">
        <v>24</v>
      </c>
      <c r="F240" t="s">
        <v>24</v>
      </c>
      <c r="G240">
        <v>162</v>
      </c>
      <c r="H240">
        <v>0</v>
      </c>
      <c r="I240">
        <v>0</v>
      </c>
      <c r="J240">
        <v>0</v>
      </c>
      <c r="K240">
        <v>0</v>
      </c>
      <c r="L240" t="s">
        <v>24</v>
      </c>
      <c r="M240" t="s">
        <v>24</v>
      </c>
      <c r="N240" t="s">
        <v>24</v>
      </c>
      <c r="O240" t="s">
        <v>24</v>
      </c>
      <c r="P240" t="s">
        <v>24</v>
      </c>
      <c r="Q240" t="s">
        <v>2137</v>
      </c>
      <c r="R240" t="s">
        <v>24</v>
      </c>
      <c r="S240">
        <v>0</v>
      </c>
      <c r="T240" t="s">
        <v>134</v>
      </c>
      <c r="U240" t="s">
        <v>134</v>
      </c>
      <c r="V240" t="s">
        <v>134</v>
      </c>
      <c r="W240" t="s">
        <v>24</v>
      </c>
      <c r="X240" t="s">
        <v>24</v>
      </c>
      <c r="Y240" t="s">
        <v>24</v>
      </c>
      <c r="Z240">
        <v>0</v>
      </c>
      <c r="AA240" t="s">
        <v>24</v>
      </c>
      <c r="AB240" t="s">
        <v>24</v>
      </c>
      <c r="AC240" t="s">
        <v>24</v>
      </c>
      <c r="AD240" t="s">
        <v>24</v>
      </c>
      <c r="AE240" t="s">
        <v>24</v>
      </c>
      <c r="AF240">
        <v>1</v>
      </c>
      <c r="AG240">
        <v>4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4</v>
      </c>
      <c r="B241">
        <v>4</v>
      </c>
      <c r="C241">
        <v>2</v>
      </c>
      <c r="D241">
        <v>0</v>
      </c>
      <c r="E241" t="s">
        <v>24</v>
      </c>
      <c r="F241" t="s">
        <v>24</v>
      </c>
      <c r="G241">
        <v>344</v>
      </c>
      <c r="H241">
        <v>0</v>
      </c>
      <c r="I241">
        <v>0</v>
      </c>
      <c r="J241">
        <v>0</v>
      </c>
      <c r="K241">
        <v>0</v>
      </c>
      <c r="L241" t="s">
        <v>24</v>
      </c>
      <c r="M241" t="s">
        <v>24</v>
      </c>
      <c r="N241" t="s">
        <v>24</v>
      </c>
      <c r="O241" t="s">
        <v>24</v>
      </c>
      <c r="P241" t="s">
        <v>24</v>
      </c>
      <c r="Q241" t="s">
        <v>2150</v>
      </c>
      <c r="R241" t="s">
        <v>24</v>
      </c>
      <c r="S241">
        <v>0</v>
      </c>
      <c r="T241" t="s">
        <v>134</v>
      </c>
      <c r="U241" t="s">
        <v>134</v>
      </c>
      <c r="V241" t="s">
        <v>134</v>
      </c>
      <c r="W241" t="s">
        <v>24</v>
      </c>
      <c r="X241" t="s">
        <v>24</v>
      </c>
      <c r="Y241" t="s">
        <v>24</v>
      </c>
      <c r="Z241">
        <v>0</v>
      </c>
      <c r="AA241" t="s">
        <v>24</v>
      </c>
      <c r="AB241" t="s">
        <v>24</v>
      </c>
      <c r="AC241" t="s">
        <v>24</v>
      </c>
      <c r="AD241" t="s">
        <v>24</v>
      </c>
      <c r="AE241" t="s">
        <v>24</v>
      </c>
      <c r="AF241">
        <v>1</v>
      </c>
      <c r="AG241">
        <v>4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4</v>
      </c>
      <c r="B242">
        <v>4</v>
      </c>
      <c r="C242">
        <v>3</v>
      </c>
      <c r="D242">
        <v>0</v>
      </c>
      <c r="E242" t="s">
        <v>24</v>
      </c>
      <c r="F242" t="s">
        <v>24</v>
      </c>
      <c r="G242">
        <v>202</v>
      </c>
      <c r="H242">
        <v>0</v>
      </c>
      <c r="I242">
        <v>0</v>
      </c>
      <c r="J242">
        <v>0</v>
      </c>
      <c r="K242">
        <v>0</v>
      </c>
      <c r="L242" t="s">
        <v>24</v>
      </c>
      <c r="M242" t="s">
        <v>24</v>
      </c>
      <c r="N242" t="s">
        <v>24</v>
      </c>
      <c r="O242" t="s">
        <v>24</v>
      </c>
      <c r="P242" t="s">
        <v>24</v>
      </c>
      <c r="Q242" t="s">
        <v>2301</v>
      </c>
      <c r="R242" t="s">
        <v>24</v>
      </c>
      <c r="S242">
        <v>0</v>
      </c>
      <c r="T242" t="s">
        <v>134</v>
      </c>
      <c r="U242" t="s">
        <v>134</v>
      </c>
      <c r="V242" t="s">
        <v>134</v>
      </c>
      <c r="W242" t="s">
        <v>24</v>
      </c>
      <c r="X242" t="s">
        <v>24</v>
      </c>
      <c r="Y242" t="s">
        <v>24</v>
      </c>
      <c r="Z242">
        <v>0</v>
      </c>
      <c r="AA242" t="s">
        <v>24</v>
      </c>
      <c r="AB242" t="s">
        <v>24</v>
      </c>
      <c r="AC242" t="s">
        <v>24</v>
      </c>
      <c r="AD242" t="s">
        <v>24</v>
      </c>
      <c r="AE242" t="s">
        <v>24</v>
      </c>
      <c r="AF242">
        <v>1</v>
      </c>
      <c r="AG242">
        <v>4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4</v>
      </c>
      <c r="B243">
        <v>4</v>
      </c>
      <c r="C243">
        <v>4</v>
      </c>
      <c r="D243">
        <v>0</v>
      </c>
      <c r="E243" t="s">
        <v>24</v>
      </c>
      <c r="F243" t="s">
        <v>24</v>
      </c>
      <c r="G243">
        <v>189</v>
      </c>
      <c r="H243">
        <v>0</v>
      </c>
      <c r="I243">
        <v>0</v>
      </c>
      <c r="J243">
        <v>0</v>
      </c>
      <c r="K243">
        <v>0</v>
      </c>
      <c r="L243" t="s">
        <v>24</v>
      </c>
      <c r="M243" t="s">
        <v>24</v>
      </c>
      <c r="N243" t="s">
        <v>24</v>
      </c>
      <c r="O243" t="s">
        <v>24</v>
      </c>
      <c r="P243" t="s">
        <v>24</v>
      </c>
      <c r="Q243" t="s">
        <v>2302</v>
      </c>
      <c r="R243" t="s">
        <v>24</v>
      </c>
      <c r="S243">
        <v>0</v>
      </c>
      <c r="T243" t="s">
        <v>134</v>
      </c>
      <c r="U243" t="s">
        <v>134</v>
      </c>
      <c r="V243" t="s">
        <v>134</v>
      </c>
      <c r="W243" t="s">
        <v>24</v>
      </c>
      <c r="X243" t="s">
        <v>24</v>
      </c>
      <c r="Y243" t="s">
        <v>24</v>
      </c>
      <c r="Z243">
        <v>0</v>
      </c>
      <c r="AA243" t="s">
        <v>24</v>
      </c>
      <c r="AB243" t="s">
        <v>24</v>
      </c>
      <c r="AC243" t="s">
        <v>24</v>
      </c>
      <c r="AD243" t="s">
        <v>24</v>
      </c>
      <c r="AE243" t="s">
        <v>24</v>
      </c>
      <c r="AF243">
        <v>1</v>
      </c>
      <c r="AG243">
        <v>4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4</v>
      </c>
      <c r="B244">
        <v>4</v>
      </c>
      <c r="C244">
        <v>5</v>
      </c>
      <c r="D244">
        <v>0</v>
      </c>
      <c r="E244" t="s">
        <v>24</v>
      </c>
      <c r="F244" t="s">
        <v>24</v>
      </c>
      <c r="G244">
        <v>258</v>
      </c>
      <c r="H244">
        <v>0</v>
      </c>
      <c r="I244">
        <v>0</v>
      </c>
      <c r="J244">
        <v>0</v>
      </c>
      <c r="K244">
        <v>0</v>
      </c>
      <c r="L244" t="s">
        <v>24</v>
      </c>
      <c r="M244" t="s">
        <v>24</v>
      </c>
      <c r="N244" t="s">
        <v>24</v>
      </c>
      <c r="O244" t="s">
        <v>24</v>
      </c>
      <c r="P244" t="s">
        <v>24</v>
      </c>
      <c r="Q244" t="s">
        <v>2303</v>
      </c>
      <c r="R244" t="s">
        <v>24</v>
      </c>
      <c r="S244">
        <v>0</v>
      </c>
      <c r="T244" t="s">
        <v>134</v>
      </c>
      <c r="U244" t="s">
        <v>134</v>
      </c>
      <c r="V244" t="s">
        <v>134</v>
      </c>
      <c r="W244" t="s">
        <v>24</v>
      </c>
      <c r="X244" t="s">
        <v>24</v>
      </c>
      <c r="Y244" t="s">
        <v>24</v>
      </c>
      <c r="Z244">
        <v>0</v>
      </c>
      <c r="AA244" t="s">
        <v>24</v>
      </c>
      <c r="AB244" t="s">
        <v>24</v>
      </c>
      <c r="AC244" t="s">
        <v>24</v>
      </c>
      <c r="AD244" t="s">
        <v>24</v>
      </c>
      <c r="AE244" t="s">
        <v>24</v>
      </c>
      <c r="AF244">
        <v>1</v>
      </c>
      <c r="AG244">
        <v>4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4</v>
      </c>
      <c r="B245">
        <v>4</v>
      </c>
      <c r="C245">
        <v>6</v>
      </c>
      <c r="D245">
        <v>0</v>
      </c>
      <c r="E245" t="s">
        <v>24</v>
      </c>
      <c r="F245" t="s">
        <v>24</v>
      </c>
      <c r="G245">
        <v>252</v>
      </c>
      <c r="H245">
        <v>0</v>
      </c>
      <c r="I245">
        <v>0</v>
      </c>
      <c r="J245">
        <v>0</v>
      </c>
      <c r="K245">
        <v>0</v>
      </c>
      <c r="L245" t="s">
        <v>24</v>
      </c>
      <c r="M245" t="s">
        <v>24</v>
      </c>
      <c r="N245" t="s">
        <v>24</v>
      </c>
      <c r="O245" t="s">
        <v>24</v>
      </c>
      <c r="P245" t="s">
        <v>24</v>
      </c>
      <c r="Q245" t="s">
        <v>2304</v>
      </c>
      <c r="R245" t="s">
        <v>24</v>
      </c>
      <c r="S245">
        <v>0</v>
      </c>
      <c r="T245" t="s">
        <v>134</v>
      </c>
      <c r="U245" t="s">
        <v>134</v>
      </c>
      <c r="V245" t="s">
        <v>134</v>
      </c>
      <c r="W245" t="s">
        <v>24</v>
      </c>
      <c r="X245" t="s">
        <v>24</v>
      </c>
      <c r="Y245" t="s">
        <v>24</v>
      </c>
      <c r="Z245">
        <v>0</v>
      </c>
      <c r="AA245" t="s">
        <v>24</v>
      </c>
      <c r="AB245" t="s">
        <v>24</v>
      </c>
      <c r="AC245" t="s">
        <v>24</v>
      </c>
      <c r="AD245" t="s">
        <v>24</v>
      </c>
      <c r="AE245" t="s">
        <v>24</v>
      </c>
      <c r="AF245">
        <v>1</v>
      </c>
      <c r="AG245">
        <v>4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4</v>
      </c>
      <c r="B246">
        <v>4</v>
      </c>
      <c r="C246">
        <v>7</v>
      </c>
      <c r="D246">
        <v>0</v>
      </c>
      <c r="E246" t="s">
        <v>24</v>
      </c>
      <c r="F246" t="s">
        <v>24</v>
      </c>
      <c r="G246">
        <v>205</v>
      </c>
      <c r="H246">
        <v>0</v>
      </c>
      <c r="I246">
        <v>0</v>
      </c>
      <c r="J246">
        <v>0</v>
      </c>
      <c r="K246">
        <v>0</v>
      </c>
      <c r="L246" t="s">
        <v>24</v>
      </c>
      <c r="M246" t="s">
        <v>24</v>
      </c>
      <c r="N246" t="s">
        <v>24</v>
      </c>
      <c r="O246" t="s">
        <v>24</v>
      </c>
      <c r="P246" t="s">
        <v>24</v>
      </c>
      <c r="Q246" t="s">
        <v>2305</v>
      </c>
      <c r="R246" t="s">
        <v>24</v>
      </c>
      <c r="S246">
        <v>0</v>
      </c>
      <c r="T246" t="s">
        <v>134</v>
      </c>
      <c r="U246" t="s">
        <v>134</v>
      </c>
      <c r="V246" t="s">
        <v>134</v>
      </c>
      <c r="W246" t="s">
        <v>24</v>
      </c>
      <c r="X246" t="s">
        <v>24</v>
      </c>
      <c r="Y246" t="s">
        <v>24</v>
      </c>
      <c r="Z246">
        <v>0</v>
      </c>
      <c r="AA246" t="s">
        <v>24</v>
      </c>
      <c r="AB246" t="s">
        <v>24</v>
      </c>
      <c r="AC246" t="s">
        <v>24</v>
      </c>
      <c r="AD246" t="s">
        <v>24</v>
      </c>
      <c r="AE246" t="s">
        <v>24</v>
      </c>
      <c r="AF246">
        <v>1</v>
      </c>
      <c r="AG246">
        <v>4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5</v>
      </c>
      <c r="B247">
        <v>1</v>
      </c>
      <c r="C247">
        <v>1</v>
      </c>
      <c r="D247">
        <v>0</v>
      </c>
      <c r="E247" t="s">
        <v>24</v>
      </c>
      <c r="F247" t="s">
        <v>24</v>
      </c>
      <c r="G247">
        <v>226</v>
      </c>
      <c r="H247">
        <v>0</v>
      </c>
      <c r="I247">
        <v>0</v>
      </c>
      <c r="J247">
        <v>0</v>
      </c>
      <c r="K247">
        <v>0</v>
      </c>
      <c r="L247" t="s">
        <v>24</v>
      </c>
      <c r="M247" t="s">
        <v>24</v>
      </c>
      <c r="N247" t="s">
        <v>24</v>
      </c>
      <c r="O247" t="s">
        <v>24</v>
      </c>
      <c r="P247" t="s">
        <v>24</v>
      </c>
      <c r="Q247" t="s">
        <v>2306</v>
      </c>
      <c r="R247" t="s">
        <v>24</v>
      </c>
      <c r="S247">
        <v>0</v>
      </c>
      <c r="T247" t="s">
        <v>134</v>
      </c>
      <c r="U247" t="s">
        <v>134</v>
      </c>
      <c r="V247" t="s">
        <v>134</v>
      </c>
      <c r="W247" t="s">
        <v>24</v>
      </c>
      <c r="X247" t="s">
        <v>24</v>
      </c>
      <c r="Y247" t="s">
        <v>24</v>
      </c>
      <c r="Z247">
        <v>0</v>
      </c>
      <c r="AA247" t="s">
        <v>24</v>
      </c>
      <c r="AB247" t="s">
        <v>24</v>
      </c>
      <c r="AC247" t="s">
        <v>24</v>
      </c>
      <c r="AD247" t="s">
        <v>24</v>
      </c>
      <c r="AE247" t="s">
        <v>24</v>
      </c>
      <c r="AF247">
        <v>1</v>
      </c>
      <c r="AG247">
        <v>5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5</v>
      </c>
      <c r="B248">
        <v>1</v>
      </c>
      <c r="C248">
        <v>2</v>
      </c>
      <c r="D248">
        <v>0</v>
      </c>
      <c r="E248" t="s">
        <v>24</v>
      </c>
      <c r="F248" t="s">
        <v>24</v>
      </c>
      <c r="G248">
        <v>36</v>
      </c>
      <c r="H248">
        <v>0</v>
      </c>
      <c r="I248">
        <v>0</v>
      </c>
      <c r="J248">
        <v>0</v>
      </c>
      <c r="K248">
        <v>0</v>
      </c>
      <c r="L248" t="s">
        <v>24</v>
      </c>
      <c r="M248" t="s">
        <v>24</v>
      </c>
      <c r="N248" t="s">
        <v>24</v>
      </c>
      <c r="O248" t="s">
        <v>24</v>
      </c>
      <c r="P248" t="s">
        <v>24</v>
      </c>
      <c r="Q248" t="s">
        <v>2307</v>
      </c>
      <c r="R248" t="s">
        <v>24</v>
      </c>
      <c r="S248">
        <v>0</v>
      </c>
      <c r="T248" t="s">
        <v>134</v>
      </c>
      <c r="U248" t="s">
        <v>134</v>
      </c>
      <c r="V248" t="s">
        <v>134</v>
      </c>
      <c r="W248" t="s">
        <v>24</v>
      </c>
      <c r="X248" t="s">
        <v>24</v>
      </c>
      <c r="Y248" t="s">
        <v>24</v>
      </c>
      <c r="Z248">
        <v>0</v>
      </c>
      <c r="AA248" t="s">
        <v>24</v>
      </c>
      <c r="AB248" t="s">
        <v>24</v>
      </c>
      <c r="AC248" t="s">
        <v>24</v>
      </c>
      <c r="AD248" t="s">
        <v>24</v>
      </c>
      <c r="AE248" t="s">
        <v>24</v>
      </c>
      <c r="AF248">
        <v>1</v>
      </c>
      <c r="AG248">
        <v>5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5</v>
      </c>
      <c r="B249">
        <v>1</v>
      </c>
      <c r="C249">
        <v>3</v>
      </c>
      <c r="D249">
        <v>0</v>
      </c>
      <c r="E249" t="s">
        <v>24</v>
      </c>
      <c r="F249" t="s">
        <v>24</v>
      </c>
      <c r="G249">
        <v>249</v>
      </c>
      <c r="H249">
        <v>0</v>
      </c>
      <c r="I249">
        <v>0</v>
      </c>
      <c r="J249">
        <v>0</v>
      </c>
      <c r="K249">
        <v>0</v>
      </c>
      <c r="L249" t="s">
        <v>24</v>
      </c>
      <c r="M249" t="s">
        <v>24</v>
      </c>
      <c r="N249" t="s">
        <v>24</v>
      </c>
      <c r="O249" t="s">
        <v>24</v>
      </c>
      <c r="P249" t="s">
        <v>24</v>
      </c>
      <c r="Q249" t="s">
        <v>2308</v>
      </c>
      <c r="R249" t="s">
        <v>24</v>
      </c>
      <c r="S249">
        <v>0</v>
      </c>
      <c r="T249" t="s">
        <v>134</v>
      </c>
      <c r="U249" t="s">
        <v>134</v>
      </c>
      <c r="V249" t="s">
        <v>134</v>
      </c>
      <c r="W249" t="s">
        <v>24</v>
      </c>
      <c r="X249" t="s">
        <v>24</v>
      </c>
      <c r="Y249" t="s">
        <v>24</v>
      </c>
      <c r="Z249">
        <v>0</v>
      </c>
      <c r="AA249" t="s">
        <v>24</v>
      </c>
      <c r="AB249" t="s">
        <v>24</v>
      </c>
      <c r="AC249" t="s">
        <v>24</v>
      </c>
      <c r="AD249" t="s">
        <v>24</v>
      </c>
      <c r="AE249" t="s">
        <v>24</v>
      </c>
      <c r="AF249">
        <v>1</v>
      </c>
      <c r="AG249">
        <v>5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5</v>
      </c>
      <c r="B250">
        <v>1</v>
      </c>
      <c r="C250">
        <v>4</v>
      </c>
      <c r="D250">
        <v>0</v>
      </c>
      <c r="E250" t="s">
        <v>24</v>
      </c>
      <c r="F250" t="s">
        <v>24</v>
      </c>
      <c r="G250">
        <v>35</v>
      </c>
      <c r="H250">
        <v>0</v>
      </c>
      <c r="I250">
        <v>0</v>
      </c>
      <c r="J250">
        <v>0</v>
      </c>
      <c r="K250">
        <v>0</v>
      </c>
      <c r="L250" t="s">
        <v>24</v>
      </c>
      <c r="M250" t="s">
        <v>24</v>
      </c>
      <c r="N250" t="s">
        <v>24</v>
      </c>
      <c r="O250" t="s">
        <v>24</v>
      </c>
      <c r="P250" t="s">
        <v>24</v>
      </c>
      <c r="Q250" t="s">
        <v>2309</v>
      </c>
      <c r="R250" t="s">
        <v>24</v>
      </c>
      <c r="S250">
        <v>0</v>
      </c>
      <c r="T250" t="s">
        <v>134</v>
      </c>
      <c r="U250" t="s">
        <v>134</v>
      </c>
      <c r="V250" t="s">
        <v>134</v>
      </c>
      <c r="W250" t="s">
        <v>24</v>
      </c>
      <c r="X250" t="s">
        <v>24</v>
      </c>
      <c r="Y250" t="s">
        <v>24</v>
      </c>
      <c r="Z250">
        <v>0</v>
      </c>
      <c r="AA250" t="s">
        <v>24</v>
      </c>
      <c r="AB250" t="s">
        <v>24</v>
      </c>
      <c r="AC250" t="s">
        <v>24</v>
      </c>
      <c r="AD250" t="s">
        <v>24</v>
      </c>
      <c r="AE250" t="s">
        <v>24</v>
      </c>
      <c r="AF250">
        <v>1</v>
      </c>
      <c r="AG250">
        <v>5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5</v>
      </c>
      <c r="B251">
        <v>1</v>
      </c>
      <c r="C251">
        <v>5</v>
      </c>
      <c r="D251">
        <v>0</v>
      </c>
      <c r="E251" t="s">
        <v>24</v>
      </c>
      <c r="F251" t="s">
        <v>24</v>
      </c>
      <c r="G251">
        <v>225</v>
      </c>
      <c r="H251">
        <v>0</v>
      </c>
      <c r="I251">
        <v>0</v>
      </c>
      <c r="J251">
        <v>0</v>
      </c>
      <c r="K251">
        <v>0</v>
      </c>
      <c r="L251" t="s">
        <v>24</v>
      </c>
      <c r="M251" t="s">
        <v>24</v>
      </c>
      <c r="N251" t="s">
        <v>24</v>
      </c>
      <c r="O251" t="s">
        <v>24</v>
      </c>
      <c r="P251" t="s">
        <v>24</v>
      </c>
      <c r="Q251" t="s">
        <v>2310</v>
      </c>
      <c r="R251" t="s">
        <v>24</v>
      </c>
      <c r="S251">
        <v>0</v>
      </c>
      <c r="T251" t="s">
        <v>134</v>
      </c>
      <c r="U251" t="s">
        <v>134</v>
      </c>
      <c r="V251" t="s">
        <v>134</v>
      </c>
      <c r="W251" t="s">
        <v>24</v>
      </c>
      <c r="X251" t="s">
        <v>24</v>
      </c>
      <c r="Y251" t="s">
        <v>24</v>
      </c>
      <c r="Z251">
        <v>0</v>
      </c>
      <c r="AA251" t="s">
        <v>24</v>
      </c>
      <c r="AB251" t="s">
        <v>24</v>
      </c>
      <c r="AC251" t="s">
        <v>24</v>
      </c>
      <c r="AD251" t="s">
        <v>24</v>
      </c>
      <c r="AE251" t="s">
        <v>24</v>
      </c>
      <c r="AF251">
        <v>1</v>
      </c>
      <c r="AG251">
        <v>5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5</v>
      </c>
      <c r="B252">
        <v>1</v>
      </c>
      <c r="C252">
        <v>6</v>
      </c>
      <c r="D252">
        <v>0</v>
      </c>
      <c r="E252" t="s">
        <v>24</v>
      </c>
      <c r="F252" t="s">
        <v>24</v>
      </c>
      <c r="G252">
        <v>37</v>
      </c>
      <c r="H252">
        <v>0</v>
      </c>
      <c r="I252">
        <v>0</v>
      </c>
      <c r="J252">
        <v>0</v>
      </c>
      <c r="K252">
        <v>0</v>
      </c>
      <c r="L252" t="s">
        <v>24</v>
      </c>
      <c r="M252" t="s">
        <v>24</v>
      </c>
      <c r="N252" t="s">
        <v>24</v>
      </c>
      <c r="O252" t="s">
        <v>24</v>
      </c>
      <c r="P252" t="s">
        <v>24</v>
      </c>
      <c r="Q252" t="s">
        <v>2311</v>
      </c>
      <c r="R252" t="s">
        <v>24</v>
      </c>
      <c r="S252">
        <v>0</v>
      </c>
      <c r="T252" t="s">
        <v>134</v>
      </c>
      <c r="U252" t="s">
        <v>134</v>
      </c>
      <c r="V252" t="s">
        <v>134</v>
      </c>
      <c r="W252" t="s">
        <v>24</v>
      </c>
      <c r="X252" t="s">
        <v>24</v>
      </c>
      <c r="Y252" t="s">
        <v>24</v>
      </c>
      <c r="Z252">
        <v>0</v>
      </c>
      <c r="AA252" t="s">
        <v>24</v>
      </c>
      <c r="AB252" t="s">
        <v>24</v>
      </c>
      <c r="AC252" t="s">
        <v>24</v>
      </c>
      <c r="AD252" t="s">
        <v>24</v>
      </c>
      <c r="AE252" t="s">
        <v>24</v>
      </c>
      <c r="AF252">
        <v>1</v>
      </c>
      <c r="AG252">
        <v>5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5</v>
      </c>
      <c r="B253">
        <v>1</v>
      </c>
      <c r="C253">
        <v>7</v>
      </c>
      <c r="D253">
        <v>0</v>
      </c>
      <c r="E253" t="s">
        <v>24</v>
      </c>
      <c r="F253" t="s">
        <v>24</v>
      </c>
      <c r="G253">
        <v>319</v>
      </c>
      <c r="H253">
        <v>0</v>
      </c>
      <c r="I253">
        <v>0</v>
      </c>
      <c r="J253">
        <v>0</v>
      </c>
      <c r="K253">
        <v>0</v>
      </c>
      <c r="L253" t="s">
        <v>24</v>
      </c>
      <c r="M253" t="s">
        <v>24</v>
      </c>
      <c r="N253" t="s">
        <v>24</v>
      </c>
      <c r="O253" t="s">
        <v>24</v>
      </c>
      <c r="P253" t="s">
        <v>24</v>
      </c>
      <c r="Q253" t="s">
        <v>190</v>
      </c>
      <c r="R253" t="s">
        <v>24</v>
      </c>
      <c r="S253">
        <v>0</v>
      </c>
      <c r="T253" t="s">
        <v>134</v>
      </c>
      <c r="U253" t="s">
        <v>134</v>
      </c>
      <c r="V253" t="s">
        <v>134</v>
      </c>
      <c r="W253" t="s">
        <v>24</v>
      </c>
      <c r="X253" t="s">
        <v>24</v>
      </c>
      <c r="Y253" t="s">
        <v>24</v>
      </c>
      <c r="Z253">
        <v>0</v>
      </c>
      <c r="AA253" t="s">
        <v>24</v>
      </c>
      <c r="AB253" t="s">
        <v>24</v>
      </c>
      <c r="AC253" t="s">
        <v>24</v>
      </c>
      <c r="AD253" t="s">
        <v>24</v>
      </c>
      <c r="AE253" t="s">
        <v>24</v>
      </c>
      <c r="AF253">
        <v>1</v>
      </c>
      <c r="AG253">
        <v>5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5</v>
      </c>
      <c r="B254">
        <v>2</v>
      </c>
      <c r="C254">
        <v>1</v>
      </c>
      <c r="D254">
        <v>0</v>
      </c>
      <c r="E254" t="s">
        <v>24</v>
      </c>
      <c r="F254" t="s">
        <v>24</v>
      </c>
      <c r="G254">
        <v>247</v>
      </c>
      <c r="H254">
        <v>0</v>
      </c>
      <c r="I254">
        <v>0</v>
      </c>
      <c r="J254">
        <v>0</v>
      </c>
      <c r="K254">
        <v>0</v>
      </c>
      <c r="L254" t="s">
        <v>24</v>
      </c>
      <c r="M254" t="s">
        <v>24</v>
      </c>
      <c r="N254" t="s">
        <v>24</v>
      </c>
      <c r="O254" t="s">
        <v>24</v>
      </c>
      <c r="P254" t="s">
        <v>24</v>
      </c>
      <c r="Q254" t="s">
        <v>2312</v>
      </c>
      <c r="R254" t="s">
        <v>24</v>
      </c>
      <c r="S254">
        <v>0</v>
      </c>
      <c r="T254" t="s">
        <v>134</v>
      </c>
      <c r="U254" t="s">
        <v>134</v>
      </c>
      <c r="V254" t="s">
        <v>134</v>
      </c>
      <c r="W254" t="s">
        <v>24</v>
      </c>
      <c r="X254" t="s">
        <v>24</v>
      </c>
      <c r="Y254" t="s">
        <v>24</v>
      </c>
      <c r="Z254">
        <v>0</v>
      </c>
      <c r="AA254" t="s">
        <v>24</v>
      </c>
      <c r="AB254" t="s">
        <v>24</v>
      </c>
      <c r="AC254" t="s">
        <v>24</v>
      </c>
      <c r="AD254" t="s">
        <v>24</v>
      </c>
      <c r="AE254" t="s">
        <v>24</v>
      </c>
      <c r="AF254">
        <v>1</v>
      </c>
      <c r="AG254">
        <v>5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5</v>
      </c>
      <c r="B255">
        <v>2</v>
      </c>
      <c r="C255">
        <v>2</v>
      </c>
      <c r="D255">
        <v>0</v>
      </c>
      <c r="E255" t="s">
        <v>24</v>
      </c>
      <c r="F255" t="s">
        <v>24</v>
      </c>
      <c r="G255">
        <v>87</v>
      </c>
      <c r="H255">
        <v>0</v>
      </c>
      <c r="I255">
        <v>0</v>
      </c>
      <c r="J255">
        <v>0</v>
      </c>
      <c r="K255">
        <v>0</v>
      </c>
      <c r="L255" t="s">
        <v>24</v>
      </c>
      <c r="M255" t="s">
        <v>24</v>
      </c>
      <c r="N255" t="s">
        <v>24</v>
      </c>
      <c r="O255" t="s">
        <v>24</v>
      </c>
      <c r="P255" t="s">
        <v>24</v>
      </c>
      <c r="Q255" t="s">
        <v>302</v>
      </c>
      <c r="R255" t="s">
        <v>24</v>
      </c>
      <c r="S255">
        <v>0</v>
      </c>
      <c r="T255" t="s">
        <v>134</v>
      </c>
      <c r="U255" t="s">
        <v>134</v>
      </c>
      <c r="V255" t="s">
        <v>134</v>
      </c>
      <c r="W255" t="s">
        <v>24</v>
      </c>
      <c r="X255" t="s">
        <v>24</v>
      </c>
      <c r="Y255" t="s">
        <v>24</v>
      </c>
      <c r="Z255">
        <v>0</v>
      </c>
      <c r="AA255" t="s">
        <v>24</v>
      </c>
      <c r="AB255" t="s">
        <v>24</v>
      </c>
      <c r="AC255" t="s">
        <v>24</v>
      </c>
      <c r="AD255" t="s">
        <v>24</v>
      </c>
      <c r="AE255" t="s">
        <v>24</v>
      </c>
      <c r="AF255">
        <v>1</v>
      </c>
      <c r="AG255">
        <v>5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5</v>
      </c>
      <c r="B256">
        <v>2</v>
      </c>
      <c r="C256">
        <v>3</v>
      </c>
      <c r="D256">
        <v>0</v>
      </c>
      <c r="E256" t="s">
        <v>24</v>
      </c>
      <c r="F256" t="s">
        <v>24</v>
      </c>
      <c r="G256">
        <v>31</v>
      </c>
      <c r="H256">
        <v>0</v>
      </c>
      <c r="I256">
        <v>0</v>
      </c>
      <c r="J256">
        <v>0</v>
      </c>
      <c r="K256">
        <v>0</v>
      </c>
      <c r="L256" t="s">
        <v>24</v>
      </c>
      <c r="M256" t="s">
        <v>24</v>
      </c>
      <c r="N256" t="s">
        <v>24</v>
      </c>
      <c r="O256" t="s">
        <v>24</v>
      </c>
      <c r="P256" t="s">
        <v>24</v>
      </c>
      <c r="Q256" t="s">
        <v>2313</v>
      </c>
      <c r="R256" t="s">
        <v>24</v>
      </c>
      <c r="S256">
        <v>0</v>
      </c>
      <c r="T256" t="s">
        <v>134</v>
      </c>
      <c r="U256" t="s">
        <v>134</v>
      </c>
      <c r="V256" t="s">
        <v>134</v>
      </c>
      <c r="W256" t="s">
        <v>24</v>
      </c>
      <c r="X256" t="s">
        <v>24</v>
      </c>
      <c r="Y256" t="s">
        <v>24</v>
      </c>
      <c r="Z256">
        <v>0</v>
      </c>
      <c r="AA256" t="s">
        <v>24</v>
      </c>
      <c r="AB256" t="s">
        <v>24</v>
      </c>
      <c r="AC256" t="s">
        <v>24</v>
      </c>
      <c r="AD256" t="s">
        <v>24</v>
      </c>
      <c r="AE256" t="s">
        <v>24</v>
      </c>
      <c r="AF256">
        <v>1</v>
      </c>
      <c r="AG256">
        <v>5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5</v>
      </c>
      <c r="B257">
        <v>2</v>
      </c>
      <c r="C257">
        <v>4</v>
      </c>
      <c r="D257">
        <v>0</v>
      </c>
      <c r="E257" t="s">
        <v>24</v>
      </c>
      <c r="F257" t="s">
        <v>24</v>
      </c>
      <c r="G257">
        <v>290</v>
      </c>
      <c r="H257">
        <v>0</v>
      </c>
      <c r="I257">
        <v>0</v>
      </c>
      <c r="J257">
        <v>0</v>
      </c>
      <c r="K257">
        <v>0</v>
      </c>
      <c r="L257" t="s">
        <v>24</v>
      </c>
      <c r="M257" t="s">
        <v>24</v>
      </c>
      <c r="N257" t="s">
        <v>24</v>
      </c>
      <c r="O257" t="s">
        <v>24</v>
      </c>
      <c r="P257" t="s">
        <v>24</v>
      </c>
      <c r="Q257" t="s">
        <v>2314</v>
      </c>
      <c r="R257" t="s">
        <v>24</v>
      </c>
      <c r="S257">
        <v>0</v>
      </c>
      <c r="T257" t="s">
        <v>134</v>
      </c>
      <c r="U257" t="s">
        <v>134</v>
      </c>
      <c r="V257" t="s">
        <v>134</v>
      </c>
      <c r="W257" t="s">
        <v>24</v>
      </c>
      <c r="X257" t="s">
        <v>24</v>
      </c>
      <c r="Y257" t="s">
        <v>24</v>
      </c>
      <c r="Z257">
        <v>0</v>
      </c>
      <c r="AA257" t="s">
        <v>24</v>
      </c>
      <c r="AB257" t="s">
        <v>24</v>
      </c>
      <c r="AC257" t="s">
        <v>24</v>
      </c>
      <c r="AD257" t="s">
        <v>24</v>
      </c>
      <c r="AE257" t="s">
        <v>24</v>
      </c>
      <c r="AF257">
        <v>1</v>
      </c>
      <c r="AG257">
        <v>5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5</v>
      </c>
      <c r="B258">
        <v>2</v>
      </c>
      <c r="C258">
        <v>5</v>
      </c>
      <c r="D258">
        <v>0</v>
      </c>
      <c r="E258" t="s">
        <v>24</v>
      </c>
      <c r="F258" t="s">
        <v>24</v>
      </c>
      <c r="G258">
        <v>245</v>
      </c>
      <c r="H258">
        <v>0</v>
      </c>
      <c r="I258">
        <v>0</v>
      </c>
      <c r="J258">
        <v>0</v>
      </c>
      <c r="K258">
        <v>0</v>
      </c>
      <c r="L258" t="s">
        <v>24</v>
      </c>
      <c r="M258" t="s">
        <v>24</v>
      </c>
      <c r="N258" t="s">
        <v>24</v>
      </c>
      <c r="O258" t="s">
        <v>24</v>
      </c>
      <c r="P258" t="s">
        <v>24</v>
      </c>
      <c r="Q258" t="s">
        <v>2315</v>
      </c>
      <c r="R258" t="s">
        <v>24</v>
      </c>
      <c r="S258">
        <v>0</v>
      </c>
      <c r="T258" t="s">
        <v>134</v>
      </c>
      <c r="U258" t="s">
        <v>134</v>
      </c>
      <c r="V258" t="s">
        <v>134</v>
      </c>
      <c r="W258" t="s">
        <v>24</v>
      </c>
      <c r="X258" t="s">
        <v>24</v>
      </c>
      <c r="Y258" t="s">
        <v>24</v>
      </c>
      <c r="Z258">
        <v>0</v>
      </c>
      <c r="AA258" t="s">
        <v>24</v>
      </c>
      <c r="AB258" t="s">
        <v>24</v>
      </c>
      <c r="AC258" t="s">
        <v>24</v>
      </c>
      <c r="AD258" t="s">
        <v>24</v>
      </c>
      <c r="AE258" t="s">
        <v>24</v>
      </c>
      <c r="AF258">
        <v>1</v>
      </c>
      <c r="AG258">
        <v>5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5</v>
      </c>
      <c r="B259">
        <v>2</v>
      </c>
      <c r="C259">
        <v>6</v>
      </c>
      <c r="D259">
        <v>0</v>
      </c>
      <c r="E259" t="s">
        <v>24</v>
      </c>
      <c r="F259" t="s">
        <v>24</v>
      </c>
      <c r="G259">
        <v>315</v>
      </c>
      <c r="H259">
        <v>0</v>
      </c>
      <c r="I259">
        <v>0</v>
      </c>
      <c r="J259">
        <v>0</v>
      </c>
      <c r="K259">
        <v>0</v>
      </c>
      <c r="L259" t="s">
        <v>24</v>
      </c>
      <c r="M259" t="s">
        <v>24</v>
      </c>
      <c r="N259" t="s">
        <v>24</v>
      </c>
      <c r="O259" t="s">
        <v>24</v>
      </c>
      <c r="P259" t="s">
        <v>24</v>
      </c>
      <c r="Q259" t="s">
        <v>2316</v>
      </c>
      <c r="R259" t="s">
        <v>24</v>
      </c>
      <c r="S259">
        <v>0</v>
      </c>
      <c r="T259" t="s">
        <v>134</v>
      </c>
      <c r="U259" t="s">
        <v>134</v>
      </c>
      <c r="V259" t="s">
        <v>134</v>
      </c>
      <c r="W259" t="s">
        <v>24</v>
      </c>
      <c r="X259" t="s">
        <v>24</v>
      </c>
      <c r="Y259" t="s">
        <v>24</v>
      </c>
      <c r="Z259">
        <v>0</v>
      </c>
      <c r="AA259" t="s">
        <v>24</v>
      </c>
      <c r="AB259" t="s">
        <v>24</v>
      </c>
      <c r="AC259" t="s">
        <v>24</v>
      </c>
      <c r="AD259" t="s">
        <v>24</v>
      </c>
      <c r="AE259" t="s">
        <v>24</v>
      </c>
      <c r="AF259">
        <v>1</v>
      </c>
      <c r="AG259">
        <v>5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5</v>
      </c>
      <c r="B260">
        <v>2</v>
      </c>
      <c r="C260">
        <v>7</v>
      </c>
      <c r="D260">
        <v>0</v>
      </c>
      <c r="E260" t="s">
        <v>24</v>
      </c>
      <c r="F260" t="s">
        <v>24</v>
      </c>
      <c r="G260">
        <v>137</v>
      </c>
      <c r="H260">
        <v>0</v>
      </c>
      <c r="I260">
        <v>0</v>
      </c>
      <c r="J260">
        <v>0</v>
      </c>
      <c r="K260">
        <v>0</v>
      </c>
      <c r="L260" t="s">
        <v>24</v>
      </c>
      <c r="M260" t="s">
        <v>24</v>
      </c>
      <c r="N260" t="s">
        <v>24</v>
      </c>
      <c r="O260" t="s">
        <v>24</v>
      </c>
      <c r="P260" t="s">
        <v>24</v>
      </c>
      <c r="Q260" t="s">
        <v>2317</v>
      </c>
      <c r="R260" t="s">
        <v>24</v>
      </c>
      <c r="S260">
        <v>0</v>
      </c>
      <c r="T260" t="s">
        <v>134</v>
      </c>
      <c r="U260" t="s">
        <v>134</v>
      </c>
      <c r="V260" t="s">
        <v>134</v>
      </c>
      <c r="W260" t="s">
        <v>24</v>
      </c>
      <c r="X260" t="s">
        <v>24</v>
      </c>
      <c r="Y260" t="s">
        <v>24</v>
      </c>
      <c r="Z260">
        <v>0</v>
      </c>
      <c r="AA260" t="s">
        <v>24</v>
      </c>
      <c r="AB260" t="s">
        <v>24</v>
      </c>
      <c r="AC260" t="s">
        <v>24</v>
      </c>
      <c r="AD260" t="s">
        <v>24</v>
      </c>
      <c r="AE260" t="s">
        <v>24</v>
      </c>
      <c r="AF260">
        <v>1</v>
      </c>
      <c r="AG260">
        <v>5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5</v>
      </c>
      <c r="B261">
        <v>3</v>
      </c>
      <c r="C261">
        <v>1</v>
      </c>
      <c r="D261">
        <v>0</v>
      </c>
      <c r="E261" t="s">
        <v>24</v>
      </c>
      <c r="F261" t="s">
        <v>24</v>
      </c>
      <c r="G261">
        <v>314</v>
      </c>
      <c r="H261">
        <v>0</v>
      </c>
      <c r="I261">
        <v>0</v>
      </c>
      <c r="J261">
        <v>0</v>
      </c>
      <c r="K261">
        <v>0</v>
      </c>
      <c r="L261" t="s">
        <v>24</v>
      </c>
      <c r="M261" t="s">
        <v>24</v>
      </c>
      <c r="N261" t="s">
        <v>24</v>
      </c>
      <c r="O261" t="s">
        <v>24</v>
      </c>
      <c r="P261" t="s">
        <v>24</v>
      </c>
      <c r="Q261" t="s">
        <v>2318</v>
      </c>
      <c r="R261" t="s">
        <v>24</v>
      </c>
      <c r="S261">
        <v>0</v>
      </c>
      <c r="T261" t="s">
        <v>134</v>
      </c>
      <c r="U261" t="s">
        <v>134</v>
      </c>
      <c r="V261" t="s">
        <v>134</v>
      </c>
      <c r="W261" t="s">
        <v>24</v>
      </c>
      <c r="X261" t="s">
        <v>24</v>
      </c>
      <c r="Y261" t="s">
        <v>24</v>
      </c>
      <c r="Z261">
        <v>0</v>
      </c>
      <c r="AA261" t="s">
        <v>24</v>
      </c>
      <c r="AB261" t="s">
        <v>24</v>
      </c>
      <c r="AC261" t="s">
        <v>24</v>
      </c>
      <c r="AD261" t="s">
        <v>24</v>
      </c>
      <c r="AE261" t="s">
        <v>24</v>
      </c>
      <c r="AF261">
        <v>1</v>
      </c>
      <c r="AG261">
        <v>5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5</v>
      </c>
      <c r="B262">
        <v>3</v>
      </c>
      <c r="C262">
        <v>2</v>
      </c>
      <c r="D262">
        <v>0</v>
      </c>
      <c r="E262" t="s">
        <v>24</v>
      </c>
      <c r="F262" t="s">
        <v>24</v>
      </c>
      <c r="G262">
        <v>313</v>
      </c>
      <c r="H262">
        <v>0</v>
      </c>
      <c r="I262">
        <v>0</v>
      </c>
      <c r="J262">
        <v>0</v>
      </c>
      <c r="K262">
        <v>0</v>
      </c>
      <c r="L262" t="s">
        <v>24</v>
      </c>
      <c r="M262" t="s">
        <v>24</v>
      </c>
      <c r="N262" t="s">
        <v>24</v>
      </c>
      <c r="O262" t="s">
        <v>24</v>
      </c>
      <c r="P262" t="s">
        <v>24</v>
      </c>
      <c r="Q262" t="s">
        <v>2319</v>
      </c>
      <c r="R262" t="s">
        <v>24</v>
      </c>
      <c r="S262">
        <v>0</v>
      </c>
      <c r="T262" t="s">
        <v>134</v>
      </c>
      <c r="U262" t="s">
        <v>134</v>
      </c>
      <c r="V262" t="s">
        <v>134</v>
      </c>
      <c r="W262" t="s">
        <v>24</v>
      </c>
      <c r="X262" t="s">
        <v>24</v>
      </c>
      <c r="Y262" t="s">
        <v>24</v>
      </c>
      <c r="Z262">
        <v>0</v>
      </c>
      <c r="AA262" t="s">
        <v>24</v>
      </c>
      <c r="AB262" t="s">
        <v>24</v>
      </c>
      <c r="AC262" t="s">
        <v>24</v>
      </c>
      <c r="AD262" t="s">
        <v>24</v>
      </c>
      <c r="AE262" t="s">
        <v>24</v>
      </c>
      <c r="AF262">
        <v>1</v>
      </c>
      <c r="AG262">
        <v>5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5</v>
      </c>
      <c r="B263">
        <v>3</v>
      </c>
      <c r="C263">
        <v>3</v>
      </c>
      <c r="D263">
        <v>0</v>
      </c>
      <c r="E263" t="s">
        <v>24</v>
      </c>
      <c r="F263" t="s">
        <v>24</v>
      </c>
      <c r="G263">
        <v>317</v>
      </c>
      <c r="H263">
        <v>0</v>
      </c>
      <c r="I263">
        <v>0</v>
      </c>
      <c r="J263">
        <v>0</v>
      </c>
      <c r="K263">
        <v>0</v>
      </c>
      <c r="L263" t="s">
        <v>24</v>
      </c>
      <c r="M263" t="s">
        <v>24</v>
      </c>
      <c r="N263" t="s">
        <v>24</v>
      </c>
      <c r="O263" t="s">
        <v>24</v>
      </c>
      <c r="P263" t="s">
        <v>24</v>
      </c>
      <c r="Q263" t="s">
        <v>2320</v>
      </c>
      <c r="R263" t="s">
        <v>24</v>
      </c>
      <c r="S263">
        <v>0</v>
      </c>
      <c r="T263" t="s">
        <v>134</v>
      </c>
      <c r="U263" t="s">
        <v>134</v>
      </c>
      <c r="V263" t="s">
        <v>134</v>
      </c>
      <c r="W263" t="s">
        <v>24</v>
      </c>
      <c r="X263" t="s">
        <v>24</v>
      </c>
      <c r="Y263" t="s">
        <v>24</v>
      </c>
      <c r="Z263">
        <v>0</v>
      </c>
      <c r="AA263" t="s">
        <v>24</v>
      </c>
      <c r="AB263" t="s">
        <v>24</v>
      </c>
      <c r="AC263" t="s">
        <v>24</v>
      </c>
      <c r="AD263" t="s">
        <v>24</v>
      </c>
      <c r="AE263" t="s">
        <v>24</v>
      </c>
      <c r="AF263">
        <v>1</v>
      </c>
      <c r="AG263">
        <v>5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5</v>
      </c>
      <c r="B264">
        <v>3</v>
      </c>
      <c r="C264">
        <v>4</v>
      </c>
      <c r="D264">
        <v>0</v>
      </c>
      <c r="E264" t="s">
        <v>24</v>
      </c>
      <c r="F264" t="s">
        <v>24</v>
      </c>
      <c r="G264">
        <v>273</v>
      </c>
      <c r="H264">
        <v>0</v>
      </c>
      <c r="I264">
        <v>0</v>
      </c>
      <c r="J264">
        <v>0</v>
      </c>
      <c r="K264">
        <v>0</v>
      </c>
      <c r="L264" t="s">
        <v>24</v>
      </c>
      <c r="M264" t="s">
        <v>24</v>
      </c>
      <c r="N264" t="s">
        <v>24</v>
      </c>
      <c r="O264" t="s">
        <v>24</v>
      </c>
      <c r="P264" t="s">
        <v>24</v>
      </c>
      <c r="Q264" t="s">
        <v>2321</v>
      </c>
      <c r="R264" t="s">
        <v>24</v>
      </c>
      <c r="S264">
        <v>0</v>
      </c>
      <c r="T264" t="s">
        <v>134</v>
      </c>
      <c r="U264" t="s">
        <v>134</v>
      </c>
      <c r="V264" t="s">
        <v>134</v>
      </c>
      <c r="W264" t="s">
        <v>24</v>
      </c>
      <c r="X264" t="s">
        <v>24</v>
      </c>
      <c r="Y264" t="s">
        <v>24</v>
      </c>
      <c r="Z264">
        <v>0</v>
      </c>
      <c r="AA264" t="s">
        <v>24</v>
      </c>
      <c r="AB264" t="s">
        <v>24</v>
      </c>
      <c r="AC264" t="s">
        <v>24</v>
      </c>
      <c r="AD264" t="s">
        <v>24</v>
      </c>
      <c r="AE264" t="s">
        <v>24</v>
      </c>
      <c r="AF264">
        <v>1</v>
      </c>
      <c r="AG264">
        <v>5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5</v>
      </c>
      <c r="B265">
        <v>3</v>
      </c>
      <c r="C265">
        <v>5</v>
      </c>
      <c r="D265">
        <v>0</v>
      </c>
      <c r="E265" t="s">
        <v>24</v>
      </c>
      <c r="F265" t="s">
        <v>24</v>
      </c>
      <c r="G265">
        <v>74</v>
      </c>
      <c r="H265">
        <v>0</v>
      </c>
      <c r="I265">
        <v>0</v>
      </c>
      <c r="J265">
        <v>0</v>
      </c>
      <c r="K265">
        <v>0</v>
      </c>
      <c r="L265" t="s">
        <v>24</v>
      </c>
      <c r="M265" t="s">
        <v>24</v>
      </c>
      <c r="N265" t="s">
        <v>24</v>
      </c>
      <c r="O265" t="s">
        <v>24</v>
      </c>
      <c r="P265" t="s">
        <v>24</v>
      </c>
      <c r="Q265" t="s">
        <v>2322</v>
      </c>
      <c r="R265" t="s">
        <v>24</v>
      </c>
      <c r="S265">
        <v>0</v>
      </c>
      <c r="T265" t="s">
        <v>134</v>
      </c>
      <c r="U265" t="s">
        <v>134</v>
      </c>
      <c r="V265" t="s">
        <v>134</v>
      </c>
      <c r="W265" t="s">
        <v>24</v>
      </c>
      <c r="X265" t="s">
        <v>24</v>
      </c>
      <c r="Y265" t="s">
        <v>24</v>
      </c>
      <c r="Z265">
        <v>0</v>
      </c>
      <c r="AA265" t="s">
        <v>24</v>
      </c>
      <c r="AB265" t="s">
        <v>24</v>
      </c>
      <c r="AC265" t="s">
        <v>24</v>
      </c>
      <c r="AD265" t="s">
        <v>24</v>
      </c>
      <c r="AE265" t="s">
        <v>24</v>
      </c>
      <c r="AF265">
        <v>1</v>
      </c>
      <c r="AG265">
        <v>5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5</v>
      </c>
      <c r="B266">
        <v>3</v>
      </c>
      <c r="C266">
        <v>6</v>
      </c>
      <c r="D266">
        <v>0</v>
      </c>
      <c r="E266" t="s">
        <v>24</v>
      </c>
      <c r="F266" t="s">
        <v>24</v>
      </c>
      <c r="G266">
        <v>77</v>
      </c>
      <c r="H266">
        <v>0</v>
      </c>
      <c r="I266">
        <v>0</v>
      </c>
      <c r="J266">
        <v>0</v>
      </c>
      <c r="K266">
        <v>0</v>
      </c>
      <c r="L266" t="s">
        <v>24</v>
      </c>
      <c r="M266" t="s">
        <v>24</v>
      </c>
      <c r="N266" t="s">
        <v>24</v>
      </c>
      <c r="O266" t="s">
        <v>24</v>
      </c>
      <c r="P266" t="s">
        <v>24</v>
      </c>
      <c r="Q266" t="s">
        <v>2323</v>
      </c>
      <c r="R266" t="s">
        <v>24</v>
      </c>
      <c r="S266">
        <v>0</v>
      </c>
      <c r="T266" t="s">
        <v>134</v>
      </c>
      <c r="U266" t="s">
        <v>134</v>
      </c>
      <c r="V266" t="s">
        <v>134</v>
      </c>
      <c r="W266" t="s">
        <v>24</v>
      </c>
      <c r="X266" t="s">
        <v>24</v>
      </c>
      <c r="Y266" t="s">
        <v>24</v>
      </c>
      <c r="Z266">
        <v>0</v>
      </c>
      <c r="AA266" t="s">
        <v>24</v>
      </c>
      <c r="AB266" t="s">
        <v>24</v>
      </c>
      <c r="AC266" t="s">
        <v>24</v>
      </c>
      <c r="AD266" t="s">
        <v>24</v>
      </c>
      <c r="AE266" t="s">
        <v>24</v>
      </c>
      <c r="AF266">
        <v>1</v>
      </c>
      <c r="AG266">
        <v>5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5</v>
      </c>
      <c r="B267">
        <v>3</v>
      </c>
      <c r="C267">
        <v>7</v>
      </c>
      <c r="D267">
        <v>0</v>
      </c>
      <c r="E267" t="s">
        <v>24</v>
      </c>
      <c r="F267" t="s">
        <v>24</v>
      </c>
      <c r="G267">
        <v>132</v>
      </c>
      <c r="H267">
        <v>0</v>
      </c>
      <c r="I267">
        <v>0</v>
      </c>
      <c r="J267">
        <v>0</v>
      </c>
      <c r="K267">
        <v>0</v>
      </c>
      <c r="L267" t="s">
        <v>24</v>
      </c>
      <c r="M267" t="s">
        <v>24</v>
      </c>
      <c r="N267" t="s">
        <v>24</v>
      </c>
      <c r="O267" t="s">
        <v>24</v>
      </c>
      <c r="P267" t="s">
        <v>24</v>
      </c>
      <c r="Q267" t="s">
        <v>296</v>
      </c>
      <c r="R267" t="s">
        <v>24</v>
      </c>
      <c r="S267">
        <v>0</v>
      </c>
      <c r="T267" t="s">
        <v>134</v>
      </c>
      <c r="U267" t="s">
        <v>134</v>
      </c>
      <c r="V267" t="s">
        <v>134</v>
      </c>
      <c r="W267" t="s">
        <v>24</v>
      </c>
      <c r="X267" t="s">
        <v>24</v>
      </c>
      <c r="Y267" t="s">
        <v>24</v>
      </c>
      <c r="Z267">
        <v>0</v>
      </c>
      <c r="AA267" t="s">
        <v>24</v>
      </c>
      <c r="AB267" t="s">
        <v>24</v>
      </c>
      <c r="AC267" t="s">
        <v>24</v>
      </c>
      <c r="AD267" t="s">
        <v>24</v>
      </c>
      <c r="AE267" t="s">
        <v>24</v>
      </c>
      <c r="AF267">
        <v>1</v>
      </c>
      <c r="AG267">
        <v>5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5</v>
      </c>
      <c r="B268">
        <v>4</v>
      </c>
      <c r="C268">
        <v>1</v>
      </c>
      <c r="D268">
        <v>0</v>
      </c>
      <c r="E268" t="s">
        <v>24</v>
      </c>
      <c r="F268" t="s">
        <v>24</v>
      </c>
      <c r="G268">
        <v>222</v>
      </c>
      <c r="H268">
        <v>0</v>
      </c>
      <c r="I268">
        <v>0</v>
      </c>
      <c r="J268">
        <v>0</v>
      </c>
      <c r="K268">
        <v>0</v>
      </c>
      <c r="L268" t="s">
        <v>24</v>
      </c>
      <c r="M268" t="s">
        <v>24</v>
      </c>
      <c r="N268" t="s">
        <v>24</v>
      </c>
      <c r="O268" t="s">
        <v>24</v>
      </c>
      <c r="P268" t="s">
        <v>24</v>
      </c>
      <c r="Q268" t="s">
        <v>2324</v>
      </c>
      <c r="R268" t="s">
        <v>24</v>
      </c>
      <c r="S268">
        <v>0</v>
      </c>
      <c r="T268" t="s">
        <v>134</v>
      </c>
      <c r="U268" t="s">
        <v>134</v>
      </c>
      <c r="V268" t="s">
        <v>134</v>
      </c>
      <c r="W268" t="s">
        <v>24</v>
      </c>
      <c r="X268" t="s">
        <v>24</v>
      </c>
      <c r="Y268" t="s">
        <v>24</v>
      </c>
      <c r="Z268">
        <v>0</v>
      </c>
      <c r="AA268" t="s">
        <v>24</v>
      </c>
      <c r="AB268" t="s">
        <v>24</v>
      </c>
      <c r="AC268" t="s">
        <v>24</v>
      </c>
      <c r="AD268" t="s">
        <v>24</v>
      </c>
      <c r="AE268" t="s">
        <v>24</v>
      </c>
      <c r="AF268">
        <v>1</v>
      </c>
      <c r="AG268">
        <v>5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5</v>
      </c>
      <c r="B269">
        <v>4</v>
      </c>
      <c r="C269">
        <v>2</v>
      </c>
      <c r="D269">
        <v>0</v>
      </c>
      <c r="E269" t="s">
        <v>24</v>
      </c>
      <c r="F269" t="s">
        <v>24</v>
      </c>
      <c r="G269">
        <v>323</v>
      </c>
      <c r="H269">
        <v>0</v>
      </c>
      <c r="I269">
        <v>0</v>
      </c>
      <c r="J269">
        <v>0</v>
      </c>
      <c r="K269">
        <v>0</v>
      </c>
      <c r="L269" t="s">
        <v>24</v>
      </c>
      <c r="M269" t="s">
        <v>24</v>
      </c>
      <c r="N269" t="s">
        <v>24</v>
      </c>
      <c r="O269" t="s">
        <v>24</v>
      </c>
      <c r="P269" t="s">
        <v>24</v>
      </c>
      <c r="Q269" t="s">
        <v>137</v>
      </c>
      <c r="R269" t="s">
        <v>24</v>
      </c>
      <c r="S269">
        <v>0</v>
      </c>
      <c r="T269" t="s">
        <v>134</v>
      </c>
      <c r="U269" t="s">
        <v>134</v>
      </c>
      <c r="V269" t="s">
        <v>134</v>
      </c>
      <c r="W269" t="s">
        <v>24</v>
      </c>
      <c r="X269" t="s">
        <v>24</v>
      </c>
      <c r="Y269" t="s">
        <v>24</v>
      </c>
      <c r="Z269">
        <v>0</v>
      </c>
      <c r="AA269" t="s">
        <v>24</v>
      </c>
      <c r="AB269" t="s">
        <v>24</v>
      </c>
      <c r="AC269" t="s">
        <v>24</v>
      </c>
      <c r="AD269" t="s">
        <v>24</v>
      </c>
      <c r="AE269" t="s">
        <v>24</v>
      </c>
      <c r="AF269">
        <v>1</v>
      </c>
      <c r="AG269">
        <v>5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5</v>
      </c>
      <c r="B270">
        <v>4</v>
      </c>
      <c r="C270">
        <v>3</v>
      </c>
      <c r="D270">
        <v>0</v>
      </c>
      <c r="E270" t="s">
        <v>24</v>
      </c>
      <c r="F270" t="s">
        <v>24</v>
      </c>
      <c r="G270">
        <v>123</v>
      </c>
      <c r="H270">
        <v>0</v>
      </c>
      <c r="I270">
        <v>0</v>
      </c>
      <c r="J270">
        <v>0</v>
      </c>
      <c r="K270">
        <v>0</v>
      </c>
      <c r="L270" t="s">
        <v>24</v>
      </c>
      <c r="M270" t="s">
        <v>24</v>
      </c>
      <c r="N270" t="s">
        <v>24</v>
      </c>
      <c r="O270" t="s">
        <v>24</v>
      </c>
      <c r="P270" t="s">
        <v>24</v>
      </c>
      <c r="Q270" t="s">
        <v>2325</v>
      </c>
      <c r="R270" t="s">
        <v>24</v>
      </c>
      <c r="S270">
        <v>0</v>
      </c>
      <c r="T270" t="s">
        <v>134</v>
      </c>
      <c r="U270" t="s">
        <v>134</v>
      </c>
      <c r="V270" t="s">
        <v>134</v>
      </c>
      <c r="W270" t="s">
        <v>24</v>
      </c>
      <c r="X270" t="s">
        <v>24</v>
      </c>
      <c r="Y270" t="s">
        <v>24</v>
      </c>
      <c r="Z270">
        <v>0</v>
      </c>
      <c r="AA270" t="s">
        <v>24</v>
      </c>
      <c r="AB270" t="s">
        <v>24</v>
      </c>
      <c r="AC270" t="s">
        <v>24</v>
      </c>
      <c r="AD270" t="s">
        <v>24</v>
      </c>
      <c r="AE270" t="s">
        <v>24</v>
      </c>
      <c r="AF270">
        <v>1</v>
      </c>
      <c r="AG270">
        <v>5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5</v>
      </c>
      <c r="B271">
        <v>4</v>
      </c>
      <c r="C271">
        <v>4</v>
      </c>
      <c r="D271">
        <v>0</v>
      </c>
      <c r="E271" t="s">
        <v>24</v>
      </c>
      <c r="F271" t="s">
        <v>24</v>
      </c>
      <c r="G271">
        <v>305</v>
      </c>
      <c r="H271">
        <v>0</v>
      </c>
      <c r="I271">
        <v>0</v>
      </c>
      <c r="J271">
        <v>0</v>
      </c>
      <c r="K271">
        <v>0</v>
      </c>
      <c r="L271" t="s">
        <v>24</v>
      </c>
      <c r="M271" t="s">
        <v>24</v>
      </c>
      <c r="N271" t="s">
        <v>24</v>
      </c>
      <c r="O271" t="s">
        <v>24</v>
      </c>
      <c r="P271" t="s">
        <v>24</v>
      </c>
      <c r="Q271" t="s">
        <v>2119</v>
      </c>
      <c r="R271" t="s">
        <v>24</v>
      </c>
      <c r="S271">
        <v>0</v>
      </c>
      <c r="T271" t="s">
        <v>134</v>
      </c>
      <c r="U271" t="s">
        <v>134</v>
      </c>
      <c r="V271" t="s">
        <v>134</v>
      </c>
      <c r="W271" t="s">
        <v>24</v>
      </c>
      <c r="X271" t="s">
        <v>24</v>
      </c>
      <c r="Y271" t="s">
        <v>24</v>
      </c>
      <c r="Z271">
        <v>0</v>
      </c>
      <c r="AA271" t="s">
        <v>24</v>
      </c>
      <c r="AB271" t="s">
        <v>24</v>
      </c>
      <c r="AC271" t="s">
        <v>24</v>
      </c>
      <c r="AD271" t="s">
        <v>24</v>
      </c>
      <c r="AE271" t="s">
        <v>24</v>
      </c>
      <c r="AF271">
        <v>1</v>
      </c>
      <c r="AG271">
        <v>5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5</v>
      </c>
      <c r="B272">
        <v>4</v>
      </c>
      <c r="C272">
        <v>5</v>
      </c>
      <c r="D272">
        <v>0</v>
      </c>
      <c r="E272" t="s">
        <v>24</v>
      </c>
      <c r="F272" t="s">
        <v>24</v>
      </c>
      <c r="G272">
        <v>122</v>
      </c>
      <c r="H272">
        <v>0</v>
      </c>
      <c r="I272">
        <v>0</v>
      </c>
      <c r="J272">
        <v>0</v>
      </c>
      <c r="K272">
        <v>0</v>
      </c>
      <c r="L272" t="s">
        <v>24</v>
      </c>
      <c r="M272" t="s">
        <v>24</v>
      </c>
      <c r="N272" t="s">
        <v>24</v>
      </c>
      <c r="O272" t="s">
        <v>24</v>
      </c>
      <c r="P272" t="s">
        <v>24</v>
      </c>
      <c r="Q272" t="s">
        <v>2326</v>
      </c>
      <c r="R272" t="s">
        <v>24</v>
      </c>
      <c r="S272">
        <v>0</v>
      </c>
      <c r="T272" t="s">
        <v>134</v>
      </c>
      <c r="U272" t="s">
        <v>134</v>
      </c>
      <c r="V272" t="s">
        <v>134</v>
      </c>
      <c r="W272" t="s">
        <v>24</v>
      </c>
      <c r="X272" t="s">
        <v>24</v>
      </c>
      <c r="Y272" t="s">
        <v>24</v>
      </c>
      <c r="Z272">
        <v>0</v>
      </c>
      <c r="AA272" t="s">
        <v>24</v>
      </c>
      <c r="AB272" t="s">
        <v>24</v>
      </c>
      <c r="AC272" t="s">
        <v>24</v>
      </c>
      <c r="AD272" t="s">
        <v>24</v>
      </c>
      <c r="AE272" t="s">
        <v>24</v>
      </c>
      <c r="AF272">
        <v>1</v>
      </c>
      <c r="AG272">
        <v>5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5</v>
      </c>
      <c r="B273">
        <v>4</v>
      </c>
      <c r="C273">
        <v>6</v>
      </c>
      <c r="D273">
        <v>0</v>
      </c>
      <c r="E273" t="s">
        <v>24</v>
      </c>
      <c r="F273" t="s">
        <v>24</v>
      </c>
      <c r="G273">
        <v>216</v>
      </c>
      <c r="H273">
        <v>0</v>
      </c>
      <c r="I273">
        <v>0</v>
      </c>
      <c r="J273">
        <v>0</v>
      </c>
      <c r="K273">
        <v>0</v>
      </c>
      <c r="L273" t="s">
        <v>24</v>
      </c>
      <c r="M273" t="s">
        <v>24</v>
      </c>
      <c r="N273" t="s">
        <v>24</v>
      </c>
      <c r="O273" t="s">
        <v>24</v>
      </c>
      <c r="P273" t="s">
        <v>24</v>
      </c>
      <c r="Q273" t="s">
        <v>2327</v>
      </c>
      <c r="R273" t="s">
        <v>24</v>
      </c>
      <c r="S273">
        <v>0</v>
      </c>
      <c r="T273" t="s">
        <v>134</v>
      </c>
      <c r="U273" t="s">
        <v>134</v>
      </c>
      <c r="V273" t="s">
        <v>134</v>
      </c>
      <c r="W273" t="s">
        <v>24</v>
      </c>
      <c r="X273" t="s">
        <v>24</v>
      </c>
      <c r="Y273" t="s">
        <v>24</v>
      </c>
      <c r="Z273">
        <v>0</v>
      </c>
      <c r="AA273" t="s">
        <v>24</v>
      </c>
      <c r="AB273" t="s">
        <v>24</v>
      </c>
      <c r="AC273" t="s">
        <v>24</v>
      </c>
      <c r="AD273" t="s">
        <v>24</v>
      </c>
      <c r="AE273" t="s">
        <v>24</v>
      </c>
      <c r="AF273">
        <v>1</v>
      </c>
      <c r="AG273">
        <v>5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5</v>
      </c>
      <c r="B274">
        <v>4</v>
      </c>
      <c r="C274">
        <v>7</v>
      </c>
      <c r="D274">
        <v>0</v>
      </c>
      <c r="E274" t="s">
        <v>24</v>
      </c>
      <c r="F274" t="s">
        <v>24</v>
      </c>
      <c r="G274">
        <v>220</v>
      </c>
      <c r="H274">
        <v>0</v>
      </c>
      <c r="I274">
        <v>0</v>
      </c>
      <c r="J274">
        <v>0</v>
      </c>
      <c r="K274">
        <v>0</v>
      </c>
      <c r="L274" t="s">
        <v>24</v>
      </c>
      <c r="M274" t="s">
        <v>24</v>
      </c>
      <c r="N274" t="s">
        <v>24</v>
      </c>
      <c r="O274" t="s">
        <v>24</v>
      </c>
      <c r="P274" t="s">
        <v>24</v>
      </c>
      <c r="Q274" t="s">
        <v>2328</v>
      </c>
      <c r="R274" t="s">
        <v>24</v>
      </c>
      <c r="S274">
        <v>0</v>
      </c>
      <c r="T274" t="s">
        <v>134</v>
      </c>
      <c r="U274" t="s">
        <v>134</v>
      </c>
      <c r="V274" t="s">
        <v>134</v>
      </c>
      <c r="W274" t="s">
        <v>24</v>
      </c>
      <c r="X274" t="s">
        <v>24</v>
      </c>
      <c r="Y274" t="s">
        <v>24</v>
      </c>
      <c r="Z274">
        <v>0</v>
      </c>
      <c r="AA274" t="s">
        <v>24</v>
      </c>
      <c r="AB274" t="s">
        <v>24</v>
      </c>
      <c r="AC274" t="s">
        <v>24</v>
      </c>
      <c r="AD274" t="s">
        <v>24</v>
      </c>
      <c r="AE274" t="s">
        <v>24</v>
      </c>
      <c r="AF274">
        <v>1</v>
      </c>
      <c r="AG274">
        <v>5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6</v>
      </c>
      <c r="B275">
        <v>1</v>
      </c>
      <c r="C275">
        <v>1</v>
      </c>
      <c r="D275">
        <v>0</v>
      </c>
      <c r="E275" t="s">
        <v>24</v>
      </c>
      <c r="F275" t="s">
        <v>24</v>
      </c>
      <c r="G275">
        <v>0</v>
      </c>
      <c r="H275">
        <v>0</v>
      </c>
      <c r="I275">
        <v>0</v>
      </c>
      <c r="J275">
        <v>0</v>
      </c>
      <c r="K275">
        <v>0</v>
      </c>
      <c r="L275" t="s">
        <v>24</v>
      </c>
      <c r="M275" t="s">
        <v>24</v>
      </c>
      <c r="N275" t="s">
        <v>24</v>
      </c>
      <c r="O275" t="s">
        <v>24</v>
      </c>
      <c r="P275" t="s">
        <v>24</v>
      </c>
      <c r="Q275" t="s">
        <v>24</v>
      </c>
      <c r="R275" t="s">
        <v>24</v>
      </c>
      <c r="S275">
        <v>0</v>
      </c>
      <c r="T275" t="s">
        <v>134</v>
      </c>
      <c r="U275" t="s">
        <v>134</v>
      </c>
      <c r="V275" t="s">
        <v>134</v>
      </c>
      <c r="W275" t="s">
        <v>24</v>
      </c>
      <c r="X275" t="s">
        <v>24</v>
      </c>
      <c r="Y275" t="s">
        <v>24</v>
      </c>
      <c r="Z275">
        <v>0</v>
      </c>
      <c r="AA275" t="s">
        <v>24</v>
      </c>
      <c r="AB275" t="s">
        <v>24</v>
      </c>
      <c r="AC275" t="s">
        <v>24</v>
      </c>
      <c r="AD275" t="s">
        <v>24</v>
      </c>
      <c r="AE275" t="s">
        <v>24</v>
      </c>
      <c r="AF275">
        <v>1</v>
      </c>
      <c r="AG275">
        <v>6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6</v>
      </c>
      <c r="B276">
        <v>1</v>
      </c>
      <c r="C276">
        <v>2</v>
      </c>
      <c r="D276">
        <v>0</v>
      </c>
      <c r="E276" t="s">
        <v>24</v>
      </c>
      <c r="F276" t="s">
        <v>24</v>
      </c>
      <c r="G276">
        <v>303</v>
      </c>
      <c r="H276">
        <v>0</v>
      </c>
      <c r="I276">
        <v>0</v>
      </c>
      <c r="J276">
        <v>0</v>
      </c>
      <c r="K276">
        <v>0</v>
      </c>
      <c r="L276" t="s">
        <v>24</v>
      </c>
      <c r="M276" t="s">
        <v>24</v>
      </c>
      <c r="N276" t="s">
        <v>24</v>
      </c>
      <c r="O276" t="s">
        <v>24</v>
      </c>
      <c r="P276" t="s">
        <v>24</v>
      </c>
      <c r="Q276" t="s">
        <v>2329</v>
      </c>
      <c r="R276" t="s">
        <v>24</v>
      </c>
      <c r="S276">
        <v>0</v>
      </c>
      <c r="T276" t="s">
        <v>134</v>
      </c>
      <c r="U276" t="s">
        <v>134</v>
      </c>
      <c r="V276" t="s">
        <v>134</v>
      </c>
      <c r="W276" t="s">
        <v>24</v>
      </c>
      <c r="X276" t="s">
        <v>24</v>
      </c>
      <c r="Y276" t="s">
        <v>24</v>
      </c>
      <c r="Z276">
        <v>0</v>
      </c>
      <c r="AA276" t="s">
        <v>24</v>
      </c>
      <c r="AB276" t="s">
        <v>24</v>
      </c>
      <c r="AC276" t="s">
        <v>24</v>
      </c>
      <c r="AD276" t="s">
        <v>24</v>
      </c>
      <c r="AE276" t="s">
        <v>24</v>
      </c>
      <c r="AF276">
        <v>1</v>
      </c>
      <c r="AG276">
        <v>6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6</v>
      </c>
      <c r="B277">
        <v>1</v>
      </c>
      <c r="C277">
        <v>3</v>
      </c>
      <c r="D277">
        <v>0</v>
      </c>
      <c r="E277" t="s">
        <v>24</v>
      </c>
      <c r="F277" t="s">
        <v>24</v>
      </c>
      <c r="G277">
        <v>278</v>
      </c>
      <c r="H277">
        <v>0</v>
      </c>
      <c r="I277">
        <v>0</v>
      </c>
      <c r="J277">
        <v>0</v>
      </c>
      <c r="K277">
        <v>0</v>
      </c>
      <c r="L277" t="s">
        <v>24</v>
      </c>
      <c r="M277" t="s">
        <v>24</v>
      </c>
      <c r="N277" t="s">
        <v>24</v>
      </c>
      <c r="O277" t="s">
        <v>24</v>
      </c>
      <c r="P277" t="s">
        <v>24</v>
      </c>
      <c r="Q277" t="s">
        <v>2330</v>
      </c>
      <c r="R277" t="s">
        <v>24</v>
      </c>
      <c r="S277">
        <v>0</v>
      </c>
      <c r="T277" t="s">
        <v>134</v>
      </c>
      <c r="U277" t="s">
        <v>134</v>
      </c>
      <c r="V277" t="s">
        <v>134</v>
      </c>
      <c r="W277" t="s">
        <v>24</v>
      </c>
      <c r="X277" t="s">
        <v>24</v>
      </c>
      <c r="Y277" t="s">
        <v>24</v>
      </c>
      <c r="Z277">
        <v>0</v>
      </c>
      <c r="AA277" t="s">
        <v>24</v>
      </c>
      <c r="AB277" t="s">
        <v>24</v>
      </c>
      <c r="AC277" t="s">
        <v>24</v>
      </c>
      <c r="AD277" t="s">
        <v>24</v>
      </c>
      <c r="AE277" t="s">
        <v>24</v>
      </c>
      <c r="AF277">
        <v>1</v>
      </c>
      <c r="AG277">
        <v>6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6</v>
      </c>
      <c r="B278">
        <v>1</v>
      </c>
      <c r="C278">
        <v>4</v>
      </c>
      <c r="D278">
        <v>0</v>
      </c>
      <c r="E278" t="s">
        <v>24</v>
      </c>
      <c r="F278" t="s">
        <v>24</v>
      </c>
      <c r="G278">
        <v>71</v>
      </c>
      <c r="H278">
        <v>0</v>
      </c>
      <c r="I278">
        <v>0</v>
      </c>
      <c r="J278">
        <v>0</v>
      </c>
      <c r="K278">
        <v>0</v>
      </c>
      <c r="L278" t="s">
        <v>24</v>
      </c>
      <c r="M278" t="s">
        <v>24</v>
      </c>
      <c r="N278" t="s">
        <v>24</v>
      </c>
      <c r="O278" t="s">
        <v>24</v>
      </c>
      <c r="P278" t="s">
        <v>24</v>
      </c>
      <c r="Q278" t="s">
        <v>2331</v>
      </c>
      <c r="R278" t="s">
        <v>24</v>
      </c>
      <c r="S278">
        <v>0</v>
      </c>
      <c r="T278" t="s">
        <v>134</v>
      </c>
      <c r="U278" t="s">
        <v>134</v>
      </c>
      <c r="V278" t="s">
        <v>134</v>
      </c>
      <c r="W278" t="s">
        <v>24</v>
      </c>
      <c r="X278" t="s">
        <v>24</v>
      </c>
      <c r="Y278" t="s">
        <v>24</v>
      </c>
      <c r="Z278">
        <v>0</v>
      </c>
      <c r="AA278" t="s">
        <v>24</v>
      </c>
      <c r="AB278" t="s">
        <v>24</v>
      </c>
      <c r="AC278" t="s">
        <v>24</v>
      </c>
      <c r="AD278" t="s">
        <v>24</v>
      </c>
      <c r="AE278" t="s">
        <v>24</v>
      </c>
      <c r="AF278">
        <v>1</v>
      </c>
      <c r="AG278">
        <v>6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6</v>
      </c>
      <c r="B279">
        <v>1</v>
      </c>
      <c r="C279">
        <v>5</v>
      </c>
      <c r="D279">
        <v>0</v>
      </c>
      <c r="E279" t="s">
        <v>24</v>
      </c>
      <c r="F279" t="s">
        <v>24</v>
      </c>
      <c r="G279">
        <v>97</v>
      </c>
      <c r="H279">
        <v>0</v>
      </c>
      <c r="I279">
        <v>0</v>
      </c>
      <c r="J279">
        <v>0</v>
      </c>
      <c r="K279">
        <v>0</v>
      </c>
      <c r="L279" t="s">
        <v>24</v>
      </c>
      <c r="M279" t="s">
        <v>24</v>
      </c>
      <c r="N279" t="s">
        <v>24</v>
      </c>
      <c r="O279" t="s">
        <v>24</v>
      </c>
      <c r="P279" t="s">
        <v>24</v>
      </c>
      <c r="Q279" t="s">
        <v>306</v>
      </c>
      <c r="R279" t="s">
        <v>24</v>
      </c>
      <c r="S279">
        <v>0</v>
      </c>
      <c r="T279" t="s">
        <v>134</v>
      </c>
      <c r="U279" t="s">
        <v>134</v>
      </c>
      <c r="V279" t="s">
        <v>134</v>
      </c>
      <c r="W279" t="s">
        <v>24</v>
      </c>
      <c r="X279" t="s">
        <v>24</v>
      </c>
      <c r="Y279" t="s">
        <v>24</v>
      </c>
      <c r="Z279">
        <v>0</v>
      </c>
      <c r="AA279" t="s">
        <v>24</v>
      </c>
      <c r="AB279" t="s">
        <v>24</v>
      </c>
      <c r="AC279" t="s">
        <v>24</v>
      </c>
      <c r="AD279" t="s">
        <v>24</v>
      </c>
      <c r="AE279" t="s">
        <v>24</v>
      </c>
      <c r="AF279">
        <v>1</v>
      </c>
      <c r="AG279">
        <v>6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6</v>
      </c>
      <c r="B280">
        <v>1</v>
      </c>
      <c r="C280">
        <v>6</v>
      </c>
      <c r="D280">
        <v>0</v>
      </c>
      <c r="E280" t="s">
        <v>24</v>
      </c>
      <c r="F280" t="s">
        <v>24</v>
      </c>
      <c r="G280">
        <v>214</v>
      </c>
      <c r="H280">
        <v>0</v>
      </c>
      <c r="I280">
        <v>0</v>
      </c>
      <c r="J280">
        <v>0</v>
      </c>
      <c r="K280">
        <v>0</v>
      </c>
      <c r="L280" t="s">
        <v>24</v>
      </c>
      <c r="M280" t="s">
        <v>24</v>
      </c>
      <c r="N280" t="s">
        <v>24</v>
      </c>
      <c r="O280" t="s">
        <v>24</v>
      </c>
      <c r="P280" t="s">
        <v>24</v>
      </c>
      <c r="Q280" t="s">
        <v>2332</v>
      </c>
      <c r="R280" t="s">
        <v>24</v>
      </c>
      <c r="S280">
        <v>0</v>
      </c>
      <c r="T280" t="s">
        <v>134</v>
      </c>
      <c r="U280" t="s">
        <v>134</v>
      </c>
      <c r="V280" t="s">
        <v>134</v>
      </c>
      <c r="W280" t="s">
        <v>24</v>
      </c>
      <c r="X280" t="s">
        <v>24</v>
      </c>
      <c r="Y280" t="s">
        <v>24</v>
      </c>
      <c r="Z280">
        <v>0</v>
      </c>
      <c r="AA280" t="s">
        <v>24</v>
      </c>
      <c r="AB280" t="s">
        <v>24</v>
      </c>
      <c r="AC280" t="s">
        <v>24</v>
      </c>
      <c r="AD280" t="s">
        <v>24</v>
      </c>
      <c r="AE280" t="s">
        <v>24</v>
      </c>
      <c r="AF280">
        <v>1</v>
      </c>
      <c r="AG280">
        <v>6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6</v>
      </c>
      <c r="B281">
        <v>1</v>
      </c>
      <c r="C281">
        <v>7</v>
      </c>
      <c r="D281">
        <v>0</v>
      </c>
      <c r="E281" t="s">
        <v>24</v>
      </c>
      <c r="F281" t="s">
        <v>24</v>
      </c>
      <c r="G281">
        <v>84</v>
      </c>
      <c r="H281">
        <v>0</v>
      </c>
      <c r="I281">
        <v>0</v>
      </c>
      <c r="J281">
        <v>0</v>
      </c>
      <c r="K281">
        <v>0</v>
      </c>
      <c r="L281" t="s">
        <v>24</v>
      </c>
      <c r="M281" t="s">
        <v>24</v>
      </c>
      <c r="N281" t="s">
        <v>24</v>
      </c>
      <c r="O281" t="s">
        <v>24</v>
      </c>
      <c r="P281" t="s">
        <v>24</v>
      </c>
      <c r="Q281" t="s">
        <v>2333</v>
      </c>
      <c r="R281" t="s">
        <v>24</v>
      </c>
      <c r="S281">
        <v>0</v>
      </c>
      <c r="T281" t="s">
        <v>134</v>
      </c>
      <c r="U281" t="s">
        <v>134</v>
      </c>
      <c r="V281" t="s">
        <v>134</v>
      </c>
      <c r="W281" t="s">
        <v>24</v>
      </c>
      <c r="X281" t="s">
        <v>24</v>
      </c>
      <c r="Y281" t="s">
        <v>24</v>
      </c>
      <c r="Z281">
        <v>0</v>
      </c>
      <c r="AA281" t="s">
        <v>24</v>
      </c>
      <c r="AB281" t="s">
        <v>24</v>
      </c>
      <c r="AC281" t="s">
        <v>24</v>
      </c>
      <c r="AD281" t="s">
        <v>24</v>
      </c>
      <c r="AE281" t="s">
        <v>24</v>
      </c>
      <c r="AF281">
        <v>1</v>
      </c>
      <c r="AG281">
        <v>6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6</v>
      </c>
      <c r="B282">
        <v>2</v>
      </c>
      <c r="C282">
        <v>1</v>
      </c>
      <c r="D282">
        <v>0</v>
      </c>
      <c r="E282" t="s">
        <v>24</v>
      </c>
      <c r="F282" t="s">
        <v>24</v>
      </c>
      <c r="G282">
        <v>302</v>
      </c>
      <c r="H282">
        <v>0</v>
      </c>
      <c r="I282">
        <v>0</v>
      </c>
      <c r="J282">
        <v>0</v>
      </c>
      <c r="K282">
        <v>0</v>
      </c>
      <c r="L282" t="s">
        <v>24</v>
      </c>
      <c r="M282" t="s">
        <v>24</v>
      </c>
      <c r="N282" t="s">
        <v>24</v>
      </c>
      <c r="O282" t="s">
        <v>24</v>
      </c>
      <c r="P282" t="s">
        <v>24</v>
      </c>
      <c r="Q282" t="s">
        <v>2334</v>
      </c>
      <c r="R282" t="s">
        <v>24</v>
      </c>
      <c r="S282">
        <v>0</v>
      </c>
      <c r="T282" t="s">
        <v>134</v>
      </c>
      <c r="U282" t="s">
        <v>134</v>
      </c>
      <c r="V282" t="s">
        <v>134</v>
      </c>
      <c r="W282" t="s">
        <v>24</v>
      </c>
      <c r="X282" t="s">
        <v>24</v>
      </c>
      <c r="Y282" t="s">
        <v>24</v>
      </c>
      <c r="Z282">
        <v>0</v>
      </c>
      <c r="AA282" t="s">
        <v>24</v>
      </c>
      <c r="AB282" t="s">
        <v>24</v>
      </c>
      <c r="AC282" t="s">
        <v>24</v>
      </c>
      <c r="AD282" t="s">
        <v>24</v>
      </c>
      <c r="AE282" t="s">
        <v>24</v>
      </c>
      <c r="AF282">
        <v>1</v>
      </c>
      <c r="AG282">
        <v>6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6</v>
      </c>
      <c r="B283">
        <v>2</v>
      </c>
      <c r="C283">
        <v>2</v>
      </c>
      <c r="D283">
        <v>0</v>
      </c>
      <c r="E283" t="s">
        <v>24</v>
      </c>
      <c r="F283" t="s">
        <v>24</v>
      </c>
      <c r="G283">
        <v>12</v>
      </c>
      <c r="H283">
        <v>0</v>
      </c>
      <c r="I283">
        <v>0</v>
      </c>
      <c r="J283">
        <v>0</v>
      </c>
      <c r="K283">
        <v>0</v>
      </c>
      <c r="L283" t="s">
        <v>24</v>
      </c>
      <c r="M283" t="s">
        <v>24</v>
      </c>
      <c r="N283" t="s">
        <v>24</v>
      </c>
      <c r="O283" t="s">
        <v>24</v>
      </c>
      <c r="P283" t="s">
        <v>24</v>
      </c>
      <c r="Q283" t="s">
        <v>2335</v>
      </c>
      <c r="R283" t="s">
        <v>24</v>
      </c>
      <c r="S283">
        <v>0</v>
      </c>
      <c r="T283" t="s">
        <v>134</v>
      </c>
      <c r="U283" t="s">
        <v>134</v>
      </c>
      <c r="V283" t="s">
        <v>134</v>
      </c>
      <c r="W283" t="s">
        <v>24</v>
      </c>
      <c r="X283" t="s">
        <v>24</v>
      </c>
      <c r="Y283" t="s">
        <v>24</v>
      </c>
      <c r="Z283">
        <v>0</v>
      </c>
      <c r="AA283" t="s">
        <v>24</v>
      </c>
      <c r="AB283" t="s">
        <v>24</v>
      </c>
      <c r="AC283" t="s">
        <v>24</v>
      </c>
      <c r="AD283" t="s">
        <v>24</v>
      </c>
      <c r="AE283" t="s">
        <v>24</v>
      </c>
      <c r="AF283">
        <v>1</v>
      </c>
      <c r="AG283">
        <v>6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6</v>
      </c>
      <c r="B284">
        <v>2</v>
      </c>
      <c r="C284">
        <v>3</v>
      </c>
      <c r="D284">
        <v>0</v>
      </c>
      <c r="E284" t="s">
        <v>24</v>
      </c>
      <c r="F284" t="s">
        <v>24</v>
      </c>
      <c r="G284">
        <v>177</v>
      </c>
      <c r="H284">
        <v>0</v>
      </c>
      <c r="I284">
        <v>0</v>
      </c>
      <c r="J284">
        <v>0</v>
      </c>
      <c r="K284">
        <v>0</v>
      </c>
      <c r="L284" t="s">
        <v>24</v>
      </c>
      <c r="M284" t="s">
        <v>24</v>
      </c>
      <c r="N284" t="s">
        <v>24</v>
      </c>
      <c r="O284" t="s">
        <v>24</v>
      </c>
      <c r="P284" t="s">
        <v>24</v>
      </c>
      <c r="Q284" t="s">
        <v>290</v>
      </c>
      <c r="R284" t="s">
        <v>24</v>
      </c>
      <c r="S284">
        <v>0</v>
      </c>
      <c r="T284" t="s">
        <v>134</v>
      </c>
      <c r="U284" t="s">
        <v>134</v>
      </c>
      <c r="V284" t="s">
        <v>134</v>
      </c>
      <c r="W284" t="s">
        <v>24</v>
      </c>
      <c r="X284" t="s">
        <v>24</v>
      </c>
      <c r="Y284" t="s">
        <v>24</v>
      </c>
      <c r="Z284">
        <v>0</v>
      </c>
      <c r="AA284" t="s">
        <v>24</v>
      </c>
      <c r="AB284" t="s">
        <v>24</v>
      </c>
      <c r="AC284" t="s">
        <v>24</v>
      </c>
      <c r="AD284" t="s">
        <v>24</v>
      </c>
      <c r="AE284" t="s">
        <v>24</v>
      </c>
      <c r="AF284">
        <v>1</v>
      </c>
      <c r="AG284">
        <v>6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6</v>
      </c>
      <c r="B285">
        <v>2</v>
      </c>
      <c r="C285">
        <v>4</v>
      </c>
      <c r="D285">
        <v>0</v>
      </c>
      <c r="E285" t="s">
        <v>24</v>
      </c>
      <c r="F285" t="s">
        <v>24</v>
      </c>
      <c r="G285">
        <v>236</v>
      </c>
      <c r="H285">
        <v>0</v>
      </c>
      <c r="I285">
        <v>0</v>
      </c>
      <c r="J285">
        <v>0</v>
      </c>
      <c r="K285">
        <v>0</v>
      </c>
      <c r="L285" t="s">
        <v>24</v>
      </c>
      <c r="M285" t="s">
        <v>24</v>
      </c>
      <c r="N285" t="s">
        <v>24</v>
      </c>
      <c r="O285" t="s">
        <v>24</v>
      </c>
      <c r="P285" t="s">
        <v>24</v>
      </c>
      <c r="Q285" t="s">
        <v>2261</v>
      </c>
      <c r="R285" t="s">
        <v>24</v>
      </c>
      <c r="S285">
        <v>0</v>
      </c>
      <c r="T285" t="s">
        <v>134</v>
      </c>
      <c r="U285" t="s">
        <v>134</v>
      </c>
      <c r="V285" t="s">
        <v>134</v>
      </c>
      <c r="W285" t="s">
        <v>24</v>
      </c>
      <c r="X285" t="s">
        <v>24</v>
      </c>
      <c r="Y285" t="s">
        <v>24</v>
      </c>
      <c r="Z285">
        <v>0</v>
      </c>
      <c r="AA285" t="s">
        <v>24</v>
      </c>
      <c r="AB285" t="s">
        <v>24</v>
      </c>
      <c r="AC285" t="s">
        <v>24</v>
      </c>
      <c r="AD285" t="s">
        <v>24</v>
      </c>
      <c r="AE285" t="s">
        <v>24</v>
      </c>
      <c r="AF285">
        <v>1</v>
      </c>
      <c r="AG285">
        <v>6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6</v>
      </c>
      <c r="B286">
        <v>2</v>
      </c>
      <c r="C286">
        <v>5</v>
      </c>
      <c r="D286">
        <v>0</v>
      </c>
      <c r="E286" t="s">
        <v>24</v>
      </c>
      <c r="F286" t="s">
        <v>24</v>
      </c>
      <c r="G286">
        <v>361</v>
      </c>
      <c r="H286">
        <v>0</v>
      </c>
      <c r="I286">
        <v>0</v>
      </c>
      <c r="J286">
        <v>0</v>
      </c>
      <c r="K286">
        <v>0</v>
      </c>
      <c r="L286" t="s">
        <v>24</v>
      </c>
      <c r="M286" t="s">
        <v>24</v>
      </c>
      <c r="N286" t="s">
        <v>24</v>
      </c>
      <c r="O286" t="s">
        <v>24</v>
      </c>
      <c r="P286" t="s">
        <v>24</v>
      </c>
      <c r="Q286" t="s">
        <v>2336</v>
      </c>
      <c r="R286" t="s">
        <v>24</v>
      </c>
      <c r="S286">
        <v>0</v>
      </c>
      <c r="T286" t="s">
        <v>134</v>
      </c>
      <c r="U286" t="s">
        <v>134</v>
      </c>
      <c r="V286" t="s">
        <v>134</v>
      </c>
      <c r="W286" t="s">
        <v>24</v>
      </c>
      <c r="X286" t="s">
        <v>24</v>
      </c>
      <c r="Y286" t="s">
        <v>24</v>
      </c>
      <c r="Z286">
        <v>0</v>
      </c>
      <c r="AA286" t="s">
        <v>24</v>
      </c>
      <c r="AB286" t="s">
        <v>24</v>
      </c>
      <c r="AC286" t="s">
        <v>24</v>
      </c>
      <c r="AD286" t="s">
        <v>24</v>
      </c>
      <c r="AE286" t="s">
        <v>24</v>
      </c>
      <c r="AF286">
        <v>1</v>
      </c>
      <c r="AG286">
        <v>6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6</v>
      </c>
      <c r="B287">
        <v>2</v>
      </c>
      <c r="C287">
        <v>6</v>
      </c>
      <c r="D287">
        <v>0</v>
      </c>
      <c r="E287" t="s">
        <v>24</v>
      </c>
      <c r="F287" t="s">
        <v>24</v>
      </c>
      <c r="G287">
        <v>299</v>
      </c>
      <c r="H287">
        <v>0</v>
      </c>
      <c r="I287">
        <v>0</v>
      </c>
      <c r="J287">
        <v>0</v>
      </c>
      <c r="K287">
        <v>0</v>
      </c>
      <c r="L287" t="s">
        <v>24</v>
      </c>
      <c r="M287" t="s">
        <v>24</v>
      </c>
      <c r="N287" t="s">
        <v>24</v>
      </c>
      <c r="O287" t="s">
        <v>24</v>
      </c>
      <c r="P287" t="s">
        <v>24</v>
      </c>
      <c r="Q287" t="s">
        <v>2337</v>
      </c>
      <c r="R287" t="s">
        <v>24</v>
      </c>
      <c r="S287">
        <v>0</v>
      </c>
      <c r="T287" t="s">
        <v>134</v>
      </c>
      <c r="U287" t="s">
        <v>134</v>
      </c>
      <c r="V287" t="s">
        <v>134</v>
      </c>
      <c r="W287" t="s">
        <v>24</v>
      </c>
      <c r="X287" t="s">
        <v>24</v>
      </c>
      <c r="Y287" t="s">
        <v>24</v>
      </c>
      <c r="Z287">
        <v>0</v>
      </c>
      <c r="AA287" t="s">
        <v>24</v>
      </c>
      <c r="AB287" t="s">
        <v>24</v>
      </c>
      <c r="AC287" t="s">
        <v>24</v>
      </c>
      <c r="AD287" t="s">
        <v>24</v>
      </c>
      <c r="AE287" t="s">
        <v>24</v>
      </c>
      <c r="AF287">
        <v>1</v>
      </c>
      <c r="AG287">
        <v>6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6</v>
      </c>
      <c r="B288">
        <v>2</v>
      </c>
      <c r="C288">
        <v>7</v>
      </c>
      <c r="D288">
        <v>0</v>
      </c>
      <c r="E288" t="s">
        <v>24</v>
      </c>
      <c r="F288" t="s">
        <v>24</v>
      </c>
      <c r="G288">
        <v>119</v>
      </c>
      <c r="H288">
        <v>0</v>
      </c>
      <c r="I288">
        <v>0</v>
      </c>
      <c r="J288">
        <v>0</v>
      </c>
      <c r="K288">
        <v>0</v>
      </c>
      <c r="L288" t="s">
        <v>24</v>
      </c>
      <c r="M288" t="s">
        <v>24</v>
      </c>
      <c r="N288" t="s">
        <v>24</v>
      </c>
      <c r="O288" t="s">
        <v>24</v>
      </c>
      <c r="P288" t="s">
        <v>24</v>
      </c>
      <c r="Q288" t="s">
        <v>288</v>
      </c>
      <c r="R288" t="s">
        <v>24</v>
      </c>
      <c r="S288">
        <v>0</v>
      </c>
      <c r="T288" t="s">
        <v>134</v>
      </c>
      <c r="U288" t="s">
        <v>134</v>
      </c>
      <c r="V288" t="s">
        <v>134</v>
      </c>
      <c r="W288" t="s">
        <v>24</v>
      </c>
      <c r="X288" t="s">
        <v>24</v>
      </c>
      <c r="Y288" t="s">
        <v>24</v>
      </c>
      <c r="Z288">
        <v>0</v>
      </c>
      <c r="AA288" t="s">
        <v>24</v>
      </c>
      <c r="AB288" t="s">
        <v>24</v>
      </c>
      <c r="AC288" t="s">
        <v>24</v>
      </c>
      <c r="AD288" t="s">
        <v>24</v>
      </c>
      <c r="AE288" t="s">
        <v>24</v>
      </c>
      <c r="AF288">
        <v>1</v>
      </c>
      <c r="AG288">
        <v>6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6</v>
      </c>
      <c r="B289">
        <v>3</v>
      </c>
      <c r="C289">
        <v>1</v>
      </c>
      <c r="D289">
        <v>0</v>
      </c>
      <c r="E289" t="s">
        <v>24</v>
      </c>
      <c r="F289" t="s">
        <v>24</v>
      </c>
      <c r="G289">
        <v>68</v>
      </c>
      <c r="H289">
        <v>0</v>
      </c>
      <c r="I289">
        <v>0</v>
      </c>
      <c r="J289">
        <v>0</v>
      </c>
      <c r="K289">
        <v>0</v>
      </c>
      <c r="L289" t="s">
        <v>24</v>
      </c>
      <c r="M289" t="s">
        <v>24</v>
      </c>
      <c r="N289" t="s">
        <v>24</v>
      </c>
      <c r="O289" t="s">
        <v>24</v>
      </c>
      <c r="P289" t="s">
        <v>24</v>
      </c>
      <c r="Q289" t="s">
        <v>286</v>
      </c>
      <c r="R289" t="s">
        <v>24</v>
      </c>
      <c r="S289">
        <v>0</v>
      </c>
      <c r="T289" t="s">
        <v>134</v>
      </c>
      <c r="U289" t="s">
        <v>134</v>
      </c>
      <c r="V289" t="s">
        <v>134</v>
      </c>
      <c r="W289" t="s">
        <v>24</v>
      </c>
      <c r="X289" t="s">
        <v>24</v>
      </c>
      <c r="Y289" t="s">
        <v>24</v>
      </c>
      <c r="Z289">
        <v>0</v>
      </c>
      <c r="AA289" t="s">
        <v>24</v>
      </c>
      <c r="AB289" t="s">
        <v>24</v>
      </c>
      <c r="AC289" t="s">
        <v>24</v>
      </c>
      <c r="AD289" t="s">
        <v>24</v>
      </c>
      <c r="AE289" t="s">
        <v>24</v>
      </c>
      <c r="AF289">
        <v>1</v>
      </c>
      <c r="AG289">
        <v>6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6</v>
      </c>
      <c r="B290">
        <v>3</v>
      </c>
      <c r="C290">
        <v>2</v>
      </c>
      <c r="D290">
        <v>0</v>
      </c>
      <c r="E290" t="s">
        <v>24</v>
      </c>
      <c r="F290" t="s">
        <v>24</v>
      </c>
      <c r="G290">
        <v>329</v>
      </c>
      <c r="H290">
        <v>0</v>
      </c>
      <c r="I290">
        <v>0</v>
      </c>
      <c r="J290">
        <v>0</v>
      </c>
      <c r="K290">
        <v>0</v>
      </c>
      <c r="L290" t="s">
        <v>24</v>
      </c>
      <c r="M290" t="s">
        <v>24</v>
      </c>
      <c r="N290" t="s">
        <v>24</v>
      </c>
      <c r="O290" t="s">
        <v>24</v>
      </c>
      <c r="P290" t="s">
        <v>24</v>
      </c>
      <c r="Q290" t="s">
        <v>2338</v>
      </c>
      <c r="R290" t="s">
        <v>24</v>
      </c>
      <c r="S290">
        <v>0</v>
      </c>
      <c r="T290" t="s">
        <v>134</v>
      </c>
      <c r="U290" t="s">
        <v>134</v>
      </c>
      <c r="V290" t="s">
        <v>134</v>
      </c>
      <c r="W290" t="s">
        <v>24</v>
      </c>
      <c r="X290" t="s">
        <v>24</v>
      </c>
      <c r="Y290" t="s">
        <v>24</v>
      </c>
      <c r="Z290">
        <v>0</v>
      </c>
      <c r="AA290" t="s">
        <v>24</v>
      </c>
      <c r="AB290" t="s">
        <v>24</v>
      </c>
      <c r="AC290" t="s">
        <v>24</v>
      </c>
      <c r="AD290" t="s">
        <v>24</v>
      </c>
      <c r="AE290" t="s">
        <v>24</v>
      </c>
      <c r="AF290">
        <v>1</v>
      </c>
      <c r="AG290">
        <v>6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6</v>
      </c>
      <c r="B291">
        <v>3</v>
      </c>
      <c r="C291">
        <v>3</v>
      </c>
      <c r="D291">
        <v>0</v>
      </c>
      <c r="E291" t="s">
        <v>24</v>
      </c>
      <c r="F291" t="s">
        <v>24</v>
      </c>
      <c r="G291">
        <v>112</v>
      </c>
      <c r="H291">
        <v>0</v>
      </c>
      <c r="I291">
        <v>0</v>
      </c>
      <c r="J291">
        <v>0</v>
      </c>
      <c r="K291">
        <v>0</v>
      </c>
      <c r="L291" t="s">
        <v>24</v>
      </c>
      <c r="M291" t="s">
        <v>24</v>
      </c>
      <c r="N291" t="s">
        <v>24</v>
      </c>
      <c r="O291" t="s">
        <v>24</v>
      </c>
      <c r="P291" t="s">
        <v>24</v>
      </c>
      <c r="Q291" t="s">
        <v>2339</v>
      </c>
      <c r="R291" t="s">
        <v>24</v>
      </c>
      <c r="S291">
        <v>0</v>
      </c>
      <c r="T291" t="s">
        <v>134</v>
      </c>
      <c r="U291" t="s">
        <v>134</v>
      </c>
      <c r="V291" t="s">
        <v>134</v>
      </c>
      <c r="W291" t="s">
        <v>24</v>
      </c>
      <c r="X291" t="s">
        <v>24</v>
      </c>
      <c r="Y291" t="s">
        <v>24</v>
      </c>
      <c r="Z291">
        <v>0</v>
      </c>
      <c r="AA291" t="s">
        <v>24</v>
      </c>
      <c r="AB291" t="s">
        <v>24</v>
      </c>
      <c r="AC291" t="s">
        <v>24</v>
      </c>
      <c r="AD291" t="s">
        <v>24</v>
      </c>
      <c r="AE291" t="s">
        <v>24</v>
      </c>
      <c r="AF291">
        <v>1</v>
      </c>
      <c r="AG291">
        <v>6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6</v>
      </c>
      <c r="B292">
        <v>3</v>
      </c>
      <c r="C292">
        <v>4</v>
      </c>
      <c r="D292">
        <v>0</v>
      </c>
      <c r="E292" t="s">
        <v>24</v>
      </c>
      <c r="F292" t="s">
        <v>24</v>
      </c>
      <c r="G292">
        <v>6</v>
      </c>
      <c r="H292">
        <v>0</v>
      </c>
      <c r="I292">
        <v>0</v>
      </c>
      <c r="J292">
        <v>0</v>
      </c>
      <c r="K292">
        <v>0</v>
      </c>
      <c r="L292" t="s">
        <v>24</v>
      </c>
      <c r="M292" t="s">
        <v>24</v>
      </c>
      <c r="N292" t="s">
        <v>24</v>
      </c>
      <c r="O292" t="s">
        <v>24</v>
      </c>
      <c r="P292" t="s">
        <v>24</v>
      </c>
      <c r="Q292" t="s">
        <v>304</v>
      </c>
      <c r="R292" t="s">
        <v>24</v>
      </c>
      <c r="S292">
        <v>0</v>
      </c>
      <c r="T292" t="s">
        <v>134</v>
      </c>
      <c r="U292" t="s">
        <v>134</v>
      </c>
      <c r="V292" t="s">
        <v>134</v>
      </c>
      <c r="W292" t="s">
        <v>24</v>
      </c>
      <c r="X292" t="s">
        <v>24</v>
      </c>
      <c r="Y292" t="s">
        <v>24</v>
      </c>
      <c r="Z292">
        <v>0</v>
      </c>
      <c r="AA292" t="s">
        <v>24</v>
      </c>
      <c r="AB292" t="s">
        <v>24</v>
      </c>
      <c r="AC292" t="s">
        <v>24</v>
      </c>
      <c r="AD292" t="s">
        <v>24</v>
      </c>
      <c r="AE292" t="s">
        <v>24</v>
      </c>
      <c r="AF292">
        <v>1</v>
      </c>
      <c r="AG292">
        <v>6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6</v>
      </c>
      <c r="B293">
        <v>3</v>
      </c>
      <c r="C293">
        <v>5</v>
      </c>
      <c r="D293">
        <v>0</v>
      </c>
      <c r="E293" t="s">
        <v>24</v>
      </c>
      <c r="F293" t="s">
        <v>24</v>
      </c>
      <c r="G293">
        <v>8</v>
      </c>
      <c r="H293">
        <v>0</v>
      </c>
      <c r="I293">
        <v>0</v>
      </c>
      <c r="J293">
        <v>0</v>
      </c>
      <c r="K293">
        <v>0</v>
      </c>
      <c r="L293" t="s">
        <v>24</v>
      </c>
      <c r="M293" t="s">
        <v>24</v>
      </c>
      <c r="N293" t="s">
        <v>24</v>
      </c>
      <c r="O293" t="s">
        <v>24</v>
      </c>
      <c r="P293" t="s">
        <v>24</v>
      </c>
      <c r="Q293" t="s">
        <v>2340</v>
      </c>
      <c r="R293" t="s">
        <v>24</v>
      </c>
      <c r="S293">
        <v>0</v>
      </c>
      <c r="T293" t="s">
        <v>134</v>
      </c>
      <c r="U293" t="s">
        <v>134</v>
      </c>
      <c r="V293" t="s">
        <v>134</v>
      </c>
      <c r="W293" t="s">
        <v>24</v>
      </c>
      <c r="X293" t="s">
        <v>24</v>
      </c>
      <c r="Y293" t="s">
        <v>24</v>
      </c>
      <c r="Z293">
        <v>0</v>
      </c>
      <c r="AA293" t="s">
        <v>24</v>
      </c>
      <c r="AB293" t="s">
        <v>24</v>
      </c>
      <c r="AC293" t="s">
        <v>24</v>
      </c>
      <c r="AD293" t="s">
        <v>24</v>
      </c>
      <c r="AE293" t="s">
        <v>24</v>
      </c>
      <c r="AF293">
        <v>1</v>
      </c>
      <c r="AG293">
        <v>6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6</v>
      </c>
      <c r="B294">
        <v>3</v>
      </c>
      <c r="C294">
        <v>6</v>
      </c>
      <c r="D294">
        <v>0</v>
      </c>
      <c r="E294" t="s">
        <v>24</v>
      </c>
      <c r="F294" t="s">
        <v>24</v>
      </c>
      <c r="G294">
        <v>118</v>
      </c>
      <c r="H294">
        <v>0</v>
      </c>
      <c r="I294">
        <v>0</v>
      </c>
      <c r="J294">
        <v>0</v>
      </c>
      <c r="K294">
        <v>0</v>
      </c>
      <c r="L294" t="s">
        <v>24</v>
      </c>
      <c r="M294" t="s">
        <v>24</v>
      </c>
      <c r="N294" t="s">
        <v>24</v>
      </c>
      <c r="O294" t="s">
        <v>24</v>
      </c>
      <c r="P294" t="s">
        <v>24</v>
      </c>
      <c r="Q294" t="s">
        <v>2341</v>
      </c>
      <c r="R294" t="s">
        <v>24</v>
      </c>
      <c r="S294">
        <v>0</v>
      </c>
      <c r="T294" t="s">
        <v>134</v>
      </c>
      <c r="U294" t="s">
        <v>134</v>
      </c>
      <c r="V294" t="s">
        <v>134</v>
      </c>
      <c r="W294" t="s">
        <v>24</v>
      </c>
      <c r="X294" t="s">
        <v>24</v>
      </c>
      <c r="Y294" t="s">
        <v>24</v>
      </c>
      <c r="Z294">
        <v>0</v>
      </c>
      <c r="AA294" t="s">
        <v>24</v>
      </c>
      <c r="AB294" t="s">
        <v>24</v>
      </c>
      <c r="AC294" t="s">
        <v>24</v>
      </c>
      <c r="AD294" t="s">
        <v>24</v>
      </c>
      <c r="AE294" t="s">
        <v>24</v>
      </c>
      <c r="AF294">
        <v>1</v>
      </c>
      <c r="AG294">
        <v>6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6</v>
      </c>
      <c r="B295">
        <v>3</v>
      </c>
      <c r="C295">
        <v>7</v>
      </c>
      <c r="D295">
        <v>0</v>
      </c>
      <c r="E295" t="s">
        <v>24</v>
      </c>
      <c r="F295" t="s">
        <v>24</v>
      </c>
      <c r="G295">
        <v>210</v>
      </c>
      <c r="H295">
        <v>0</v>
      </c>
      <c r="I295">
        <v>0</v>
      </c>
      <c r="J295">
        <v>0</v>
      </c>
      <c r="K295">
        <v>0</v>
      </c>
      <c r="L295" t="s">
        <v>24</v>
      </c>
      <c r="M295" t="s">
        <v>24</v>
      </c>
      <c r="N295" t="s">
        <v>24</v>
      </c>
      <c r="O295" t="s">
        <v>24</v>
      </c>
      <c r="P295" t="s">
        <v>24</v>
      </c>
      <c r="Q295" t="s">
        <v>2342</v>
      </c>
      <c r="R295" t="s">
        <v>24</v>
      </c>
      <c r="S295">
        <v>0</v>
      </c>
      <c r="T295" t="s">
        <v>134</v>
      </c>
      <c r="U295" t="s">
        <v>134</v>
      </c>
      <c r="V295" t="s">
        <v>134</v>
      </c>
      <c r="W295" t="s">
        <v>24</v>
      </c>
      <c r="X295" t="s">
        <v>24</v>
      </c>
      <c r="Y295" t="s">
        <v>24</v>
      </c>
      <c r="Z295">
        <v>0</v>
      </c>
      <c r="AA295" t="s">
        <v>24</v>
      </c>
      <c r="AB295" t="s">
        <v>24</v>
      </c>
      <c r="AC295" t="s">
        <v>24</v>
      </c>
      <c r="AD295" t="s">
        <v>24</v>
      </c>
      <c r="AE295" t="s">
        <v>24</v>
      </c>
      <c r="AF295">
        <v>1</v>
      </c>
      <c r="AG295">
        <v>6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6</v>
      </c>
      <c r="B296">
        <v>4</v>
      </c>
      <c r="C296">
        <v>1</v>
      </c>
      <c r="D296">
        <v>0</v>
      </c>
      <c r="E296" t="s">
        <v>24</v>
      </c>
      <c r="F296" t="s">
        <v>24</v>
      </c>
      <c r="G296">
        <v>165</v>
      </c>
      <c r="H296">
        <v>0</v>
      </c>
      <c r="I296">
        <v>0</v>
      </c>
      <c r="J296">
        <v>0</v>
      </c>
      <c r="K296">
        <v>0</v>
      </c>
      <c r="L296" t="s">
        <v>24</v>
      </c>
      <c r="M296" t="s">
        <v>24</v>
      </c>
      <c r="N296" t="s">
        <v>24</v>
      </c>
      <c r="O296" t="s">
        <v>24</v>
      </c>
      <c r="P296" t="s">
        <v>24</v>
      </c>
      <c r="Q296" t="s">
        <v>2343</v>
      </c>
      <c r="R296" t="s">
        <v>24</v>
      </c>
      <c r="S296">
        <v>0</v>
      </c>
      <c r="T296" t="s">
        <v>134</v>
      </c>
      <c r="U296" t="s">
        <v>134</v>
      </c>
      <c r="V296" t="s">
        <v>134</v>
      </c>
      <c r="W296" t="s">
        <v>24</v>
      </c>
      <c r="X296" t="s">
        <v>24</v>
      </c>
      <c r="Y296" t="s">
        <v>24</v>
      </c>
      <c r="Z296">
        <v>0</v>
      </c>
      <c r="AA296" t="s">
        <v>24</v>
      </c>
      <c r="AB296" t="s">
        <v>24</v>
      </c>
      <c r="AC296" t="s">
        <v>24</v>
      </c>
      <c r="AD296" t="s">
        <v>24</v>
      </c>
      <c r="AE296" t="s">
        <v>24</v>
      </c>
      <c r="AF296">
        <v>1</v>
      </c>
      <c r="AG296">
        <v>6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6</v>
      </c>
      <c r="B297">
        <v>4</v>
      </c>
      <c r="C297">
        <v>2</v>
      </c>
      <c r="D297">
        <v>0</v>
      </c>
      <c r="E297" t="s">
        <v>24</v>
      </c>
      <c r="F297" t="s">
        <v>24</v>
      </c>
      <c r="G297">
        <v>164</v>
      </c>
      <c r="H297">
        <v>0</v>
      </c>
      <c r="I297">
        <v>0</v>
      </c>
      <c r="J297">
        <v>0</v>
      </c>
      <c r="K297">
        <v>0</v>
      </c>
      <c r="L297" t="s">
        <v>24</v>
      </c>
      <c r="M297" t="s">
        <v>24</v>
      </c>
      <c r="N297" t="s">
        <v>24</v>
      </c>
      <c r="O297" t="s">
        <v>24</v>
      </c>
      <c r="P297" t="s">
        <v>24</v>
      </c>
      <c r="Q297" t="s">
        <v>2344</v>
      </c>
      <c r="R297" t="s">
        <v>24</v>
      </c>
      <c r="S297">
        <v>0</v>
      </c>
      <c r="T297" t="s">
        <v>134</v>
      </c>
      <c r="U297" t="s">
        <v>134</v>
      </c>
      <c r="V297" t="s">
        <v>134</v>
      </c>
      <c r="W297" t="s">
        <v>24</v>
      </c>
      <c r="X297" t="s">
        <v>24</v>
      </c>
      <c r="Y297" t="s">
        <v>24</v>
      </c>
      <c r="Z297">
        <v>0</v>
      </c>
      <c r="AA297" t="s">
        <v>24</v>
      </c>
      <c r="AB297" t="s">
        <v>24</v>
      </c>
      <c r="AC297" t="s">
        <v>24</v>
      </c>
      <c r="AD297" t="s">
        <v>24</v>
      </c>
      <c r="AE297" t="s">
        <v>24</v>
      </c>
      <c r="AF297">
        <v>1</v>
      </c>
      <c r="AG297">
        <v>6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6</v>
      </c>
      <c r="B298">
        <v>4</v>
      </c>
      <c r="C298">
        <v>3</v>
      </c>
      <c r="D298">
        <v>0</v>
      </c>
      <c r="E298" t="s">
        <v>24</v>
      </c>
      <c r="F298" t="s">
        <v>24</v>
      </c>
      <c r="G298">
        <v>234</v>
      </c>
      <c r="H298">
        <v>0</v>
      </c>
      <c r="I298">
        <v>0</v>
      </c>
      <c r="J298">
        <v>0</v>
      </c>
      <c r="K298">
        <v>0</v>
      </c>
      <c r="L298" t="s">
        <v>24</v>
      </c>
      <c r="M298" t="s">
        <v>24</v>
      </c>
      <c r="N298" t="s">
        <v>24</v>
      </c>
      <c r="O298" t="s">
        <v>24</v>
      </c>
      <c r="P298" t="s">
        <v>24</v>
      </c>
      <c r="Q298" t="s">
        <v>2345</v>
      </c>
      <c r="R298" t="s">
        <v>24</v>
      </c>
      <c r="S298">
        <v>0</v>
      </c>
      <c r="T298" t="s">
        <v>134</v>
      </c>
      <c r="U298" t="s">
        <v>134</v>
      </c>
      <c r="V298" t="s">
        <v>134</v>
      </c>
      <c r="W298" t="s">
        <v>24</v>
      </c>
      <c r="X298" t="s">
        <v>24</v>
      </c>
      <c r="Y298" t="s">
        <v>24</v>
      </c>
      <c r="Z298">
        <v>0</v>
      </c>
      <c r="AA298" t="s">
        <v>24</v>
      </c>
      <c r="AB298" t="s">
        <v>24</v>
      </c>
      <c r="AC298" t="s">
        <v>24</v>
      </c>
      <c r="AD298" t="s">
        <v>24</v>
      </c>
      <c r="AE298" t="s">
        <v>24</v>
      </c>
      <c r="AF298">
        <v>1</v>
      </c>
      <c r="AG298">
        <v>6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6</v>
      </c>
      <c r="B299">
        <v>4</v>
      </c>
      <c r="C299">
        <v>4</v>
      </c>
      <c r="D299">
        <v>0</v>
      </c>
      <c r="E299" t="s">
        <v>24</v>
      </c>
      <c r="F299" t="s">
        <v>24</v>
      </c>
      <c r="G299">
        <v>110</v>
      </c>
      <c r="H299">
        <v>0</v>
      </c>
      <c r="I299">
        <v>0</v>
      </c>
      <c r="J299">
        <v>0</v>
      </c>
      <c r="K299">
        <v>0</v>
      </c>
      <c r="L299" t="s">
        <v>24</v>
      </c>
      <c r="M299" t="s">
        <v>24</v>
      </c>
      <c r="N299" t="s">
        <v>24</v>
      </c>
      <c r="O299" t="s">
        <v>24</v>
      </c>
      <c r="P299" t="s">
        <v>24</v>
      </c>
      <c r="Q299" t="s">
        <v>2277</v>
      </c>
      <c r="R299" t="s">
        <v>24</v>
      </c>
      <c r="S299">
        <v>0</v>
      </c>
      <c r="T299" t="s">
        <v>134</v>
      </c>
      <c r="U299" t="s">
        <v>134</v>
      </c>
      <c r="V299" t="s">
        <v>134</v>
      </c>
      <c r="W299" t="s">
        <v>24</v>
      </c>
      <c r="X299" t="s">
        <v>24</v>
      </c>
      <c r="Y299" t="s">
        <v>24</v>
      </c>
      <c r="Z299">
        <v>0</v>
      </c>
      <c r="AA299" t="s">
        <v>24</v>
      </c>
      <c r="AB299" t="s">
        <v>24</v>
      </c>
      <c r="AC299" t="s">
        <v>24</v>
      </c>
      <c r="AD299" t="s">
        <v>24</v>
      </c>
      <c r="AE299" t="s">
        <v>24</v>
      </c>
      <c r="AF299">
        <v>1</v>
      </c>
      <c r="AG299">
        <v>6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6</v>
      </c>
      <c r="B300">
        <v>4</v>
      </c>
      <c r="C300">
        <v>5</v>
      </c>
      <c r="D300">
        <v>0</v>
      </c>
      <c r="E300" t="s">
        <v>24</v>
      </c>
      <c r="F300" t="s">
        <v>24</v>
      </c>
      <c r="G300">
        <v>296</v>
      </c>
      <c r="H300">
        <v>0</v>
      </c>
      <c r="I300">
        <v>0</v>
      </c>
      <c r="J300">
        <v>0</v>
      </c>
      <c r="K300">
        <v>0</v>
      </c>
      <c r="L300" t="s">
        <v>24</v>
      </c>
      <c r="M300" t="s">
        <v>24</v>
      </c>
      <c r="N300" t="s">
        <v>24</v>
      </c>
      <c r="O300" t="s">
        <v>24</v>
      </c>
      <c r="P300" t="s">
        <v>24</v>
      </c>
      <c r="Q300" t="s">
        <v>2346</v>
      </c>
      <c r="R300" t="s">
        <v>24</v>
      </c>
      <c r="S300">
        <v>0</v>
      </c>
      <c r="T300" t="s">
        <v>134</v>
      </c>
      <c r="U300" t="s">
        <v>134</v>
      </c>
      <c r="V300" t="s">
        <v>134</v>
      </c>
      <c r="W300" t="s">
        <v>24</v>
      </c>
      <c r="X300" t="s">
        <v>24</v>
      </c>
      <c r="Y300" t="s">
        <v>24</v>
      </c>
      <c r="Z300">
        <v>0</v>
      </c>
      <c r="AA300" t="s">
        <v>24</v>
      </c>
      <c r="AB300" t="s">
        <v>24</v>
      </c>
      <c r="AC300" t="s">
        <v>24</v>
      </c>
      <c r="AD300" t="s">
        <v>24</v>
      </c>
      <c r="AE300" t="s">
        <v>24</v>
      </c>
      <c r="AF300">
        <v>1</v>
      </c>
      <c r="AG300">
        <v>6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6</v>
      </c>
      <c r="B301">
        <v>4</v>
      </c>
      <c r="C301">
        <v>6</v>
      </c>
      <c r="D301">
        <v>0</v>
      </c>
      <c r="E301" t="s">
        <v>24</v>
      </c>
      <c r="F301" t="s">
        <v>24</v>
      </c>
      <c r="G301">
        <v>235</v>
      </c>
      <c r="H301">
        <v>0</v>
      </c>
      <c r="I301">
        <v>0</v>
      </c>
      <c r="J301">
        <v>0</v>
      </c>
      <c r="K301">
        <v>0</v>
      </c>
      <c r="L301" t="s">
        <v>24</v>
      </c>
      <c r="M301" t="s">
        <v>24</v>
      </c>
      <c r="N301" t="s">
        <v>24</v>
      </c>
      <c r="O301" t="s">
        <v>24</v>
      </c>
      <c r="P301" t="s">
        <v>24</v>
      </c>
      <c r="Q301" t="s">
        <v>2347</v>
      </c>
      <c r="R301" t="s">
        <v>24</v>
      </c>
      <c r="S301">
        <v>0</v>
      </c>
      <c r="T301" t="s">
        <v>134</v>
      </c>
      <c r="U301" t="s">
        <v>134</v>
      </c>
      <c r="V301" t="s">
        <v>134</v>
      </c>
      <c r="W301" t="s">
        <v>24</v>
      </c>
      <c r="X301" t="s">
        <v>24</v>
      </c>
      <c r="Y301" t="s">
        <v>24</v>
      </c>
      <c r="Z301">
        <v>0</v>
      </c>
      <c r="AA301" t="s">
        <v>24</v>
      </c>
      <c r="AB301" t="s">
        <v>24</v>
      </c>
      <c r="AC301" t="s">
        <v>24</v>
      </c>
      <c r="AD301" t="s">
        <v>24</v>
      </c>
      <c r="AE301" t="s">
        <v>24</v>
      </c>
      <c r="AF301">
        <v>1</v>
      </c>
      <c r="AG301">
        <v>6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6</v>
      </c>
      <c r="B302">
        <v>4</v>
      </c>
      <c r="C302">
        <v>7</v>
      </c>
      <c r="D302">
        <v>0</v>
      </c>
      <c r="E302" t="s">
        <v>24</v>
      </c>
      <c r="F302" t="s">
        <v>24</v>
      </c>
      <c r="G302">
        <v>326</v>
      </c>
      <c r="H302">
        <v>0</v>
      </c>
      <c r="I302">
        <v>0</v>
      </c>
      <c r="J302">
        <v>0</v>
      </c>
      <c r="K302">
        <v>0</v>
      </c>
      <c r="L302" t="s">
        <v>24</v>
      </c>
      <c r="M302" t="s">
        <v>24</v>
      </c>
      <c r="N302" t="s">
        <v>24</v>
      </c>
      <c r="O302" t="s">
        <v>24</v>
      </c>
      <c r="P302" t="s">
        <v>24</v>
      </c>
      <c r="Q302" t="s">
        <v>2348</v>
      </c>
      <c r="R302" t="s">
        <v>24</v>
      </c>
      <c r="S302">
        <v>0</v>
      </c>
      <c r="T302" t="s">
        <v>134</v>
      </c>
      <c r="U302" t="s">
        <v>134</v>
      </c>
      <c r="V302" t="s">
        <v>134</v>
      </c>
      <c r="W302" t="s">
        <v>24</v>
      </c>
      <c r="X302" t="s">
        <v>24</v>
      </c>
      <c r="Y302" t="s">
        <v>24</v>
      </c>
      <c r="Z302">
        <v>0</v>
      </c>
      <c r="AA302" t="s">
        <v>24</v>
      </c>
      <c r="AB302" t="s">
        <v>24</v>
      </c>
      <c r="AC302" t="s">
        <v>24</v>
      </c>
      <c r="AD302" t="s">
        <v>24</v>
      </c>
      <c r="AE302" t="s">
        <v>24</v>
      </c>
      <c r="AF302">
        <v>1</v>
      </c>
      <c r="AG302">
        <v>6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6</v>
      </c>
      <c r="B303">
        <v>5</v>
      </c>
      <c r="C303">
        <v>1</v>
      </c>
      <c r="D303">
        <v>0</v>
      </c>
      <c r="E303" t="s">
        <v>24</v>
      </c>
      <c r="F303" t="s">
        <v>24</v>
      </c>
      <c r="G303">
        <v>92</v>
      </c>
      <c r="H303">
        <v>0</v>
      </c>
      <c r="I303">
        <v>0</v>
      </c>
      <c r="J303">
        <v>0</v>
      </c>
      <c r="K303">
        <v>0</v>
      </c>
      <c r="L303" t="s">
        <v>24</v>
      </c>
      <c r="M303" t="s">
        <v>24</v>
      </c>
      <c r="N303" t="s">
        <v>24</v>
      </c>
      <c r="O303" t="s">
        <v>24</v>
      </c>
      <c r="P303" t="s">
        <v>24</v>
      </c>
      <c r="Q303" t="s">
        <v>2349</v>
      </c>
      <c r="R303" t="s">
        <v>24</v>
      </c>
      <c r="S303">
        <v>0</v>
      </c>
      <c r="T303" t="s">
        <v>134</v>
      </c>
      <c r="U303" t="s">
        <v>134</v>
      </c>
      <c r="V303" t="s">
        <v>134</v>
      </c>
      <c r="W303" t="s">
        <v>24</v>
      </c>
      <c r="X303" t="s">
        <v>24</v>
      </c>
      <c r="Y303" t="s">
        <v>24</v>
      </c>
      <c r="Z303">
        <v>0</v>
      </c>
      <c r="AA303" t="s">
        <v>24</v>
      </c>
      <c r="AB303" t="s">
        <v>24</v>
      </c>
      <c r="AC303" t="s">
        <v>24</v>
      </c>
      <c r="AD303" t="s">
        <v>24</v>
      </c>
      <c r="AE303" t="s">
        <v>24</v>
      </c>
      <c r="AF303">
        <v>1</v>
      </c>
      <c r="AG303">
        <v>6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6</v>
      </c>
      <c r="B304">
        <v>5</v>
      </c>
      <c r="C304">
        <v>2</v>
      </c>
      <c r="D304">
        <v>0</v>
      </c>
      <c r="E304" t="s">
        <v>24</v>
      </c>
      <c r="F304" t="s">
        <v>24</v>
      </c>
      <c r="G304">
        <v>341</v>
      </c>
      <c r="H304">
        <v>0</v>
      </c>
      <c r="I304">
        <v>0</v>
      </c>
      <c r="J304">
        <v>0</v>
      </c>
      <c r="K304">
        <v>0</v>
      </c>
      <c r="L304" t="s">
        <v>24</v>
      </c>
      <c r="M304" t="s">
        <v>24</v>
      </c>
      <c r="N304" t="s">
        <v>24</v>
      </c>
      <c r="O304" t="s">
        <v>24</v>
      </c>
      <c r="P304" t="s">
        <v>24</v>
      </c>
      <c r="Q304" t="s">
        <v>2350</v>
      </c>
      <c r="R304" t="s">
        <v>24</v>
      </c>
      <c r="S304">
        <v>0</v>
      </c>
      <c r="T304" t="s">
        <v>134</v>
      </c>
      <c r="U304" t="s">
        <v>134</v>
      </c>
      <c r="V304" t="s">
        <v>134</v>
      </c>
      <c r="W304" t="s">
        <v>24</v>
      </c>
      <c r="X304" t="s">
        <v>24</v>
      </c>
      <c r="Y304" t="s">
        <v>24</v>
      </c>
      <c r="Z304">
        <v>0</v>
      </c>
      <c r="AA304" t="s">
        <v>24</v>
      </c>
      <c r="AB304" t="s">
        <v>24</v>
      </c>
      <c r="AC304" t="s">
        <v>24</v>
      </c>
      <c r="AD304" t="s">
        <v>24</v>
      </c>
      <c r="AE304" t="s">
        <v>24</v>
      </c>
      <c r="AF304">
        <v>1</v>
      </c>
      <c r="AG304">
        <v>6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6</v>
      </c>
      <c r="B305">
        <v>5</v>
      </c>
      <c r="C305">
        <v>3</v>
      </c>
      <c r="D305">
        <v>0</v>
      </c>
      <c r="E305" t="s">
        <v>24</v>
      </c>
      <c r="F305" t="s">
        <v>24</v>
      </c>
      <c r="G305">
        <v>106</v>
      </c>
      <c r="H305">
        <v>0</v>
      </c>
      <c r="I305">
        <v>0</v>
      </c>
      <c r="J305">
        <v>0</v>
      </c>
      <c r="K305">
        <v>0</v>
      </c>
      <c r="L305" t="s">
        <v>24</v>
      </c>
      <c r="M305" t="s">
        <v>24</v>
      </c>
      <c r="N305" t="s">
        <v>24</v>
      </c>
      <c r="O305" t="s">
        <v>24</v>
      </c>
      <c r="P305" t="s">
        <v>24</v>
      </c>
      <c r="Q305" t="s">
        <v>2351</v>
      </c>
      <c r="R305" t="s">
        <v>24</v>
      </c>
      <c r="S305">
        <v>0</v>
      </c>
      <c r="T305" t="s">
        <v>134</v>
      </c>
      <c r="U305" t="s">
        <v>134</v>
      </c>
      <c r="V305" t="s">
        <v>134</v>
      </c>
      <c r="W305" t="s">
        <v>24</v>
      </c>
      <c r="X305" t="s">
        <v>24</v>
      </c>
      <c r="Y305" t="s">
        <v>24</v>
      </c>
      <c r="Z305">
        <v>0</v>
      </c>
      <c r="AA305" t="s">
        <v>24</v>
      </c>
      <c r="AB305" t="s">
        <v>24</v>
      </c>
      <c r="AC305" t="s">
        <v>24</v>
      </c>
      <c r="AD305" t="s">
        <v>24</v>
      </c>
      <c r="AE305" t="s">
        <v>24</v>
      </c>
      <c r="AF305">
        <v>1</v>
      </c>
      <c r="AG305">
        <v>6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6</v>
      </c>
      <c r="B306">
        <v>5</v>
      </c>
      <c r="C306">
        <v>4</v>
      </c>
      <c r="D306">
        <v>0</v>
      </c>
      <c r="E306" t="s">
        <v>24</v>
      </c>
      <c r="F306" t="s">
        <v>24</v>
      </c>
      <c r="G306">
        <v>1</v>
      </c>
      <c r="H306">
        <v>0</v>
      </c>
      <c r="I306">
        <v>0</v>
      </c>
      <c r="J306">
        <v>0</v>
      </c>
      <c r="K306">
        <v>0</v>
      </c>
      <c r="L306" t="s">
        <v>24</v>
      </c>
      <c r="M306" t="s">
        <v>24</v>
      </c>
      <c r="N306" t="s">
        <v>24</v>
      </c>
      <c r="O306" t="s">
        <v>24</v>
      </c>
      <c r="P306" t="s">
        <v>24</v>
      </c>
      <c r="Q306" t="s">
        <v>310</v>
      </c>
      <c r="R306" t="s">
        <v>24</v>
      </c>
      <c r="S306">
        <v>0</v>
      </c>
      <c r="T306" t="s">
        <v>134</v>
      </c>
      <c r="U306" t="s">
        <v>134</v>
      </c>
      <c r="V306" t="s">
        <v>134</v>
      </c>
      <c r="W306" t="s">
        <v>24</v>
      </c>
      <c r="X306" t="s">
        <v>24</v>
      </c>
      <c r="Y306" t="s">
        <v>24</v>
      </c>
      <c r="Z306">
        <v>0</v>
      </c>
      <c r="AA306" t="s">
        <v>24</v>
      </c>
      <c r="AB306" t="s">
        <v>24</v>
      </c>
      <c r="AC306" t="s">
        <v>24</v>
      </c>
      <c r="AD306" t="s">
        <v>24</v>
      </c>
      <c r="AE306" t="s">
        <v>24</v>
      </c>
      <c r="AF306">
        <v>1</v>
      </c>
      <c r="AG306">
        <v>6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6</v>
      </c>
      <c r="B307">
        <v>5</v>
      </c>
      <c r="C307">
        <v>5</v>
      </c>
      <c r="D307">
        <v>0</v>
      </c>
      <c r="E307" t="s">
        <v>24</v>
      </c>
      <c r="F307" t="s">
        <v>24</v>
      </c>
      <c r="G307">
        <v>88</v>
      </c>
      <c r="H307">
        <v>0</v>
      </c>
      <c r="I307">
        <v>0</v>
      </c>
      <c r="J307">
        <v>0</v>
      </c>
      <c r="K307">
        <v>0</v>
      </c>
      <c r="L307" t="s">
        <v>24</v>
      </c>
      <c r="M307" t="s">
        <v>24</v>
      </c>
      <c r="N307" t="s">
        <v>24</v>
      </c>
      <c r="O307" t="s">
        <v>24</v>
      </c>
      <c r="P307" t="s">
        <v>24</v>
      </c>
      <c r="Q307" t="s">
        <v>2213</v>
      </c>
      <c r="R307" t="s">
        <v>24</v>
      </c>
      <c r="S307">
        <v>0</v>
      </c>
      <c r="T307" t="s">
        <v>134</v>
      </c>
      <c r="U307" t="s">
        <v>134</v>
      </c>
      <c r="V307" t="s">
        <v>134</v>
      </c>
      <c r="W307" t="s">
        <v>24</v>
      </c>
      <c r="X307" t="s">
        <v>24</v>
      </c>
      <c r="Y307" t="s">
        <v>24</v>
      </c>
      <c r="Z307">
        <v>0</v>
      </c>
      <c r="AA307" t="s">
        <v>24</v>
      </c>
      <c r="AB307" t="s">
        <v>24</v>
      </c>
      <c r="AC307" t="s">
        <v>24</v>
      </c>
      <c r="AD307" t="s">
        <v>24</v>
      </c>
      <c r="AE307" t="s">
        <v>24</v>
      </c>
      <c r="AF307">
        <v>1</v>
      </c>
      <c r="AG307">
        <v>6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6</v>
      </c>
      <c r="B308">
        <v>5</v>
      </c>
      <c r="C308">
        <v>6</v>
      </c>
      <c r="D308">
        <v>0</v>
      </c>
      <c r="E308" t="s">
        <v>24</v>
      </c>
      <c r="F308" t="s">
        <v>24</v>
      </c>
      <c r="G308">
        <v>40</v>
      </c>
      <c r="H308">
        <v>0</v>
      </c>
      <c r="I308">
        <v>0</v>
      </c>
      <c r="J308">
        <v>0</v>
      </c>
      <c r="K308">
        <v>0</v>
      </c>
      <c r="L308" t="s">
        <v>24</v>
      </c>
      <c r="M308" t="s">
        <v>24</v>
      </c>
      <c r="N308" t="s">
        <v>24</v>
      </c>
      <c r="O308" t="s">
        <v>24</v>
      </c>
      <c r="P308" t="s">
        <v>24</v>
      </c>
      <c r="Q308" t="s">
        <v>2200</v>
      </c>
      <c r="R308" t="s">
        <v>24</v>
      </c>
      <c r="S308">
        <v>0</v>
      </c>
      <c r="T308" t="s">
        <v>134</v>
      </c>
      <c r="U308" t="s">
        <v>134</v>
      </c>
      <c r="V308" t="s">
        <v>134</v>
      </c>
      <c r="W308" t="s">
        <v>24</v>
      </c>
      <c r="X308" t="s">
        <v>24</v>
      </c>
      <c r="Y308" t="s">
        <v>24</v>
      </c>
      <c r="Z308">
        <v>0</v>
      </c>
      <c r="AA308" t="s">
        <v>24</v>
      </c>
      <c r="AB308" t="s">
        <v>24</v>
      </c>
      <c r="AC308" t="s">
        <v>24</v>
      </c>
      <c r="AD308" t="s">
        <v>24</v>
      </c>
      <c r="AE308" t="s">
        <v>24</v>
      </c>
      <c r="AF308">
        <v>1</v>
      </c>
      <c r="AG308">
        <v>6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6</v>
      </c>
      <c r="B309">
        <v>5</v>
      </c>
      <c r="C309">
        <v>7</v>
      </c>
      <c r="D309">
        <v>0</v>
      </c>
      <c r="E309" t="s">
        <v>24</v>
      </c>
      <c r="F309" t="s">
        <v>24</v>
      </c>
      <c r="G309">
        <v>346</v>
      </c>
      <c r="H309">
        <v>0</v>
      </c>
      <c r="I309">
        <v>0</v>
      </c>
      <c r="J309">
        <v>0</v>
      </c>
      <c r="K309">
        <v>0</v>
      </c>
      <c r="L309" t="s">
        <v>24</v>
      </c>
      <c r="M309" t="s">
        <v>24</v>
      </c>
      <c r="N309" t="s">
        <v>24</v>
      </c>
      <c r="O309" t="s">
        <v>24</v>
      </c>
      <c r="P309" t="s">
        <v>24</v>
      </c>
      <c r="Q309" t="s">
        <v>2352</v>
      </c>
      <c r="R309" t="s">
        <v>24</v>
      </c>
      <c r="S309">
        <v>0</v>
      </c>
      <c r="T309" t="s">
        <v>134</v>
      </c>
      <c r="U309" t="s">
        <v>134</v>
      </c>
      <c r="V309" t="s">
        <v>134</v>
      </c>
      <c r="W309" t="s">
        <v>24</v>
      </c>
      <c r="X309" t="s">
        <v>24</v>
      </c>
      <c r="Y309" t="s">
        <v>24</v>
      </c>
      <c r="Z309">
        <v>0</v>
      </c>
      <c r="AA309" t="s">
        <v>24</v>
      </c>
      <c r="AB309" t="s">
        <v>24</v>
      </c>
      <c r="AC309" t="s">
        <v>24</v>
      </c>
      <c r="AD309" t="s">
        <v>24</v>
      </c>
      <c r="AE309" t="s">
        <v>24</v>
      </c>
      <c r="AF309">
        <v>1</v>
      </c>
      <c r="AG309">
        <v>6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7</v>
      </c>
      <c r="B310">
        <v>1</v>
      </c>
      <c r="C310">
        <v>1</v>
      </c>
      <c r="D310">
        <v>0</v>
      </c>
      <c r="E310" t="s">
        <v>24</v>
      </c>
      <c r="F310" t="s">
        <v>24</v>
      </c>
      <c r="G310">
        <v>0</v>
      </c>
      <c r="H310">
        <v>0</v>
      </c>
      <c r="I310">
        <v>0</v>
      </c>
      <c r="J310">
        <v>0</v>
      </c>
      <c r="K310">
        <v>0</v>
      </c>
      <c r="L310" t="s">
        <v>24</v>
      </c>
      <c r="M310" t="s">
        <v>24</v>
      </c>
      <c r="N310" t="s">
        <v>24</v>
      </c>
      <c r="O310" t="s">
        <v>24</v>
      </c>
      <c r="P310" t="s">
        <v>24</v>
      </c>
      <c r="Q310" t="s">
        <v>24</v>
      </c>
      <c r="R310" t="s">
        <v>24</v>
      </c>
      <c r="S310">
        <v>0</v>
      </c>
      <c r="T310" t="s">
        <v>134</v>
      </c>
      <c r="U310" t="s">
        <v>134</v>
      </c>
      <c r="V310" t="s">
        <v>134</v>
      </c>
      <c r="W310" t="s">
        <v>24</v>
      </c>
      <c r="X310" t="s">
        <v>24</v>
      </c>
      <c r="Y310" t="s">
        <v>24</v>
      </c>
      <c r="Z310">
        <v>0</v>
      </c>
      <c r="AA310" t="s">
        <v>24</v>
      </c>
      <c r="AB310" t="s">
        <v>24</v>
      </c>
      <c r="AC310" t="s">
        <v>24</v>
      </c>
      <c r="AD310" t="s">
        <v>24</v>
      </c>
      <c r="AE310" t="s">
        <v>24</v>
      </c>
      <c r="AF310">
        <v>1</v>
      </c>
      <c r="AG310">
        <v>7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7</v>
      </c>
      <c r="B311">
        <v>1</v>
      </c>
      <c r="C311">
        <v>2</v>
      </c>
      <c r="D311">
        <v>0</v>
      </c>
      <c r="E311" t="s">
        <v>24</v>
      </c>
      <c r="F311" t="s">
        <v>24</v>
      </c>
      <c r="G311">
        <v>0</v>
      </c>
      <c r="H311">
        <v>0</v>
      </c>
      <c r="I311">
        <v>0</v>
      </c>
      <c r="J311">
        <v>0</v>
      </c>
      <c r="K311">
        <v>0</v>
      </c>
      <c r="L311" t="s">
        <v>24</v>
      </c>
      <c r="M311" t="s">
        <v>24</v>
      </c>
      <c r="N311" t="s">
        <v>24</v>
      </c>
      <c r="O311" t="s">
        <v>24</v>
      </c>
      <c r="P311" t="s">
        <v>24</v>
      </c>
      <c r="Q311" t="s">
        <v>24</v>
      </c>
      <c r="R311" t="s">
        <v>24</v>
      </c>
      <c r="S311">
        <v>0</v>
      </c>
      <c r="T311" t="s">
        <v>134</v>
      </c>
      <c r="U311" t="s">
        <v>134</v>
      </c>
      <c r="V311" t="s">
        <v>134</v>
      </c>
      <c r="W311" t="s">
        <v>24</v>
      </c>
      <c r="X311" t="s">
        <v>24</v>
      </c>
      <c r="Y311" t="s">
        <v>24</v>
      </c>
      <c r="Z311">
        <v>0</v>
      </c>
      <c r="AA311" t="s">
        <v>24</v>
      </c>
      <c r="AB311" t="s">
        <v>24</v>
      </c>
      <c r="AC311" t="s">
        <v>24</v>
      </c>
      <c r="AD311" t="s">
        <v>24</v>
      </c>
      <c r="AE311" t="s">
        <v>24</v>
      </c>
      <c r="AF311">
        <v>1</v>
      </c>
      <c r="AG311">
        <v>7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7</v>
      </c>
      <c r="B312">
        <v>1</v>
      </c>
      <c r="C312">
        <v>3</v>
      </c>
      <c r="D312">
        <v>0</v>
      </c>
      <c r="E312" t="s">
        <v>24</v>
      </c>
      <c r="F312" t="s">
        <v>24</v>
      </c>
      <c r="G312">
        <v>80</v>
      </c>
      <c r="H312">
        <v>0</v>
      </c>
      <c r="I312">
        <v>0</v>
      </c>
      <c r="J312">
        <v>0</v>
      </c>
      <c r="K312">
        <v>0</v>
      </c>
      <c r="L312" t="s">
        <v>24</v>
      </c>
      <c r="M312" t="s">
        <v>24</v>
      </c>
      <c r="N312" t="s">
        <v>24</v>
      </c>
      <c r="O312" t="s">
        <v>24</v>
      </c>
      <c r="P312" t="s">
        <v>24</v>
      </c>
      <c r="Q312" t="s">
        <v>2353</v>
      </c>
      <c r="R312" t="s">
        <v>24</v>
      </c>
      <c r="S312">
        <v>0</v>
      </c>
      <c r="T312" t="s">
        <v>134</v>
      </c>
      <c r="U312" t="s">
        <v>134</v>
      </c>
      <c r="V312" t="s">
        <v>134</v>
      </c>
      <c r="W312" t="s">
        <v>24</v>
      </c>
      <c r="X312" t="s">
        <v>24</v>
      </c>
      <c r="Y312" t="s">
        <v>24</v>
      </c>
      <c r="Z312">
        <v>0</v>
      </c>
      <c r="AA312" t="s">
        <v>24</v>
      </c>
      <c r="AB312" t="s">
        <v>24</v>
      </c>
      <c r="AC312" t="s">
        <v>24</v>
      </c>
      <c r="AD312" t="s">
        <v>24</v>
      </c>
      <c r="AE312" t="s">
        <v>24</v>
      </c>
      <c r="AF312">
        <v>1</v>
      </c>
      <c r="AG312">
        <v>7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7</v>
      </c>
      <c r="B313">
        <v>1</v>
      </c>
      <c r="C313">
        <v>4</v>
      </c>
      <c r="D313">
        <v>0</v>
      </c>
      <c r="E313" t="s">
        <v>24</v>
      </c>
      <c r="F313" t="s">
        <v>24</v>
      </c>
      <c r="G313">
        <v>186</v>
      </c>
      <c r="H313">
        <v>0</v>
      </c>
      <c r="I313">
        <v>0</v>
      </c>
      <c r="J313">
        <v>0</v>
      </c>
      <c r="K313">
        <v>0</v>
      </c>
      <c r="L313" t="s">
        <v>24</v>
      </c>
      <c r="M313" t="s">
        <v>24</v>
      </c>
      <c r="N313" t="s">
        <v>24</v>
      </c>
      <c r="O313" t="s">
        <v>24</v>
      </c>
      <c r="P313" t="s">
        <v>24</v>
      </c>
      <c r="Q313" t="s">
        <v>2313</v>
      </c>
      <c r="R313" t="s">
        <v>24</v>
      </c>
      <c r="S313">
        <v>0</v>
      </c>
      <c r="T313" t="s">
        <v>134</v>
      </c>
      <c r="U313" t="s">
        <v>134</v>
      </c>
      <c r="V313" t="s">
        <v>134</v>
      </c>
      <c r="W313" t="s">
        <v>24</v>
      </c>
      <c r="X313" t="s">
        <v>24</v>
      </c>
      <c r="Y313" t="s">
        <v>24</v>
      </c>
      <c r="Z313">
        <v>0</v>
      </c>
      <c r="AA313" t="s">
        <v>24</v>
      </c>
      <c r="AB313" t="s">
        <v>24</v>
      </c>
      <c r="AC313" t="s">
        <v>24</v>
      </c>
      <c r="AD313" t="s">
        <v>24</v>
      </c>
      <c r="AE313" t="s">
        <v>24</v>
      </c>
      <c r="AF313">
        <v>1</v>
      </c>
      <c r="AG313">
        <v>7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7</v>
      </c>
      <c r="B314">
        <v>1</v>
      </c>
      <c r="C314">
        <v>5</v>
      </c>
      <c r="D314">
        <v>0</v>
      </c>
      <c r="E314" t="s">
        <v>24</v>
      </c>
      <c r="F314" t="s">
        <v>24</v>
      </c>
      <c r="G314">
        <v>136</v>
      </c>
      <c r="H314">
        <v>0</v>
      </c>
      <c r="I314">
        <v>0</v>
      </c>
      <c r="J314">
        <v>0</v>
      </c>
      <c r="K314">
        <v>0</v>
      </c>
      <c r="L314" t="s">
        <v>24</v>
      </c>
      <c r="M314" t="s">
        <v>24</v>
      </c>
      <c r="N314" t="s">
        <v>24</v>
      </c>
      <c r="O314" t="s">
        <v>24</v>
      </c>
      <c r="P314" t="s">
        <v>24</v>
      </c>
      <c r="Q314" t="s">
        <v>2354</v>
      </c>
      <c r="R314" t="s">
        <v>24</v>
      </c>
      <c r="S314">
        <v>0</v>
      </c>
      <c r="T314" t="s">
        <v>134</v>
      </c>
      <c r="U314" t="s">
        <v>134</v>
      </c>
      <c r="V314" t="s">
        <v>134</v>
      </c>
      <c r="W314" t="s">
        <v>24</v>
      </c>
      <c r="X314" t="s">
        <v>24</v>
      </c>
      <c r="Y314" t="s">
        <v>24</v>
      </c>
      <c r="Z314">
        <v>0</v>
      </c>
      <c r="AA314" t="s">
        <v>24</v>
      </c>
      <c r="AB314" t="s">
        <v>24</v>
      </c>
      <c r="AC314" t="s">
        <v>24</v>
      </c>
      <c r="AD314" t="s">
        <v>24</v>
      </c>
      <c r="AE314" t="s">
        <v>24</v>
      </c>
      <c r="AF314">
        <v>1</v>
      </c>
      <c r="AG314">
        <v>7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7</v>
      </c>
      <c r="B315">
        <v>1</v>
      </c>
      <c r="C315">
        <v>6</v>
      </c>
      <c r="D315">
        <v>0</v>
      </c>
      <c r="E315" t="s">
        <v>24</v>
      </c>
      <c r="F315" t="s">
        <v>24</v>
      </c>
      <c r="G315">
        <v>0</v>
      </c>
      <c r="H315">
        <v>0</v>
      </c>
      <c r="I315">
        <v>0</v>
      </c>
      <c r="J315">
        <v>0</v>
      </c>
      <c r="K315">
        <v>0</v>
      </c>
      <c r="L315" t="s">
        <v>24</v>
      </c>
      <c r="M315" t="s">
        <v>24</v>
      </c>
      <c r="N315" t="s">
        <v>24</v>
      </c>
      <c r="O315" t="s">
        <v>24</v>
      </c>
      <c r="P315" t="s">
        <v>24</v>
      </c>
      <c r="Q315" t="s">
        <v>24</v>
      </c>
      <c r="R315" t="s">
        <v>24</v>
      </c>
      <c r="S315">
        <v>0</v>
      </c>
      <c r="T315" t="s">
        <v>134</v>
      </c>
      <c r="U315" t="s">
        <v>134</v>
      </c>
      <c r="V315" t="s">
        <v>134</v>
      </c>
      <c r="W315" t="s">
        <v>24</v>
      </c>
      <c r="X315" t="s">
        <v>24</v>
      </c>
      <c r="Y315" t="s">
        <v>24</v>
      </c>
      <c r="Z315">
        <v>0</v>
      </c>
      <c r="AA315" t="s">
        <v>24</v>
      </c>
      <c r="AB315" t="s">
        <v>24</v>
      </c>
      <c r="AC315" t="s">
        <v>24</v>
      </c>
      <c r="AD315" t="s">
        <v>24</v>
      </c>
      <c r="AE315" t="s">
        <v>24</v>
      </c>
      <c r="AF315">
        <v>1</v>
      </c>
      <c r="AG315">
        <v>7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7</v>
      </c>
      <c r="B316">
        <v>1</v>
      </c>
      <c r="C316">
        <v>7</v>
      </c>
      <c r="D316">
        <v>0</v>
      </c>
      <c r="E316" t="s">
        <v>24</v>
      </c>
      <c r="F316" t="s">
        <v>24</v>
      </c>
      <c r="G316">
        <v>0</v>
      </c>
      <c r="H316">
        <v>0</v>
      </c>
      <c r="I316">
        <v>0</v>
      </c>
      <c r="J316">
        <v>0</v>
      </c>
      <c r="K316">
        <v>0</v>
      </c>
      <c r="L316" t="s">
        <v>24</v>
      </c>
      <c r="M316" t="s">
        <v>24</v>
      </c>
      <c r="N316" t="s">
        <v>24</v>
      </c>
      <c r="O316" t="s">
        <v>24</v>
      </c>
      <c r="P316" t="s">
        <v>24</v>
      </c>
      <c r="Q316" t="s">
        <v>24</v>
      </c>
      <c r="R316" t="s">
        <v>24</v>
      </c>
      <c r="S316">
        <v>0</v>
      </c>
      <c r="T316" t="s">
        <v>134</v>
      </c>
      <c r="U316" t="s">
        <v>134</v>
      </c>
      <c r="V316" t="s">
        <v>134</v>
      </c>
      <c r="W316" t="s">
        <v>24</v>
      </c>
      <c r="X316" t="s">
        <v>24</v>
      </c>
      <c r="Y316" t="s">
        <v>24</v>
      </c>
      <c r="Z316">
        <v>0</v>
      </c>
      <c r="AA316" t="s">
        <v>24</v>
      </c>
      <c r="AB316" t="s">
        <v>24</v>
      </c>
      <c r="AC316" t="s">
        <v>24</v>
      </c>
      <c r="AD316" t="s">
        <v>24</v>
      </c>
      <c r="AE316" t="s">
        <v>24</v>
      </c>
      <c r="AF316">
        <v>1</v>
      </c>
      <c r="AG316">
        <v>7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7</v>
      </c>
      <c r="B317">
        <v>2</v>
      </c>
      <c r="C317">
        <v>1</v>
      </c>
      <c r="D317">
        <v>0</v>
      </c>
      <c r="E317" t="s">
        <v>24</v>
      </c>
      <c r="F317" t="s">
        <v>24</v>
      </c>
      <c r="G317">
        <v>0</v>
      </c>
      <c r="H317">
        <v>0</v>
      </c>
      <c r="I317">
        <v>0</v>
      </c>
      <c r="J317">
        <v>0</v>
      </c>
      <c r="K317">
        <v>0</v>
      </c>
      <c r="L317" t="s">
        <v>24</v>
      </c>
      <c r="M317" t="s">
        <v>24</v>
      </c>
      <c r="N317" t="s">
        <v>24</v>
      </c>
      <c r="O317" t="s">
        <v>24</v>
      </c>
      <c r="P317" t="s">
        <v>24</v>
      </c>
      <c r="Q317" t="s">
        <v>24</v>
      </c>
      <c r="R317" t="s">
        <v>24</v>
      </c>
      <c r="S317">
        <v>0</v>
      </c>
      <c r="T317" t="s">
        <v>134</v>
      </c>
      <c r="U317" t="s">
        <v>134</v>
      </c>
      <c r="V317" t="s">
        <v>134</v>
      </c>
      <c r="W317" t="s">
        <v>24</v>
      </c>
      <c r="X317" t="s">
        <v>24</v>
      </c>
      <c r="Y317" t="s">
        <v>24</v>
      </c>
      <c r="Z317">
        <v>0</v>
      </c>
      <c r="AA317" t="s">
        <v>24</v>
      </c>
      <c r="AB317" t="s">
        <v>24</v>
      </c>
      <c r="AC317" t="s">
        <v>24</v>
      </c>
      <c r="AD317" t="s">
        <v>24</v>
      </c>
      <c r="AE317" t="s">
        <v>24</v>
      </c>
      <c r="AF317">
        <v>1</v>
      </c>
      <c r="AG317">
        <v>7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7</v>
      </c>
      <c r="B318">
        <v>2</v>
      </c>
      <c r="C318">
        <v>2</v>
      </c>
      <c r="D318">
        <v>0</v>
      </c>
      <c r="E318" t="s">
        <v>24</v>
      </c>
      <c r="F318" t="s">
        <v>24</v>
      </c>
      <c r="G318">
        <v>340</v>
      </c>
      <c r="H318">
        <v>0</v>
      </c>
      <c r="I318">
        <v>0</v>
      </c>
      <c r="J318">
        <v>0</v>
      </c>
      <c r="K318">
        <v>0</v>
      </c>
      <c r="L318" t="s">
        <v>24</v>
      </c>
      <c r="M318" t="s">
        <v>24</v>
      </c>
      <c r="N318" t="s">
        <v>24</v>
      </c>
      <c r="O318" t="s">
        <v>24</v>
      </c>
      <c r="P318" t="s">
        <v>24</v>
      </c>
      <c r="Q318" t="s">
        <v>2355</v>
      </c>
      <c r="R318" t="s">
        <v>24</v>
      </c>
      <c r="S318">
        <v>0</v>
      </c>
      <c r="T318" t="s">
        <v>134</v>
      </c>
      <c r="U318" t="s">
        <v>134</v>
      </c>
      <c r="V318" t="s">
        <v>134</v>
      </c>
      <c r="W318" t="s">
        <v>24</v>
      </c>
      <c r="X318" t="s">
        <v>24</v>
      </c>
      <c r="Y318" t="s">
        <v>24</v>
      </c>
      <c r="Z318">
        <v>0</v>
      </c>
      <c r="AA318" t="s">
        <v>24</v>
      </c>
      <c r="AB318" t="s">
        <v>24</v>
      </c>
      <c r="AC318" t="s">
        <v>24</v>
      </c>
      <c r="AD318" t="s">
        <v>24</v>
      </c>
      <c r="AE318" t="s">
        <v>24</v>
      </c>
      <c r="AF318">
        <v>1</v>
      </c>
      <c r="AG318">
        <v>7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7</v>
      </c>
      <c r="B319">
        <v>2</v>
      </c>
      <c r="C319">
        <v>3</v>
      </c>
      <c r="D319">
        <v>0</v>
      </c>
      <c r="E319" t="s">
        <v>24</v>
      </c>
      <c r="F319" t="s">
        <v>24</v>
      </c>
      <c r="G319">
        <v>156</v>
      </c>
      <c r="H319">
        <v>0</v>
      </c>
      <c r="I319">
        <v>0</v>
      </c>
      <c r="J319">
        <v>0</v>
      </c>
      <c r="K319">
        <v>0</v>
      </c>
      <c r="L319" t="s">
        <v>24</v>
      </c>
      <c r="M319" t="s">
        <v>24</v>
      </c>
      <c r="N319" t="s">
        <v>24</v>
      </c>
      <c r="O319" t="s">
        <v>24</v>
      </c>
      <c r="P319" t="s">
        <v>24</v>
      </c>
      <c r="Q319" t="s">
        <v>2193</v>
      </c>
      <c r="R319" t="s">
        <v>24</v>
      </c>
      <c r="S319">
        <v>0</v>
      </c>
      <c r="T319" t="s">
        <v>134</v>
      </c>
      <c r="U319" t="s">
        <v>134</v>
      </c>
      <c r="V319" t="s">
        <v>134</v>
      </c>
      <c r="W319" t="s">
        <v>24</v>
      </c>
      <c r="X319" t="s">
        <v>24</v>
      </c>
      <c r="Y319" t="s">
        <v>24</v>
      </c>
      <c r="Z319">
        <v>0</v>
      </c>
      <c r="AA319" t="s">
        <v>24</v>
      </c>
      <c r="AB319" t="s">
        <v>24</v>
      </c>
      <c r="AC319" t="s">
        <v>24</v>
      </c>
      <c r="AD319" t="s">
        <v>24</v>
      </c>
      <c r="AE319" t="s">
        <v>24</v>
      </c>
      <c r="AF319">
        <v>1</v>
      </c>
      <c r="AG319">
        <v>7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7</v>
      </c>
      <c r="B320">
        <v>2</v>
      </c>
      <c r="C320">
        <v>4</v>
      </c>
      <c r="D320">
        <v>0</v>
      </c>
      <c r="E320" t="s">
        <v>24</v>
      </c>
      <c r="F320" t="s">
        <v>24</v>
      </c>
      <c r="G320">
        <v>223</v>
      </c>
      <c r="H320">
        <v>0</v>
      </c>
      <c r="I320">
        <v>0</v>
      </c>
      <c r="J320">
        <v>0</v>
      </c>
      <c r="K320">
        <v>0</v>
      </c>
      <c r="L320" t="s">
        <v>24</v>
      </c>
      <c r="M320" t="s">
        <v>24</v>
      </c>
      <c r="N320" t="s">
        <v>24</v>
      </c>
      <c r="O320" t="s">
        <v>24</v>
      </c>
      <c r="P320" t="s">
        <v>24</v>
      </c>
      <c r="Q320" t="s">
        <v>2356</v>
      </c>
      <c r="R320" t="s">
        <v>24</v>
      </c>
      <c r="S320">
        <v>0</v>
      </c>
      <c r="T320" t="s">
        <v>134</v>
      </c>
      <c r="U320" t="s">
        <v>134</v>
      </c>
      <c r="V320" t="s">
        <v>134</v>
      </c>
      <c r="W320" t="s">
        <v>24</v>
      </c>
      <c r="X320" t="s">
        <v>24</v>
      </c>
      <c r="Y320" t="s">
        <v>24</v>
      </c>
      <c r="Z320">
        <v>0</v>
      </c>
      <c r="AA320" t="s">
        <v>24</v>
      </c>
      <c r="AB320" t="s">
        <v>24</v>
      </c>
      <c r="AC320" t="s">
        <v>24</v>
      </c>
      <c r="AD320" t="s">
        <v>24</v>
      </c>
      <c r="AE320" t="s">
        <v>24</v>
      </c>
      <c r="AF320">
        <v>1</v>
      </c>
      <c r="AG320">
        <v>7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7</v>
      </c>
      <c r="B321">
        <v>2</v>
      </c>
      <c r="C321">
        <v>5</v>
      </c>
      <c r="D321">
        <v>0</v>
      </c>
      <c r="E321" t="s">
        <v>24</v>
      </c>
      <c r="F321" t="s">
        <v>24</v>
      </c>
      <c r="G321">
        <v>318</v>
      </c>
      <c r="H321">
        <v>0</v>
      </c>
      <c r="I321">
        <v>0</v>
      </c>
      <c r="J321">
        <v>0</v>
      </c>
      <c r="K321">
        <v>0</v>
      </c>
      <c r="L321" t="s">
        <v>24</v>
      </c>
      <c r="M321" t="s">
        <v>24</v>
      </c>
      <c r="N321" t="s">
        <v>24</v>
      </c>
      <c r="O321" t="s">
        <v>24</v>
      </c>
      <c r="P321" t="s">
        <v>24</v>
      </c>
      <c r="Q321" t="s">
        <v>2357</v>
      </c>
      <c r="R321" t="s">
        <v>24</v>
      </c>
      <c r="S321">
        <v>0</v>
      </c>
      <c r="T321" t="s">
        <v>134</v>
      </c>
      <c r="U321" t="s">
        <v>134</v>
      </c>
      <c r="V321" t="s">
        <v>134</v>
      </c>
      <c r="W321" t="s">
        <v>24</v>
      </c>
      <c r="X321" t="s">
        <v>24</v>
      </c>
      <c r="Y321" t="s">
        <v>24</v>
      </c>
      <c r="Z321">
        <v>0</v>
      </c>
      <c r="AA321" t="s">
        <v>24</v>
      </c>
      <c r="AB321" t="s">
        <v>24</v>
      </c>
      <c r="AC321" t="s">
        <v>24</v>
      </c>
      <c r="AD321" t="s">
        <v>24</v>
      </c>
      <c r="AE321" t="s">
        <v>24</v>
      </c>
      <c r="AF321">
        <v>1</v>
      </c>
      <c r="AG321">
        <v>7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7</v>
      </c>
      <c r="B322">
        <v>2</v>
      </c>
      <c r="C322">
        <v>6</v>
      </c>
      <c r="D322">
        <v>0</v>
      </c>
      <c r="E322" t="s">
        <v>24</v>
      </c>
      <c r="F322" t="s">
        <v>24</v>
      </c>
      <c r="G322">
        <v>246</v>
      </c>
      <c r="H322">
        <v>0</v>
      </c>
      <c r="I322">
        <v>0</v>
      </c>
      <c r="J322">
        <v>0</v>
      </c>
      <c r="K322">
        <v>0</v>
      </c>
      <c r="L322" t="s">
        <v>24</v>
      </c>
      <c r="M322" t="s">
        <v>24</v>
      </c>
      <c r="N322" t="s">
        <v>24</v>
      </c>
      <c r="O322" t="s">
        <v>24</v>
      </c>
      <c r="P322" t="s">
        <v>24</v>
      </c>
      <c r="Q322" t="s">
        <v>2263</v>
      </c>
      <c r="R322" t="s">
        <v>24</v>
      </c>
      <c r="S322">
        <v>0</v>
      </c>
      <c r="T322" t="s">
        <v>134</v>
      </c>
      <c r="U322" t="s">
        <v>134</v>
      </c>
      <c r="V322" t="s">
        <v>134</v>
      </c>
      <c r="W322" t="s">
        <v>24</v>
      </c>
      <c r="X322" t="s">
        <v>24</v>
      </c>
      <c r="Y322" t="s">
        <v>24</v>
      </c>
      <c r="Z322">
        <v>0</v>
      </c>
      <c r="AA322" t="s">
        <v>24</v>
      </c>
      <c r="AB322" t="s">
        <v>24</v>
      </c>
      <c r="AC322" t="s">
        <v>24</v>
      </c>
      <c r="AD322" t="s">
        <v>24</v>
      </c>
      <c r="AE322" t="s">
        <v>24</v>
      </c>
      <c r="AF322">
        <v>1</v>
      </c>
      <c r="AG322">
        <v>7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7</v>
      </c>
      <c r="B323">
        <v>2</v>
      </c>
      <c r="C323">
        <v>7</v>
      </c>
      <c r="D323">
        <v>0</v>
      </c>
      <c r="E323" t="s">
        <v>24</v>
      </c>
      <c r="F323" t="s">
        <v>24</v>
      </c>
      <c r="G323">
        <v>247</v>
      </c>
      <c r="H323">
        <v>0</v>
      </c>
      <c r="I323">
        <v>0</v>
      </c>
      <c r="J323">
        <v>0</v>
      </c>
      <c r="K323">
        <v>0</v>
      </c>
      <c r="L323" t="s">
        <v>24</v>
      </c>
      <c r="M323" t="s">
        <v>24</v>
      </c>
      <c r="N323" t="s">
        <v>24</v>
      </c>
      <c r="O323" t="s">
        <v>24</v>
      </c>
      <c r="P323" t="s">
        <v>24</v>
      </c>
      <c r="Q323" t="s">
        <v>2358</v>
      </c>
      <c r="R323" t="s">
        <v>24</v>
      </c>
      <c r="S323">
        <v>0</v>
      </c>
      <c r="T323" t="s">
        <v>134</v>
      </c>
      <c r="U323" t="s">
        <v>134</v>
      </c>
      <c r="V323" t="s">
        <v>134</v>
      </c>
      <c r="W323" t="s">
        <v>24</v>
      </c>
      <c r="X323" t="s">
        <v>24</v>
      </c>
      <c r="Y323" t="s">
        <v>24</v>
      </c>
      <c r="Z323">
        <v>0</v>
      </c>
      <c r="AA323" t="s">
        <v>24</v>
      </c>
      <c r="AB323" t="s">
        <v>24</v>
      </c>
      <c r="AC323" t="s">
        <v>24</v>
      </c>
      <c r="AD323" t="s">
        <v>24</v>
      </c>
      <c r="AE323" t="s">
        <v>24</v>
      </c>
      <c r="AF323">
        <v>1</v>
      </c>
      <c r="AG323">
        <v>7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7</v>
      </c>
      <c r="B324">
        <v>3</v>
      </c>
      <c r="C324">
        <v>1</v>
      </c>
      <c r="D324">
        <v>0</v>
      </c>
      <c r="E324" t="s">
        <v>24</v>
      </c>
      <c r="F324" t="s">
        <v>24</v>
      </c>
      <c r="G324">
        <v>75</v>
      </c>
      <c r="H324">
        <v>0</v>
      </c>
      <c r="I324">
        <v>0</v>
      </c>
      <c r="J324">
        <v>0</v>
      </c>
      <c r="K324">
        <v>0</v>
      </c>
      <c r="L324" t="s">
        <v>24</v>
      </c>
      <c r="M324" t="s">
        <v>24</v>
      </c>
      <c r="N324" t="s">
        <v>24</v>
      </c>
      <c r="O324" t="s">
        <v>24</v>
      </c>
      <c r="P324" t="s">
        <v>24</v>
      </c>
      <c r="Q324" t="s">
        <v>308</v>
      </c>
      <c r="R324" t="s">
        <v>24</v>
      </c>
      <c r="S324">
        <v>0</v>
      </c>
      <c r="T324" t="s">
        <v>134</v>
      </c>
      <c r="U324" t="s">
        <v>134</v>
      </c>
      <c r="V324" t="s">
        <v>134</v>
      </c>
      <c r="W324" t="s">
        <v>24</v>
      </c>
      <c r="X324" t="s">
        <v>24</v>
      </c>
      <c r="Y324" t="s">
        <v>24</v>
      </c>
      <c r="Z324">
        <v>0</v>
      </c>
      <c r="AA324" t="s">
        <v>24</v>
      </c>
      <c r="AB324" t="s">
        <v>24</v>
      </c>
      <c r="AC324" t="s">
        <v>24</v>
      </c>
      <c r="AD324" t="s">
        <v>24</v>
      </c>
      <c r="AE324" t="s">
        <v>24</v>
      </c>
      <c r="AF324">
        <v>1</v>
      </c>
      <c r="AG324">
        <v>7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7</v>
      </c>
      <c r="B325">
        <v>3</v>
      </c>
      <c r="C325">
        <v>2</v>
      </c>
      <c r="D325">
        <v>0</v>
      </c>
      <c r="E325" t="s">
        <v>24</v>
      </c>
      <c r="F325" t="s">
        <v>24</v>
      </c>
      <c r="G325">
        <v>316</v>
      </c>
      <c r="H325">
        <v>0</v>
      </c>
      <c r="I325">
        <v>0</v>
      </c>
      <c r="J325">
        <v>0</v>
      </c>
      <c r="K325">
        <v>0</v>
      </c>
      <c r="L325" t="s">
        <v>24</v>
      </c>
      <c r="M325" t="s">
        <v>24</v>
      </c>
      <c r="N325" t="s">
        <v>24</v>
      </c>
      <c r="O325" t="s">
        <v>24</v>
      </c>
      <c r="P325" t="s">
        <v>24</v>
      </c>
      <c r="Q325" t="s">
        <v>2359</v>
      </c>
      <c r="R325" t="s">
        <v>24</v>
      </c>
      <c r="S325">
        <v>0</v>
      </c>
      <c r="T325" t="s">
        <v>134</v>
      </c>
      <c r="U325" t="s">
        <v>134</v>
      </c>
      <c r="V325" t="s">
        <v>134</v>
      </c>
      <c r="W325" t="s">
        <v>24</v>
      </c>
      <c r="X325" t="s">
        <v>24</v>
      </c>
      <c r="Y325" t="s">
        <v>24</v>
      </c>
      <c r="Z325">
        <v>0</v>
      </c>
      <c r="AA325" t="s">
        <v>24</v>
      </c>
      <c r="AB325" t="s">
        <v>24</v>
      </c>
      <c r="AC325" t="s">
        <v>24</v>
      </c>
      <c r="AD325" t="s">
        <v>24</v>
      </c>
      <c r="AE325" t="s">
        <v>24</v>
      </c>
      <c r="AF325">
        <v>1</v>
      </c>
      <c r="AG325">
        <v>7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7</v>
      </c>
      <c r="B326">
        <v>3</v>
      </c>
      <c r="C326">
        <v>3</v>
      </c>
      <c r="D326">
        <v>0</v>
      </c>
      <c r="E326" t="s">
        <v>24</v>
      </c>
      <c r="F326" t="s">
        <v>24</v>
      </c>
      <c r="G326">
        <v>274</v>
      </c>
      <c r="H326">
        <v>0</v>
      </c>
      <c r="I326">
        <v>0</v>
      </c>
      <c r="J326">
        <v>0</v>
      </c>
      <c r="K326">
        <v>0</v>
      </c>
      <c r="L326" t="s">
        <v>24</v>
      </c>
      <c r="M326" t="s">
        <v>24</v>
      </c>
      <c r="N326" t="s">
        <v>24</v>
      </c>
      <c r="O326" t="s">
        <v>24</v>
      </c>
      <c r="P326" t="s">
        <v>24</v>
      </c>
      <c r="Q326" t="s">
        <v>2349</v>
      </c>
      <c r="R326" t="s">
        <v>24</v>
      </c>
      <c r="S326">
        <v>0</v>
      </c>
      <c r="T326" t="s">
        <v>134</v>
      </c>
      <c r="U326" t="s">
        <v>134</v>
      </c>
      <c r="V326" t="s">
        <v>134</v>
      </c>
      <c r="W326" t="s">
        <v>24</v>
      </c>
      <c r="X326" t="s">
        <v>24</v>
      </c>
      <c r="Y326" t="s">
        <v>24</v>
      </c>
      <c r="Z326">
        <v>0</v>
      </c>
      <c r="AA326" t="s">
        <v>24</v>
      </c>
      <c r="AB326" t="s">
        <v>24</v>
      </c>
      <c r="AC326" t="s">
        <v>24</v>
      </c>
      <c r="AD326" t="s">
        <v>24</v>
      </c>
      <c r="AE326" t="s">
        <v>24</v>
      </c>
      <c r="AF326">
        <v>1</v>
      </c>
      <c r="AG326">
        <v>7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7</v>
      </c>
      <c r="B327">
        <v>3</v>
      </c>
      <c r="C327">
        <v>4</v>
      </c>
      <c r="D327">
        <v>0</v>
      </c>
      <c r="E327" t="s">
        <v>24</v>
      </c>
      <c r="F327" t="s">
        <v>24</v>
      </c>
      <c r="G327">
        <v>218</v>
      </c>
      <c r="H327">
        <v>0</v>
      </c>
      <c r="I327">
        <v>0</v>
      </c>
      <c r="J327">
        <v>0</v>
      </c>
      <c r="K327">
        <v>0</v>
      </c>
      <c r="L327" t="s">
        <v>24</v>
      </c>
      <c r="M327" t="s">
        <v>24</v>
      </c>
      <c r="N327" t="s">
        <v>24</v>
      </c>
      <c r="O327" t="s">
        <v>24</v>
      </c>
      <c r="P327" t="s">
        <v>24</v>
      </c>
      <c r="Q327" t="s">
        <v>2199</v>
      </c>
      <c r="R327" t="s">
        <v>24</v>
      </c>
      <c r="S327">
        <v>0</v>
      </c>
      <c r="T327" t="s">
        <v>134</v>
      </c>
      <c r="U327" t="s">
        <v>134</v>
      </c>
      <c r="V327" t="s">
        <v>134</v>
      </c>
      <c r="W327" t="s">
        <v>24</v>
      </c>
      <c r="X327" t="s">
        <v>24</v>
      </c>
      <c r="Y327" t="s">
        <v>24</v>
      </c>
      <c r="Z327">
        <v>0</v>
      </c>
      <c r="AA327" t="s">
        <v>24</v>
      </c>
      <c r="AB327" t="s">
        <v>24</v>
      </c>
      <c r="AC327" t="s">
        <v>24</v>
      </c>
      <c r="AD327" t="s">
        <v>24</v>
      </c>
      <c r="AE327" t="s">
        <v>24</v>
      </c>
      <c r="AF327">
        <v>1</v>
      </c>
      <c r="AG327">
        <v>7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7</v>
      </c>
      <c r="B328">
        <v>3</v>
      </c>
      <c r="C328">
        <v>5</v>
      </c>
      <c r="D328">
        <v>0</v>
      </c>
      <c r="E328" t="s">
        <v>24</v>
      </c>
      <c r="F328" t="s">
        <v>24</v>
      </c>
      <c r="G328">
        <v>184</v>
      </c>
      <c r="H328">
        <v>0</v>
      </c>
      <c r="I328">
        <v>0</v>
      </c>
      <c r="J328">
        <v>0</v>
      </c>
      <c r="K328">
        <v>0</v>
      </c>
      <c r="L328" t="s">
        <v>24</v>
      </c>
      <c r="M328" t="s">
        <v>24</v>
      </c>
      <c r="N328" t="s">
        <v>24</v>
      </c>
      <c r="O328" t="s">
        <v>24</v>
      </c>
      <c r="P328" t="s">
        <v>24</v>
      </c>
      <c r="Q328" t="s">
        <v>2360</v>
      </c>
      <c r="R328" t="s">
        <v>24</v>
      </c>
      <c r="S328">
        <v>0</v>
      </c>
      <c r="T328" t="s">
        <v>134</v>
      </c>
      <c r="U328" t="s">
        <v>134</v>
      </c>
      <c r="V328" t="s">
        <v>134</v>
      </c>
      <c r="W328" t="s">
        <v>24</v>
      </c>
      <c r="X328" t="s">
        <v>24</v>
      </c>
      <c r="Y328" t="s">
        <v>24</v>
      </c>
      <c r="Z328">
        <v>0</v>
      </c>
      <c r="AA328" t="s">
        <v>24</v>
      </c>
      <c r="AB328" t="s">
        <v>24</v>
      </c>
      <c r="AC328" t="s">
        <v>24</v>
      </c>
      <c r="AD328" t="s">
        <v>24</v>
      </c>
      <c r="AE328" t="s">
        <v>24</v>
      </c>
      <c r="AF328">
        <v>1</v>
      </c>
      <c r="AG328">
        <v>7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7</v>
      </c>
      <c r="B329">
        <v>3</v>
      </c>
      <c r="C329">
        <v>6</v>
      </c>
      <c r="D329">
        <v>0</v>
      </c>
      <c r="E329" t="s">
        <v>24</v>
      </c>
      <c r="F329" t="s">
        <v>24</v>
      </c>
      <c r="G329">
        <v>131</v>
      </c>
      <c r="H329">
        <v>0</v>
      </c>
      <c r="I329">
        <v>0</v>
      </c>
      <c r="J329">
        <v>0</v>
      </c>
      <c r="K329">
        <v>0</v>
      </c>
      <c r="L329" t="s">
        <v>24</v>
      </c>
      <c r="M329" t="s">
        <v>24</v>
      </c>
      <c r="N329" t="s">
        <v>24</v>
      </c>
      <c r="O329" t="s">
        <v>24</v>
      </c>
      <c r="P329" t="s">
        <v>24</v>
      </c>
      <c r="Q329" t="s">
        <v>2361</v>
      </c>
      <c r="R329" t="s">
        <v>24</v>
      </c>
      <c r="S329">
        <v>0</v>
      </c>
      <c r="T329" t="s">
        <v>134</v>
      </c>
      <c r="U329" t="s">
        <v>134</v>
      </c>
      <c r="V329" t="s">
        <v>134</v>
      </c>
      <c r="W329" t="s">
        <v>24</v>
      </c>
      <c r="X329" t="s">
        <v>24</v>
      </c>
      <c r="Y329" t="s">
        <v>24</v>
      </c>
      <c r="Z329">
        <v>0</v>
      </c>
      <c r="AA329" t="s">
        <v>24</v>
      </c>
      <c r="AB329" t="s">
        <v>24</v>
      </c>
      <c r="AC329" t="s">
        <v>24</v>
      </c>
      <c r="AD329" t="s">
        <v>24</v>
      </c>
      <c r="AE329" t="s">
        <v>24</v>
      </c>
      <c r="AF329">
        <v>1</v>
      </c>
      <c r="AG329">
        <v>7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7</v>
      </c>
      <c r="B330">
        <v>3</v>
      </c>
      <c r="C330">
        <v>7</v>
      </c>
      <c r="D330">
        <v>0</v>
      </c>
      <c r="E330" t="s">
        <v>24</v>
      </c>
      <c r="F330" t="s">
        <v>24</v>
      </c>
      <c r="G330">
        <v>130</v>
      </c>
      <c r="H330">
        <v>0</v>
      </c>
      <c r="I330">
        <v>0</v>
      </c>
      <c r="J330">
        <v>0</v>
      </c>
      <c r="K330">
        <v>0</v>
      </c>
      <c r="L330" t="s">
        <v>24</v>
      </c>
      <c r="M330" t="s">
        <v>24</v>
      </c>
      <c r="N330" t="s">
        <v>24</v>
      </c>
      <c r="O330" t="s">
        <v>24</v>
      </c>
      <c r="P330" t="s">
        <v>24</v>
      </c>
      <c r="Q330" t="s">
        <v>2362</v>
      </c>
      <c r="R330" t="s">
        <v>24</v>
      </c>
      <c r="S330">
        <v>0</v>
      </c>
      <c r="T330" t="s">
        <v>134</v>
      </c>
      <c r="U330" t="s">
        <v>134</v>
      </c>
      <c r="V330" t="s">
        <v>134</v>
      </c>
      <c r="W330" t="s">
        <v>24</v>
      </c>
      <c r="X330" t="s">
        <v>24</v>
      </c>
      <c r="Y330" t="s">
        <v>24</v>
      </c>
      <c r="Z330">
        <v>0</v>
      </c>
      <c r="AA330" t="s">
        <v>24</v>
      </c>
      <c r="AB330" t="s">
        <v>24</v>
      </c>
      <c r="AC330" t="s">
        <v>24</v>
      </c>
      <c r="AD330" t="s">
        <v>24</v>
      </c>
      <c r="AE330" t="s">
        <v>24</v>
      </c>
      <c r="AF330">
        <v>1</v>
      </c>
      <c r="AG330">
        <v>7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7</v>
      </c>
      <c r="B331">
        <v>4</v>
      </c>
      <c r="C331">
        <v>1</v>
      </c>
      <c r="D331">
        <v>0</v>
      </c>
      <c r="E331" t="s">
        <v>24</v>
      </c>
      <c r="F331" t="s">
        <v>24</v>
      </c>
      <c r="G331">
        <v>288</v>
      </c>
      <c r="H331">
        <v>0</v>
      </c>
      <c r="I331">
        <v>0</v>
      </c>
      <c r="J331">
        <v>0</v>
      </c>
      <c r="K331">
        <v>0</v>
      </c>
      <c r="L331" t="s">
        <v>24</v>
      </c>
      <c r="M331" t="s">
        <v>24</v>
      </c>
      <c r="N331" t="s">
        <v>24</v>
      </c>
      <c r="O331" t="s">
        <v>24</v>
      </c>
      <c r="P331" t="s">
        <v>24</v>
      </c>
      <c r="Q331" t="s">
        <v>2363</v>
      </c>
      <c r="R331" t="s">
        <v>24</v>
      </c>
      <c r="S331">
        <v>0</v>
      </c>
      <c r="T331" t="s">
        <v>134</v>
      </c>
      <c r="U331" t="s">
        <v>134</v>
      </c>
      <c r="V331" t="s">
        <v>134</v>
      </c>
      <c r="W331" t="s">
        <v>24</v>
      </c>
      <c r="X331" t="s">
        <v>24</v>
      </c>
      <c r="Y331" t="s">
        <v>24</v>
      </c>
      <c r="Z331">
        <v>0</v>
      </c>
      <c r="AA331" t="s">
        <v>24</v>
      </c>
      <c r="AB331" t="s">
        <v>24</v>
      </c>
      <c r="AC331" t="s">
        <v>24</v>
      </c>
      <c r="AD331" t="s">
        <v>24</v>
      </c>
      <c r="AE331" t="s">
        <v>24</v>
      </c>
      <c r="AF331">
        <v>1</v>
      </c>
      <c r="AG331">
        <v>7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7</v>
      </c>
      <c r="B332">
        <v>4</v>
      </c>
      <c r="C332">
        <v>2</v>
      </c>
      <c r="D332">
        <v>0</v>
      </c>
      <c r="E332" t="s">
        <v>24</v>
      </c>
      <c r="F332" t="s">
        <v>24</v>
      </c>
      <c r="G332">
        <v>336</v>
      </c>
      <c r="H332">
        <v>0</v>
      </c>
      <c r="I332">
        <v>0</v>
      </c>
      <c r="J332">
        <v>0</v>
      </c>
      <c r="K332">
        <v>0</v>
      </c>
      <c r="L332" t="s">
        <v>24</v>
      </c>
      <c r="M332" t="s">
        <v>24</v>
      </c>
      <c r="N332" t="s">
        <v>24</v>
      </c>
      <c r="O332" t="s">
        <v>24</v>
      </c>
      <c r="P332" t="s">
        <v>24</v>
      </c>
      <c r="Q332" t="s">
        <v>2364</v>
      </c>
      <c r="R332" t="s">
        <v>24</v>
      </c>
      <c r="S332">
        <v>0</v>
      </c>
      <c r="T332" t="s">
        <v>134</v>
      </c>
      <c r="U332" t="s">
        <v>134</v>
      </c>
      <c r="V332" t="s">
        <v>134</v>
      </c>
      <c r="W332" t="s">
        <v>24</v>
      </c>
      <c r="X332" t="s">
        <v>24</v>
      </c>
      <c r="Y332" t="s">
        <v>24</v>
      </c>
      <c r="Z332">
        <v>0</v>
      </c>
      <c r="AA332" t="s">
        <v>24</v>
      </c>
      <c r="AB332" t="s">
        <v>24</v>
      </c>
      <c r="AC332" t="s">
        <v>24</v>
      </c>
      <c r="AD332" t="s">
        <v>24</v>
      </c>
      <c r="AE332" t="s">
        <v>24</v>
      </c>
      <c r="AF332">
        <v>1</v>
      </c>
      <c r="AG332">
        <v>7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7</v>
      </c>
      <c r="B333">
        <v>4</v>
      </c>
      <c r="C333">
        <v>3</v>
      </c>
      <c r="D333">
        <v>0</v>
      </c>
      <c r="E333" t="s">
        <v>24</v>
      </c>
      <c r="F333" t="s">
        <v>24</v>
      </c>
      <c r="G333">
        <v>337</v>
      </c>
      <c r="H333">
        <v>0</v>
      </c>
      <c r="I333">
        <v>0</v>
      </c>
      <c r="J333">
        <v>0</v>
      </c>
      <c r="K333">
        <v>0</v>
      </c>
      <c r="L333" t="s">
        <v>24</v>
      </c>
      <c r="M333" t="s">
        <v>24</v>
      </c>
      <c r="N333" t="s">
        <v>24</v>
      </c>
      <c r="O333" t="s">
        <v>24</v>
      </c>
      <c r="P333" t="s">
        <v>24</v>
      </c>
      <c r="Q333" t="s">
        <v>2365</v>
      </c>
      <c r="R333" t="s">
        <v>24</v>
      </c>
      <c r="S333">
        <v>0</v>
      </c>
      <c r="T333" t="s">
        <v>134</v>
      </c>
      <c r="U333" t="s">
        <v>134</v>
      </c>
      <c r="V333" t="s">
        <v>134</v>
      </c>
      <c r="W333" t="s">
        <v>24</v>
      </c>
      <c r="X333" t="s">
        <v>24</v>
      </c>
      <c r="Y333" t="s">
        <v>24</v>
      </c>
      <c r="Z333">
        <v>0</v>
      </c>
      <c r="AA333" t="s">
        <v>24</v>
      </c>
      <c r="AB333" t="s">
        <v>24</v>
      </c>
      <c r="AC333" t="s">
        <v>24</v>
      </c>
      <c r="AD333" t="s">
        <v>24</v>
      </c>
      <c r="AE333" t="s">
        <v>24</v>
      </c>
      <c r="AF333">
        <v>1</v>
      </c>
      <c r="AG333">
        <v>7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7</v>
      </c>
      <c r="B334">
        <v>4</v>
      </c>
      <c r="C334">
        <v>4</v>
      </c>
      <c r="D334">
        <v>0</v>
      </c>
      <c r="E334" t="s">
        <v>24</v>
      </c>
      <c r="F334" t="s">
        <v>24</v>
      </c>
      <c r="G334">
        <v>335</v>
      </c>
      <c r="H334">
        <v>0</v>
      </c>
      <c r="I334">
        <v>0</v>
      </c>
      <c r="J334">
        <v>0</v>
      </c>
      <c r="K334">
        <v>0</v>
      </c>
      <c r="L334" t="s">
        <v>24</v>
      </c>
      <c r="M334" t="s">
        <v>24</v>
      </c>
      <c r="N334" t="s">
        <v>24</v>
      </c>
      <c r="O334" t="s">
        <v>24</v>
      </c>
      <c r="P334" t="s">
        <v>24</v>
      </c>
      <c r="Q334" t="s">
        <v>141</v>
      </c>
      <c r="R334" t="s">
        <v>24</v>
      </c>
      <c r="S334">
        <v>0</v>
      </c>
      <c r="T334" t="s">
        <v>134</v>
      </c>
      <c r="U334" t="s">
        <v>134</v>
      </c>
      <c r="V334" t="s">
        <v>134</v>
      </c>
      <c r="W334" t="s">
        <v>24</v>
      </c>
      <c r="X334" t="s">
        <v>24</v>
      </c>
      <c r="Y334" t="s">
        <v>24</v>
      </c>
      <c r="Z334">
        <v>0</v>
      </c>
      <c r="AA334" t="s">
        <v>24</v>
      </c>
      <c r="AB334" t="s">
        <v>24</v>
      </c>
      <c r="AC334" t="s">
        <v>24</v>
      </c>
      <c r="AD334" t="s">
        <v>24</v>
      </c>
      <c r="AE334" t="s">
        <v>24</v>
      </c>
      <c r="AF334">
        <v>1</v>
      </c>
      <c r="AG334">
        <v>7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7</v>
      </c>
      <c r="B335">
        <v>4</v>
      </c>
      <c r="C335">
        <v>5</v>
      </c>
      <c r="D335">
        <v>0</v>
      </c>
      <c r="E335" t="s">
        <v>24</v>
      </c>
      <c r="F335" t="s">
        <v>24</v>
      </c>
      <c r="G335">
        <v>271</v>
      </c>
      <c r="H335">
        <v>0</v>
      </c>
      <c r="I335">
        <v>0</v>
      </c>
      <c r="J335">
        <v>0</v>
      </c>
      <c r="K335">
        <v>0</v>
      </c>
      <c r="L335" t="s">
        <v>24</v>
      </c>
      <c r="M335" t="s">
        <v>24</v>
      </c>
      <c r="N335" t="s">
        <v>24</v>
      </c>
      <c r="O335" t="s">
        <v>24</v>
      </c>
      <c r="P335" t="s">
        <v>24</v>
      </c>
      <c r="Q335" t="s">
        <v>2366</v>
      </c>
      <c r="R335" t="s">
        <v>24</v>
      </c>
      <c r="S335">
        <v>0</v>
      </c>
      <c r="T335" t="s">
        <v>134</v>
      </c>
      <c r="U335" t="s">
        <v>134</v>
      </c>
      <c r="V335" t="s">
        <v>134</v>
      </c>
      <c r="W335" t="s">
        <v>24</v>
      </c>
      <c r="X335" t="s">
        <v>24</v>
      </c>
      <c r="Y335" t="s">
        <v>24</v>
      </c>
      <c r="Z335">
        <v>0</v>
      </c>
      <c r="AA335" t="s">
        <v>24</v>
      </c>
      <c r="AB335" t="s">
        <v>24</v>
      </c>
      <c r="AC335" t="s">
        <v>24</v>
      </c>
      <c r="AD335" t="s">
        <v>24</v>
      </c>
      <c r="AE335" t="s">
        <v>24</v>
      </c>
      <c r="AF335">
        <v>1</v>
      </c>
      <c r="AG335">
        <v>7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7</v>
      </c>
      <c r="B336">
        <v>4</v>
      </c>
      <c r="C336">
        <v>6</v>
      </c>
      <c r="D336">
        <v>0</v>
      </c>
      <c r="E336" t="s">
        <v>24</v>
      </c>
      <c r="F336" t="s">
        <v>24</v>
      </c>
      <c r="G336">
        <v>275</v>
      </c>
      <c r="H336">
        <v>0</v>
      </c>
      <c r="I336">
        <v>0</v>
      </c>
      <c r="J336">
        <v>0</v>
      </c>
      <c r="K336">
        <v>0</v>
      </c>
      <c r="L336" t="s">
        <v>24</v>
      </c>
      <c r="M336" t="s">
        <v>24</v>
      </c>
      <c r="N336" t="s">
        <v>24</v>
      </c>
      <c r="O336" t="s">
        <v>24</v>
      </c>
      <c r="P336" t="s">
        <v>24</v>
      </c>
      <c r="Q336" t="s">
        <v>2209</v>
      </c>
      <c r="R336" t="s">
        <v>24</v>
      </c>
      <c r="S336">
        <v>0</v>
      </c>
      <c r="T336" t="s">
        <v>134</v>
      </c>
      <c r="U336" t="s">
        <v>134</v>
      </c>
      <c r="V336" t="s">
        <v>134</v>
      </c>
      <c r="W336" t="s">
        <v>24</v>
      </c>
      <c r="X336" t="s">
        <v>24</v>
      </c>
      <c r="Y336" t="s">
        <v>24</v>
      </c>
      <c r="Z336">
        <v>0</v>
      </c>
      <c r="AA336" t="s">
        <v>24</v>
      </c>
      <c r="AB336" t="s">
        <v>24</v>
      </c>
      <c r="AC336" t="s">
        <v>24</v>
      </c>
      <c r="AD336" t="s">
        <v>24</v>
      </c>
      <c r="AE336" t="s">
        <v>24</v>
      </c>
      <c r="AF336">
        <v>1</v>
      </c>
      <c r="AG336">
        <v>7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7</v>
      </c>
      <c r="B337">
        <v>4</v>
      </c>
      <c r="C337">
        <v>7</v>
      </c>
      <c r="D337">
        <v>0</v>
      </c>
      <c r="E337" t="s">
        <v>24</v>
      </c>
      <c r="F337" t="s">
        <v>24</v>
      </c>
      <c r="G337">
        <v>19</v>
      </c>
      <c r="H337">
        <v>0</v>
      </c>
      <c r="I337">
        <v>0</v>
      </c>
      <c r="J337">
        <v>0</v>
      </c>
      <c r="K337">
        <v>0</v>
      </c>
      <c r="L337" t="s">
        <v>24</v>
      </c>
      <c r="M337" t="s">
        <v>24</v>
      </c>
      <c r="N337" t="s">
        <v>24</v>
      </c>
      <c r="O337" t="s">
        <v>24</v>
      </c>
      <c r="P337" t="s">
        <v>24</v>
      </c>
      <c r="Q337" t="s">
        <v>2367</v>
      </c>
      <c r="R337" t="s">
        <v>24</v>
      </c>
      <c r="S337">
        <v>0</v>
      </c>
      <c r="T337" t="s">
        <v>134</v>
      </c>
      <c r="U337" t="s">
        <v>134</v>
      </c>
      <c r="V337" t="s">
        <v>134</v>
      </c>
      <c r="W337" t="s">
        <v>24</v>
      </c>
      <c r="X337" t="s">
        <v>24</v>
      </c>
      <c r="Y337" t="s">
        <v>24</v>
      </c>
      <c r="Z337">
        <v>0</v>
      </c>
      <c r="AA337" t="s">
        <v>24</v>
      </c>
      <c r="AB337" t="s">
        <v>24</v>
      </c>
      <c r="AC337" t="s">
        <v>24</v>
      </c>
      <c r="AD337" t="s">
        <v>24</v>
      </c>
      <c r="AE337" t="s">
        <v>24</v>
      </c>
      <c r="AF337">
        <v>1</v>
      </c>
      <c r="AG337">
        <v>7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7</v>
      </c>
      <c r="B338">
        <v>5</v>
      </c>
      <c r="C338">
        <v>1</v>
      </c>
      <c r="D338">
        <v>0</v>
      </c>
      <c r="E338" t="s">
        <v>24</v>
      </c>
      <c r="F338" t="s">
        <v>24</v>
      </c>
      <c r="G338">
        <v>309</v>
      </c>
      <c r="H338">
        <v>0</v>
      </c>
      <c r="I338">
        <v>0</v>
      </c>
      <c r="J338">
        <v>0</v>
      </c>
      <c r="K338">
        <v>0</v>
      </c>
      <c r="L338" t="s">
        <v>24</v>
      </c>
      <c r="M338" t="s">
        <v>24</v>
      </c>
      <c r="N338" t="s">
        <v>24</v>
      </c>
      <c r="O338" t="s">
        <v>24</v>
      </c>
      <c r="P338" t="s">
        <v>24</v>
      </c>
      <c r="Q338" t="s">
        <v>2368</v>
      </c>
      <c r="R338" t="s">
        <v>24</v>
      </c>
      <c r="S338">
        <v>0</v>
      </c>
      <c r="T338" t="s">
        <v>134</v>
      </c>
      <c r="U338" t="s">
        <v>134</v>
      </c>
      <c r="V338" t="s">
        <v>134</v>
      </c>
      <c r="W338" t="s">
        <v>24</v>
      </c>
      <c r="X338" t="s">
        <v>24</v>
      </c>
      <c r="Y338" t="s">
        <v>24</v>
      </c>
      <c r="Z338">
        <v>0</v>
      </c>
      <c r="AA338" t="s">
        <v>24</v>
      </c>
      <c r="AB338" t="s">
        <v>24</v>
      </c>
      <c r="AC338" t="s">
        <v>24</v>
      </c>
      <c r="AD338" t="s">
        <v>24</v>
      </c>
      <c r="AE338" t="s">
        <v>24</v>
      </c>
      <c r="AF338">
        <v>1</v>
      </c>
      <c r="AG338">
        <v>7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7</v>
      </c>
      <c r="B339">
        <v>5</v>
      </c>
      <c r="C339">
        <v>2</v>
      </c>
      <c r="D339">
        <v>0</v>
      </c>
      <c r="E339" t="s">
        <v>24</v>
      </c>
      <c r="F339" t="s">
        <v>24</v>
      </c>
      <c r="G339">
        <v>215</v>
      </c>
      <c r="H339">
        <v>0</v>
      </c>
      <c r="I339">
        <v>0</v>
      </c>
      <c r="J339">
        <v>0</v>
      </c>
      <c r="K339">
        <v>0</v>
      </c>
      <c r="L339" t="s">
        <v>24</v>
      </c>
      <c r="M339" t="s">
        <v>24</v>
      </c>
      <c r="N339" t="s">
        <v>24</v>
      </c>
      <c r="O339" t="s">
        <v>24</v>
      </c>
      <c r="P339" t="s">
        <v>24</v>
      </c>
      <c r="Q339" t="s">
        <v>2369</v>
      </c>
      <c r="R339" t="s">
        <v>24</v>
      </c>
      <c r="S339">
        <v>0</v>
      </c>
      <c r="T339" t="s">
        <v>134</v>
      </c>
      <c r="U339" t="s">
        <v>134</v>
      </c>
      <c r="V339" t="s">
        <v>134</v>
      </c>
      <c r="W339" t="s">
        <v>24</v>
      </c>
      <c r="X339" t="s">
        <v>24</v>
      </c>
      <c r="Y339" t="s">
        <v>24</v>
      </c>
      <c r="Z339">
        <v>0</v>
      </c>
      <c r="AA339" t="s">
        <v>24</v>
      </c>
      <c r="AB339" t="s">
        <v>24</v>
      </c>
      <c r="AC339" t="s">
        <v>24</v>
      </c>
      <c r="AD339" t="s">
        <v>24</v>
      </c>
      <c r="AE339" t="s">
        <v>24</v>
      </c>
      <c r="AF339">
        <v>1</v>
      </c>
      <c r="AG339">
        <v>7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7</v>
      </c>
      <c r="B340">
        <v>5</v>
      </c>
      <c r="C340">
        <v>3</v>
      </c>
      <c r="D340">
        <v>0</v>
      </c>
      <c r="E340" t="s">
        <v>24</v>
      </c>
      <c r="F340" t="s">
        <v>24</v>
      </c>
      <c r="G340">
        <v>20</v>
      </c>
      <c r="H340">
        <v>0</v>
      </c>
      <c r="I340">
        <v>0</v>
      </c>
      <c r="J340">
        <v>0</v>
      </c>
      <c r="K340">
        <v>0</v>
      </c>
      <c r="L340" t="s">
        <v>24</v>
      </c>
      <c r="M340" t="s">
        <v>24</v>
      </c>
      <c r="N340" t="s">
        <v>24</v>
      </c>
      <c r="O340" t="s">
        <v>24</v>
      </c>
      <c r="P340" t="s">
        <v>24</v>
      </c>
      <c r="Q340" t="s">
        <v>142</v>
      </c>
      <c r="R340" t="s">
        <v>24</v>
      </c>
      <c r="S340">
        <v>0</v>
      </c>
      <c r="T340" t="s">
        <v>134</v>
      </c>
      <c r="U340" t="s">
        <v>134</v>
      </c>
      <c r="V340" t="s">
        <v>134</v>
      </c>
      <c r="W340" t="s">
        <v>24</v>
      </c>
      <c r="X340" t="s">
        <v>24</v>
      </c>
      <c r="Y340" t="s">
        <v>24</v>
      </c>
      <c r="Z340">
        <v>0</v>
      </c>
      <c r="AA340" t="s">
        <v>24</v>
      </c>
      <c r="AB340" t="s">
        <v>24</v>
      </c>
      <c r="AC340" t="s">
        <v>24</v>
      </c>
      <c r="AD340" t="s">
        <v>24</v>
      </c>
      <c r="AE340" t="s">
        <v>24</v>
      </c>
      <c r="AF340">
        <v>1</v>
      </c>
      <c r="AG340">
        <v>7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7</v>
      </c>
      <c r="B341">
        <v>5</v>
      </c>
      <c r="C341">
        <v>4</v>
      </c>
      <c r="D341">
        <v>0</v>
      </c>
      <c r="E341" t="s">
        <v>24</v>
      </c>
      <c r="F341" t="s">
        <v>24</v>
      </c>
      <c r="G341">
        <v>264</v>
      </c>
      <c r="H341">
        <v>0</v>
      </c>
      <c r="I341">
        <v>0</v>
      </c>
      <c r="J341">
        <v>0</v>
      </c>
      <c r="K341">
        <v>0</v>
      </c>
      <c r="L341" t="s">
        <v>24</v>
      </c>
      <c r="M341" t="s">
        <v>24</v>
      </c>
      <c r="N341" t="s">
        <v>24</v>
      </c>
      <c r="O341" t="s">
        <v>24</v>
      </c>
      <c r="P341" t="s">
        <v>24</v>
      </c>
      <c r="Q341" t="s">
        <v>2219</v>
      </c>
      <c r="R341" t="s">
        <v>24</v>
      </c>
      <c r="S341">
        <v>0</v>
      </c>
      <c r="T341" t="s">
        <v>134</v>
      </c>
      <c r="U341" t="s">
        <v>134</v>
      </c>
      <c r="V341" t="s">
        <v>134</v>
      </c>
      <c r="W341" t="s">
        <v>24</v>
      </c>
      <c r="X341" t="s">
        <v>24</v>
      </c>
      <c r="Y341" t="s">
        <v>24</v>
      </c>
      <c r="Z341">
        <v>0</v>
      </c>
      <c r="AA341" t="s">
        <v>24</v>
      </c>
      <c r="AB341" t="s">
        <v>24</v>
      </c>
      <c r="AC341" t="s">
        <v>24</v>
      </c>
      <c r="AD341" t="s">
        <v>24</v>
      </c>
      <c r="AE341" t="s">
        <v>24</v>
      </c>
      <c r="AF341">
        <v>1</v>
      </c>
      <c r="AG341">
        <v>7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7</v>
      </c>
      <c r="B342">
        <v>5</v>
      </c>
      <c r="C342">
        <v>5</v>
      </c>
      <c r="D342">
        <v>0</v>
      </c>
      <c r="E342" t="s">
        <v>24</v>
      </c>
      <c r="F342" t="s">
        <v>24</v>
      </c>
      <c r="G342">
        <v>18</v>
      </c>
      <c r="H342">
        <v>0</v>
      </c>
      <c r="I342">
        <v>0</v>
      </c>
      <c r="J342">
        <v>0</v>
      </c>
      <c r="K342">
        <v>0</v>
      </c>
      <c r="L342" t="s">
        <v>24</v>
      </c>
      <c r="M342" t="s">
        <v>24</v>
      </c>
      <c r="N342" t="s">
        <v>24</v>
      </c>
      <c r="O342" t="s">
        <v>24</v>
      </c>
      <c r="P342" t="s">
        <v>24</v>
      </c>
      <c r="Q342" t="s">
        <v>2370</v>
      </c>
      <c r="R342" t="s">
        <v>24</v>
      </c>
      <c r="S342">
        <v>0</v>
      </c>
      <c r="T342" t="s">
        <v>134</v>
      </c>
      <c r="U342" t="s">
        <v>134</v>
      </c>
      <c r="V342" t="s">
        <v>134</v>
      </c>
      <c r="W342" t="s">
        <v>24</v>
      </c>
      <c r="X342" t="s">
        <v>24</v>
      </c>
      <c r="Y342" t="s">
        <v>24</v>
      </c>
      <c r="Z342">
        <v>0</v>
      </c>
      <c r="AA342" t="s">
        <v>24</v>
      </c>
      <c r="AB342" t="s">
        <v>24</v>
      </c>
      <c r="AC342" t="s">
        <v>24</v>
      </c>
      <c r="AD342" t="s">
        <v>24</v>
      </c>
      <c r="AE342" t="s">
        <v>24</v>
      </c>
      <c r="AF342">
        <v>1</v>
      </c>
      <c r="AG342">
        <v>7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7</v>
      </c>
      <c r="B343">
        <v>5</v>
      </c>
      <c r="C343">
        <v>6</v>
      </c>
      <c r="D343">
        <v>0</v>
      </c>
      <c r="E343" t="s">
        <v>24</v>
      </c>
      <c r="F343" t="s">
        <v>24</v>
      </c>
      <c r="G343">
        <v>356</v>
      </c>
      <c r="H343">
        <v>0</v>
      </c>
      <c r="I343">
        <v>0</v>
      </c>
      <c r="J343">
        <v>0</v>
      </c>
      <c r="K343">
        <v>0</v>
      </c>
      <c r="L343" t="s">
        <v>24</v>
      </c>
      <c r="M343" t="s">
        <v>24</v>
      </c>
      <c r="N343" t="s">
        <v>24</v>
      </c>
      <c r="O343" t="s">
        <v>24</v>
      </c>
      <c r="P343" t="s">
        <v>24</v>
      </c>
      <c r="Q343" t="s">
        <v>2371</v>
      </c>
      <c r="R343" t="s">
        <v>24</v>
      </c>
      <c r="S343">
        <v>0</v>
      </c>
      <c r="T343" t="s">
        <v>134</v>
      </c>
      <c r="U343" t="s">
        <v>134</v>
      </c>
      <c r="V343" t="s">
        <v>134</v>
      </c>
      <c r="W343" t="s">
        <v>24</v>
      </c>
      <c r="X343" t="s">
        <v>24</v>
      </c>
      <c r="Y343" t="s">
        <v>24</v>
      </c>
      <c r="Z343">
        <v>0</v>
      </c>
      <c r="AA343" t="s">
        <v>24</v>
      </c>
      <c r="AB343" t="s">
        <v>24</v>
      </c>
      <c r="AC343" t="s">
        <v>24</v>
      </c>
      <c r="AD343" t="s">
        <v>24</v>
      </c>
      <c r="AE343" t="s">
        <v>24</v>
      </c>
      <c r="AF343">
        <v>1</v>
      </c>
      <c r="AG343">
        <v>7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7</v>
      </c>
      <c r="B344">
        <v>5</v>
      </c>
      <c r="C344">
        <v>7</v>
      </c>
      <c r="D344">
        <v>0</v>
      </c>
      <c r="E344" t="s">
        <v>24</v>
      </c>
      <c r="F344" t="s">
        <v>24</v>
      </c>
      <c r="G344">
        <v>333</v>
      </c>
      <c r="H344">
        <v>0</v>
      </c>
      <c r="I344">
        <v>0</v>
      </c>
      <c r="J344">
        <v>0</v>
      </c>
      <c r="K344">
        <v>0</v>
      </c>
      <c r="L344" t="s">
        <v>24</v>
      </c>
      <c r="M344" t="s">
        <v>24</v>
      </c>
      <c r="N344" t="s">
        <v>24</v>
      </c>
      <c r="O344" t="s">
        <v>24</v>
      </c>
      <c r="P344" t="s">
        <v>24</v>
      </c>
      <c r="Q344" t="s">
        <v>2372</v>
      </c>
      <c r="R344" t="s">
        <v>24</v>
      </c>
      <c r="S344">
        <v>0</v>
      </c>
      <c r="T344" t="s">
        <v>134</v>
      </c>
      <c r="U344" t="s">
        <v>134</v>
      </c>
      <c r="V344" t="s">
        <v>134</v>
      </c>
      <c r="W344" t="s">
        <v>24</v>
      </c>
      <c r="X344" t="s">
        <v>24</v>
      </c>
      <c r="Y344" t="s">
        <v>24</v>
      </c>
      <c r="Z344">
        <v>0</v>
      </c>
      <c r="AA344" t="s">
        <v>24</v>
      </c>
      <c r="AB344" t="s">
        <v>24</v>
      </c>
      <c r="AC344" t="s">
        <v>24</v>
      </c>
      <c r="AD344" t="s">
        <v>24</v>
      </c>
      <c r="AE344" t="s">
        <v>24</v>
      </c>
      <c r="AF344">
        <v>1</v>
      </c>
      <c r="AG344">
        <v>7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8</v>
      </c>
      <c r="B345">
        <v>1</v>
      </c>
      <c r="C345">
        <v>1</v>
      </c>
      <c r="D345">
        <v>0</v>
      </c>
      <c r="E345" t="s">
        <v>24</v>
      </c>
      <c r="F345" t="s">
        <v>24</v>
      </c>
      <c r="G345">
        <v>0</v>
      </c>
      <c r="H345">
        <v>0</v>
      </c>
      <c r="I345">
        <v>0</v>
      </c>
      <c r="J345">
        <v>0</v>
      </c>
      <c r="K345">
        <v>0</v>
      </c>
      <c r="L345" t="s">
        <v>24</v>
      </c>
      <c r="M345" t="s">
        <v>24</v>
      </c>
      <c r="N345" t="s">
        <v>24</v>
      </c>
      <c r="O345" t="s">
        <v>24</v>
      </c>
      <c r="P345" t="s">
        <v>24</v>
      </c>
      <c r="Q345" t="s">
        <v>24</v>
      </c>
      <c r="R345" t="s">
        <v>24</v>
      </c>
      <c r="S345">
        <v>0</v>
      </c>
      <c r="T345" t="s">
        <v>134</v>
      </c>
      <c r="U345" t="s">
        <v>134</v>
      </c>
      <c r="V345" t="s">
        <v>134</v>
      </c>
      <c r="W345" t="s">
        <v>24</v>
      </c>
      <c r="X345" t="s">
        <v>24</v>
      </c>
      <c r="Y345" t="s">
        <v>24</v>
      </c>
      <c r="Z345">
        <v>0</v>
      </c>
      <c r="AA345" t="s">
        <v>24</v>
      </c>
      <c r="AB345" t="s">
        <v>24</v>
      </c>
      <c r="AC345" t="s">
        <v>24</v>
      </c>
      <c r="AD345" t="s">
        <v>24</v>
      </c>
      <c r="AE345" t="s">
        <v>24</v>
      </c>
      <c r="AF345">
        <v>1</v>
      </c>
      <c r="AG345">
        <v>8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8</v>
      </c>
      <c r="B346">
        <v>1</v>
      </c>
      <c r="C346">
        <v>2</v>
      </c>
      <c r="D346">
        <v>0</v>
      </c>
      <c r="E346" t="s">
        <v>24</v>
      </c>
      <c r="F346" t="s">
        <v>24</v>
      </c>
      <c r="G346">
        <v>0</v>
      </c>
      <c r="H346">
        <v>0</v>
      </c>
      <c r="I346">
        <v>0</v>
      </c>
      <c r="J346">
        <v>0</v>
      </c>
      <c r="K346">
        <v>0</v>
      </c>
      <c r="L346" t="s">
        <v>24</v>
      </c>
      <c r="M346" t="s">
        <v>24</v>
      </c>
      <c r="N346" t="s">
        <v>24</v>
      </c>
      <c r="O346" t="s">
        <v>24</v>
      </c>
      <c r="P346" t="s">
        <v>24</v>
      </c>
      <c r="Q346" t="s">
        <v>24</v>
      </c>
      <c r="R346" t="s">
        <v>24</v>
      </c>
      <c r="S346">
        <v>0</v>
      </c>
      <c r="T346" t="s">
        <v>134</v>
      </c>
      <c r="U346" t="s">
        <v>134</v>
      </c>
      <c r="V346" t="s">
        <v>134</v>
      </c>
      <c r="W346" t="s">
        <v>24</v>
      </c>
      <c r="X346" t="s">
        <v>24</v>
      </c>
      <c r="Y346" t="s">
        <v>24</v>
      </c>
      <c r="Z346">
        <v>0</v>
      </c>
      <c r="AA346" t="s">
        <v>24</v>
      </c>
      <c r="AB346" t="s">
        <v>24</v>
      </c>
      <c r="AC346" t="s">
        <v>24</v>
      </c>
      <c r="AD346" t="s">
        <v>24</v>
      </c>
      <c r="AE346" t="s">
        <v>24</v>
      </c>
      <c r="AF346">
        <v>1</v>
      </c>
      <c r="AG346">
        <v>8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8</v>
      </c>
      <c r="B347">
        <v>1</v>
      </c>
      <c r="C347">
        <v>3</v>
      </c>
      <c r="D347">
        <v>0</v>
      </c>
      <c r="E347" t="s">
        <v>24</v>
      </c>
      <c r="F347" t="s">
        <v>24</v>
      </c>
      <c r="G347">
        <v>303</v>
      </c>
      <c r="H347">
        <v>0</v>
      </c>
      <c r="I347">
        <v>0</v>
      </c>
      <c r="J347">
        <v>0</v>
      </c>
      <c r="K347">
        <v>0</v>
      </c>
      <c r="L347" t="s">
        <v>24</v>
      </c>
      <c r="M347" t="s">
        <v>24</v>
      </c>
      <c r="N347" t="s">
        <v>24</v>
      </c>
      <c r="O347" t="s">
        <v>24</v>
      </c>
      <c r="P347" t="s">
        <v>24</v>
      </c>
      <c r="Q347" t="s">
        <v>293</v>
      </c>
      <c r="R347" t="s">
        <v>24</v>
      </c>
      <c r="S347">
        <v>0</v>
      </c>
      <c r="T347" t="s">
        <v>134</v>
      </c>
      <c r="U347" t="s">
        <v>134</v>
      </c>
      <c r="V347" t="s">
        <v>134</v>
      </c>
      <c r="W347" t="s">
        <v>24</v>
      </c>
      <c r="X347" t="s">
        <v>24</v>
      </c>
      <c r="Y347" t="s">
        <v>24</v>
      </c>
      <c r="Z347">
        <v>0</v>
      </c>
      <c r="AA347" t="s">
        <v>24</v>
      </c>
      <c r="AB347" t="s">
        <v>24</v>
      </c>
      <c r="AC347" t="s">
        <v>24</v>
      </c>
      <c r="AD347" t="s">
        <v>24</v>
      </c>
      <c r="AE347" t="s">
        <v>24</v>
      </c>
      <c r="AF347">
        <v>1</v>
      </c>
      <c r="AG347">
        <v>8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8</v>
      </c>
      <c r="B348">
        <v>1</v>
      </c>
      <c r="C348">
        <v>4</v>
      </c>
      <c r="D348">
        <v>0</v>
      </c>
      <c r="E348" t="s">
        <v>24</v>
      </c>
      <c r="F348" t="s">
        <v>24</v>
      </c>
      <c r="G348">
        <v>332</v>
      </c>
      <c r="H348">
        <v>0</v>
      </c>
      <c r="I348">
        <v>0</v>
      </c>
      <c r="J348">
        <v>0</v>
      </c>
      <c r="K348">
        <v>0</v>
      </c>
      <c r="L348" t="s">
        <v>24</v>
      </c>
      <c r="M348" t="s">
        <v>24</v>
      </c>
      <c r="N348" t="s">
        <v>24</v>
      </c>
      <c r="O348" t="s">
        <v>24</v>
      </c>
      <c r="P348" t="s">
        <v>24</v>
      </c>
      <c r="Q348" t="s">
        <v>2334</v>
      </c>
      <c r="R348" t="s">
        <v>24</v>
      </c>
      <c r="S348">
        <v>0</v>
      </c>
      <c r="T348" t="s">
        <v>134</v>
      </c>
      <c r="U348" t="s">
        <v>134</v>
      </c>
      <c r="V348" t="s">
        <v>134</v>
      </c>
      <c r="W348" t="s">
        <v>24</v>
      </c>
      <c r="X348" t="s">
        <v>24</v>
      </c>
      <c r="Y348" t="s">
        <v>24</v>
      </c>
      <c r="Z348">
        <v>0</v>
      </c>
      <c r="AA348" t="s">
        <v>24</v>
      </c>
      <c r="AB348" t="s">
        <v>24</v>
      </c>
      <c r="AC348" t="s">
        <v>24</v>
      </c>
      <c r="AD348" t="s">
        <v>24</v>
      </c>
      <c r="AE348" t="s">
        <v>24</v>
      </c>
      <c r="AF348">
        <v>1</v>
      </c>
      <c r="AG348">
        <v>8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8</v>
      </c>
      <c r="B349">
        <v>1</v>
      </c>
      <c r="C349">
        <v>5</v>
      </c>
      <c r="D349">
        <v>0</v>
      </c>
      <c r="E349" t="s">
        <v>24</v>
      </c>
      <c r="F349" t="s">
        <v>24</v>
      </c>
      <c r="G349">
        <v>85</v>
      </c>
      <c r="H349">
        <v>0</v>
      </c>
      <c r="I349">
        <v>0</v>
      </c>
      <c r="J349">
        <v>0</v>
      </c>
      <c r="K349">
        <v>0</v>
      </c>
      <c r="L349" t="s">
        <v>24</v>
      </c>
      <c r="M349" t="s">
        <v>24</v>
      </c>
      <c r="N349" t="s">
        <v>24</v>
      </c>
      <c r="O349" t="s">
        <v>24</v>
      </c>
      <c r="P349" t="s">
        <v>24</v>
      </c>
      <c r="Q349" t="s">
        <v>2373</v>
      </c>
      <c r="R349" t="s">
        <v>24</v>
      </c>
      <c r="S349">
        <v>0</v>
      </c>
      <c r="T349" t="s">
        <v>134</v>
      </c>
      <c r="U349" t="s">
        <v>134</v>
      </c>
      <c r="V349" t="s">
        <v>134</v>
      </c>
      <c r="W349" t="s">
        <v>24</v>
      </c>
      <c r="X349" t="s">
        <v>24</v>
      </c>
      <c r="Y349" t="s">
        <v>24</v>
      </c>
      <c r="Z349">
        <v>0</v>
      </c>
      <c r="AA349" t="s">
        <v>24</v>
      </c>
      <c r="AB349" t="s">
        <v>24</v>
      </c>
      <c r="AC349" t="s">
        <v>24</v>
      </c>
      <c r="AD349" t="s">
        <v>24</v>
      </c>
      <c r="AE349" t="s">
        <v>24</v>
      </c>
      <c r="AF349">
        <v>1</v>
      </c>
      <c r="AG349">
        <v>8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8</v>
      </c>
      <c r="B350">
        <v>1</v>
      </c>
      <c r="C350">
        <v>6</v>
      </c>
      <c r="D350">
        <v>0</v>
      </c>
      <c r="E350" t="s">
        <v>24</v>
      </c>
      <c r="F350" t="s">
        <v>24</v>
      </c>
      <c r="G350">
        <v>0</v>
      </c>
      <c r="H350">
        <v>0</v>
      </c>
      <c r="I350">
        <v>0</v>
      </c>
      <c r="J350">
        <v>0</v>
      </c>
      <c r="K350">
        <v>0</v>
      </c>
      <c r="L350" t="s">
        <v>24</v>
      </c>
      <c r="M350" t="s">
        <v>24</v>
      </c>
      <c r="N350" t="s">
        <v>24</v>
      </c>
      <c r="O350" t="s">
        <v>24</v>
      </c>
      <c r="P350" t="s">
        <v>24</v>
      </c>
      <c r="Q350" t="s">
        <v>24</v>
      </c>
      <c r="R350" t="s">
        <v>24</v>
      </c>
      <c r="S350">
        <v>0</v>
      </c>
      <c r="T350" t="s">
        <v>134</v>
      </c>
      <c r="U350" t="s">
        <v>134</v>
      </c>
      <c r="V350" t="s">
        <v>134</v>
      </c>
      <c r="W350" t="s">
        <v>24</v>
      </c>
      <c r="X350" t="s">
        <v>24</v>
      </c>
      <c r="Y350" t="s">
        <v>24</v>
      </c>
      <c r="Z350">
        <v>0</v>
      </c>
      <c r="AA350" t="s">
        <v>24</v>
      </c>
      <c r="AB350" t="s">
        <v>24</v>
      </c>
      <c r="AC350" t="s">
        <v>24</v>
      </c>
      <c r="AD350" t="s">
        <v>24</v>
      </c>
      <c r="AE350" t="s">
        <v>24</v>
      </c>
      <c r="AF350">
        <v>1</v>
      </c>
      <c r="AG350">
        <v>8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8</v>
      </c>
      <c r="B351">
        <v>1</v>
      </c>
      <c r="C351">
        <v>7</v>
      </c>
      <c r="D351">
        <v>0</v>
      </c>
      <c r="E351" t="s">
        <v>24</v>
      </c>
      <c r="F351" t="s">
        <v>24</v>
      </c>
      <c r="G351">
        <v>0</v>
      </c>
      <c r="H351">
        <v>0</v>
      </c>
      <c r="I351">
        <v>0</v>
      </c>
      <c r="J351">
        <v>0</v>
      </c>
      <c r="K351">
        <v>0</v>
      </c>
      <c r="L351" t="s">
        <v>24</v>
      </c>
      <c r="M351" t="s">
        <v>24</v>
      </c>
      <c r="N351" t="s">
        <v>24</v>
      </c>
      <c r="O351" t="s">
        <v>24</v>
      </c>
      <c r="P351" t="s">
        <v>24</v>
      </c>
      <c r="Q351" t="s">
        <v>24</v>
      </c>
      <c r="R351" t="s">
        <v>24</v>
      </c>
      <c r="S351">
        <v>0</v>
      </c>
      <c r="T351" t="s">
        <v>134</v>
      </c>
      <c r="U351" t="s">
        <v>134</v>
      </c>
      <c r="V351" t="s">
        <v>134</v>
      </c>
      <c r="W351" t="s">
        <v>24</v>
      </c>
      <c r="X351" t="s">
        <v>24</v>
      </c>
      <c r="Y351" t="s">
        <v>24</v>
      </c>
      <c r="Z351">
        <v>0</v>
      </c>
      <c r="AA351" t="s">
        <v>24</v>
      </c>
      <c r="AB351" t="s">
        <v>24</v>
      </c>
      <c r="AC351" t="s">
        <v>24</v>
      </c>
      <c r="AD351" t="s">
        <v>24</v>
      </c>
      <c r="AE351" t="s">
        <v>24</v>
      </c>
      <c r="AF351">
        <v>1</v>
      </c>
      <c r="AG351">
        <v>8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8</v>
      </c>
      <c r="B352">
        <v>2</v>
      </c>
      <c r="C352">
        <v>1</v>
      </c>
      <c r="D352">
        <v>0</v>
      </c>
      <c r="E352" t="s">
        <v>24</v>
      </c>
      <c r="F352" t="s">
        <v>24</v>
      </c>
      <c r="G352">
        <v>50</v>
      </c>
      <c r="H352">
        <v>0</v>
      </c>
      <c r="I352">
        <v>0</v>
      </c>
      <c r="J352">
        <v>0</v>
      </c>
      <c r="K352">
        <v>0</v>
      </c>
      <c r="L352" t="s">
        <v>24</v>
      </c>
      <c r="M352" t="s">
        <v>24</v>
      </c>
      <c r="N352" t="s">
        <v>24</v>
      </c>
      <c r="O352" t="s">
        <v>24</v>
      </c>
      <c r="P352" t="s">
        <v>24</v>
      </c>
      <c r="Q352" t="s">
        <v>288</v>
      </c>
      <c r="R352" t="s">
        <v>24</v>
      </c>
      <c r="S352">
        <v>0</v>
      </c>
      <c r="T352" t="s">
        <v>134</v>
      </c>
      <c r="U352" t="s">
        <v>134</v>
      </c>
      <c r="V352" t="s">
        <v>134</v>
      </c>
      <c r="W352" t="s">
        <v>24</v>
      </c>
      <c r="X352" t="s">
        <v>24</v>
      </c>
      <c r="Y352" t="s">
        <v>24</v>
      </c>
      <c r="Z352">
        <v>0</v>
      </c>
      <c r="AA352" t="s">
        <v>24</v>
      </c>
      <c r="AB352" t="s">
        <v>24</v>
      </c>
      <c r="AC352" t="s">
        <v>24</v>
      </c>
      <c r="AD352" t="s">
        <v>24</v>
      </c>
      <c r="AE352" t="s">
        <v>24</v>
      </c>
      <c r="AF352">
        <v>1</v>
      </c>
      <c r="AG352">
        <v>8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8</v>
      </c>
      <c r="B353">
        <v>2</v>
      </c>
      <c r="C353">
        <v>2</v>
      </c>
      <c r="D353">
        <v>0</v>
      </c>
      <c r="E353" t="s">
        <v>24</v>
      </c>
      <c r="F353" t="s">
        <v>24</v>
      </c>
      <c r="G353">
        <v>146</v>
      </c>
      <c r="H353">
        <v>0</v>
      </c>
      <c r="I353">
        <v>0</v>
      </c>
      <c r="J353">
        <v>0</v>
      </c>
      <c r="K353">
        <v>0</v>
      </c>
      <c r="L353" t="s">
        <v>24</v>
      </c>
      <c r="M353" t="s">
        <v>24</v>
      </c>
      <c r="N353" t="s">
        <v>24</v>
      </c>
      <c r="O353" t="s">
        <v>24</v>
      </c>
      <c r="P353" t="s">
        <v>24</v>
      </c>
      <c r="Q353" t="s">
        <v>2374</v>
      </c>
      <c r="R353" t="s">
        <v>24</v>
      </c>
      <c r="S353">
        <v>0</v>
      </c>
      <c r="T353" t="s">
        <v>134</v>
      </c>
      <c r="U353" t="s">
        <v>134</v>
      </c>
      <c r="V353" t="s">
        <v>134</v>
      </c>
      <c r="W353" t="s">
        <v>24</v>
      </c>
      <c r="X353" t="s">
        <v>24</v>
      </c>
      <c r="Y353" t="s">
        <v>24</v>
      </c>
      <c r="Z353">
        <v>0</v>
      </c>
      <c r="AA353" t="s">
        <v>24</v>
      </c>
      <c r="AB353" t="s">
        <v>24</v>
      </c>
      <c r="AC353" t="s">
        <v>24</v>
      </c>
      <c r="AD353" t="s">
        <v>24</v>
      </c>
      <c r="AE353" t="s">
        <v>24</v>
      </c>
      <c r="AF353">
        <v>1</v>
      </c>
      <c r="AG353">
        <v>8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8</v>
      </c>
      <c r="B354">
        <v>2</v>
      </c>
      <c r="C354">
        <v>3</v>
      </c>
      <c r="D354">
        <v>0</v>
      </c>
      <c r="E354" t="s">
        <v>24</v>
      </c>
      <c r="F354" t="s">
        <v>24</v>
      </c>
      <c r="G354">
        <v>121</v>
      </c>
      <c r="H354">
        <v>0</v>
      </c>
      <c r="I354">
        <v>0</v>
      </c>
      <c r="J354">
        <v>0</v>
      </c>
      <c r="K354">
        <v>0</v>
      </c>
      <c r="L354" t="s">
        <v>24</v>
      </c>
      <c r="M354" t="s">
        <v>24</v>
      </c>
      <c r="N354" t="s">
        <v>24</v>
      </c>
      <c r="O354" t="s">
        <v>24</v>
      </c>
      <c r="P354" t="s">
        <v>24</v>
      </c>
      <c r="Q354" t="s">
        <v>2375</v>
      </c>
      <c r="R354" t="s">
        <v>24</v>
      </c>
      <c r="S354">
        <v>0</v>
      </c>
      <c r="T354" t="s">
        <v>134</v>
      </c>
      <c r="U354" t="s">
        <v>134</v>
      </c>
      <c r="V354" t="s">
        <v>134</v>
      </c>
      <c r="W354" t="s">
        <v>24</v>
      </c>
      <c r="X354" t="s">
        <v>24</v>
      </c>
      <c r="Y354" t="s">
        <v>24</v>
      </c>
      <c r="Z354">
        <v>0</v>
      </c>
      <c r="AA354" t="s">
        <v>24</v>
      </c>
      <c r="AB354" t="s">
        <v>24</v>
      </c>
      <c r="AC354" t="s">
        <v>24</v>
      </c>
      <c r="AD354" t="s">
        <v>24</v>
      </c>
      <c r="AE354" t="s">
        <v>24</v>
      </c>
      <c r="AF354">
        <v>1</v>
      </c>
      <c r="AG354">
        <v>8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8</v>
      </c>
      <c r="B355">
        <v>2</v>
      </c>
      <c r="C355">
        <v>4</v>
      </c>
      <c r="D355">
        <v>0</v>
      </c>
      <c r="E355" t="s">
        <v>24</v>
      </c>
      <c r="F355" t="s">
        <v>24</v>
      </c>
      <c r="G355">
        <v>120</v>
      </c>
      <c r="H355">
        <v>0</v>
      </c>
      <c r="I355">
        <v>0</v>
      </c>
      <c r="J355">
        <v>0</v>
      </c>
      <c r="K355">
        <v>0</v>
      </c>
      <c r="L355" t="s">
        <v>24</v>
      </c>
      <c r="M355" t="s">
        <v>24</v>
      </c>
      <c r="N355" t="s">
        <v>24</v>
      </c>
      <c r="O355" t="s">
        <v>24</v>
      </c>
      <c r="P355" t="s">
        <v>24</v>
      </c>
      <c r="Q355" t="s">
        <v>2376</v>
      </c>
      <c r="R355" t="s">
        <v>24</v>
      </c>
      <c r="S355">
        <v>0</v>
      </c>
      <c r="T355" t="s">
        <v>134</v>
      </c>
      <c r="U355" t="s">
        <v>134</v>
      </c>
      <c r="V355" t="s">
        <v>134</v>
      </c>
      <c r="W355" t="s">
        <v>24</v>
      </c>
      <c r="X355" t="s">
        <v>24</v>
      </c>
      <c r="Y355" t="s">
        <v>24</v>
      </c>
      <c r="Z355">
        <v>0</v>
      </c>
      <c r="AA355" t="s">
        <v>24</v>
      </c>
      <c r="AB355" t="s">
        <v>24</v>
      </c>
      <c r="AC355" t="s">
        <v>24</v>
      </c>
      <c r="AD355" t="s">
        <v>24</v>
      </c>
      <c r="AE355" t="s">
        <v>24</v>
      </c>
      <c r="AF355">
        <v>1</v>
      </c>
      <c r="AG355">
        <v>8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8</v>
      </c>
      <c r="B356">
        <v>2</v>
      </c>
      <c r="C356">
        <v>5</v>
      </c>
      <c r="D356">
        <v>0</v>
      </c>
      <c r="E356" t="s">
        <v>24</v>
      </c>
      <c r="F356" t="s">
        <v>24</v>
      </c>
      <c r="G356">
        <v>239</v>
      </c>
      <c r="H356">
        <v>0</v>
      </c>
      <c r="I356">
        <v>0</v>
      </c>
      <c r="J356">
        <v>0</v>
      </c>
      <c r="K356">
        <v>0</v>
      </c>
      <c r="L356" t="s">
        <v>24</v>
      </c>
      <c r="M356" t="s">
        <v>24</v>
      </c>
      <c r="N356" t="s">
        <v>24</v>
      </c>
      <c r="O356" t="s">
        <v>24</v>
      </c>
      <c r="P356" t="s">
        <v>24</v>
      </c>
      <c r="Q356" t="s">
        <v>2377</v>
      </c>
      <c r="R356" t="s">
        <v>24</v>
      </c>
      <c r="S356">
        <v>0</v>
      </c>
      <c r="T356" t="s">
        <v>134</v>
      </c>
      <c r="U356" t="s">
        <v>134</v>
      </c>
      <c r="V356" t="s">
        <v>134</v>
      </c>
      <c r="W356" t="s">
        <v>24</v>
      </c>
      <c r="X356" t="s">
        <v>24</v>
      </c>
      <c r="Y356" t="s">
        <v>24</v>
      </c>
      <c r="Z356">
        <v>0</v>
      </c>
      <c r="AA356" t="s">
        <v>24</v>
      </c>
      <c r="AB356" t="s">
        <v>24</v>
      </c>
      <c r="AC356" t="s">
        <v>24</v>
      </c>
      <c r="AD356" t="s">
        <v>24</v>
      </c>
      <c r="AE356" t="s">
        <v>24</v>
      </c>
      <c r="AF356">
        <v>1</v>
      </c>
      <c r="AG356">
        <v>8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8</v>
      </c>
      <c r="B357">
        <v>2</v>
      </c>
      <c r="C357">
        <v>6</v>
      </c>
      <c r="D357">
        <v>0</v>
      </c>
      <c r="E357" t="s">
        <v>24</v>
      </c>
      <c r="F357" t="s">
        <v>24</v>
      </c>
      <c r="G357">
        <v>71</v>
      </c>
      <c r="H357">
        <v>0</v>
      </c>
      <c r="I357">
        <v>0</v>
      </c>
      <c r="J357">
        <v>0</v>
      </c>
      <c r="K357">
        <v>0</v>
      </c>
      <c r="L357" t="s">
        <v>24</v>
      </c>
      <c r="M357" t="s">
        <v>24</v>
      </c>
      <c r="N357" t="s">
        <v>24</v>
      </c>
      <c r="O357" t="s">
        <v>24</v>
      </c>
      <c r="P357" t="s">
        <v>24</v>
      </c>
      <c r="Q357" t="s">
        <v>291</v>
      </c>
      <c r="R357" t="s">
        <v>24</v>
      </c>
      <c r="S357">
        <v>0</v>
      </c>
      <c r="T357" t="s">
        <v>134</v>
      </c>
      <c r="U357" t="s">
        <v>134</v>
      </c>
      <c r="V357" t="s">
        <v>134</v>
      </c>
      <c r="W357" t="s">
        <v>24</v>
      </c>
      <c r="X357" t="s">
        <v>24</v>
      </c>
      <c r="Y357" t="s">
        <v>24</v>
      </c>
      <c r="Z357">
        <v>0</v>
      </c>
      <c r="AA357" t="s">
        <v>24</v>
      </c>
      <c r="AB357" t="s">
        <v>24</v>
      </c>
      <c r="AC357" t="s">
        <v>24</v>
      </c>
      <c r="AD357" t="s">
        <v>24</v>
      </c>
      <c r="AE357" t="s">
        <v>24</v>
      </c>
      <c r="AF357">
        <v>1</v>
      </c>
      <c r="AG357">
        <v>8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8</v>
      </c>
      <c r="B358">
        <v>2</v>
      </c>
      <c r="C358">
        <v>7</v>
      </c>
      <c r="D358">
        <v>0</v>
      </c>
      <c r="E358" t="s">
        <v>24</v>
      </c>
      <c r="F358" t="s">
        <v>24</v>
      </c>
      <c r="G358">
        <v>98</v>
      </c>
      <c r="H358">
        <v>0</v>
      </c>
      <c r="I358">
        <v>0</v>
      </c>
      <c r="J358">
        <v>0</v>
      </c>
      <c r="K358">
        <v>0</v>
      </c>
      <c r="L358" t="s">
        <v>24</v>
      </c>
      <c r="M358" t="s">
        <v>24</v>
      </c>
      <c r="N358" t="s">
        <v>24</v>
      </c>
      <c r="O358" t="s">
        <v>24</v>
      </c>
      <c r="P358" t="s">
        <v>24</v>
      </c>
      <c r="Q358" t="s">
        <v>2378</v>
      </c>
      <c r="R358" t="s">
        <v>24</v>
      </c>
      <c r="S358">
        <v>0</v>
      </c>
      <c r="T358" t="s">
        <v>134</v>
      </c>
      <c r="U358" t="s">
        <v>134</v>
      </c>
      <c r="V358" t="s">
        <v>134</v>
      </c>
      <c r="W358" t="s">
        <v>24</v>
      </c>
      <c r="X358" t="s">
        <v>24</v>
      </c>
      <c r="Y358" t="s">
        <v>24</v>
      </c>
      <c r="Z358">
        <v>0</v>
      </c>
      <c r="AA358" t="s">
        <v>24</v>
      </c>
      <c r="AB358" t="s">
        <v>24</v>
      </c>
      <c r="AC358" t="s">
        <v>24</v>
      </c>
      <c r="AD358" t="s">
        <v>24</v>
      </c>
      <c r="AE358" t="s">
        <v>24</v>
      </c>
      <c r="AF358">
        <v>1</v>
      </c>
      <c r="AG358">
        <v>8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8</v>
      </c>
      <c r="B359">
        <v>3</v>
      </c>
      <c r="C359">
        <v>1</v>
      </c>
      <c r="D359">
        <v>0</v>
      </c>
      <c r="E359" t="s">
        <v>24</v>
      </c>
      <c r="F359" t="s">
        <v>24</v>
      </c>
      <c r="G359">
        <v>67</v>
      </c>
      <c r="H359">
        <v>0</v>
      </c>
      <c r="I359">
        <v>0</v>
      </c>
      <c r="J359">
        <v>0</v>
      </c>
      <c r="K359">
        <v>0</v>
      </c>
      <c r="L359" t="s">
        <v>24</v>
      </c>
      <c r="M359" t="s">
        <v>24</v>
      </c>
      <c r="N359" t="s">
        <v>24</v>
      </c>
      <c r="O359" t="s">
        <v>24</v>
      </c>
      <c r="P359" t="s">
        <v>24</v>
      </c>
      <c r="Q359" t="s">
        <v>2379</v>
      </c>
      <c r="R359" t="s">
        <v>24</v>
      </c>
      <c r="S359">
        <v>0</v>
      </c>
      <c r="T359" t="s">
        <v>134</v>
      </c>
      <c r="U359" t="s">
        <v>134</v>
      </c>
      <c r="V359" t="s">
        <v>134</v>
      </c>
      <c r="W359" t="s">
        <v>24</v>
      </c>
      <c r="X359" t="s">
        <v>24</v>
      </c>
      <c r="Y359" t="s">
        <v>24</v>
      </c>
      <c r="Z359">
        <v>0</v>
      </c>
      <c r="AA359" t="s">
        <v>24</v>
      </c>
      <c r="AB359" t="s">
        <v>24</v>
      </c>
      <c r="AC359" t="s">
        <v>24</v>
      </c>
      <c r="AD359" t="s">
        <v>24</v>
      </c>
      <c r="AE359" t="s">
        <v>24</v>
      </c>
      <c r="AF359">
        <v>1</v>
      </c>
      <c r="AG359">
        <v>8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8</v>
      </c>
      <c r="B360">
        <v>3</v>
      </c>
      <c r="C360">
        <v>2</v>
      </c>
      <c r="D360">
        <v>0</v>
      </c>
      <c r="E360" t="s">
        <v>24</v>
      </c>
      <c r="F360" t="s">
        <v>24</v>
      </c>
      <c r="G360">
        <v>11</v>
      </c>
      <c r="H360">
        <v>0</v>
      </c>
      <c r="I360">
        <v>0</v>
      </c>
      <c r="J360">
        <v>0</v>
      </c>
      <c r="K360">
        <v>0</v>
      </c>
      <c r="L360" t="s">
        <v>24</v>
      </c>
      <c r="M360" t="s">
        <v>24</v>
      </c>
      <c r="N360" t="s">
        <v>24</v>
      </c>
      <c r="O360" t="s">
        <v>24</v>
      </c>
      <c r="P360" t="s">
        <v>24</v>
      </c>
      <c r="Q360" t="s">
        <v>2380</v>
      </c>
      <c r="R360" t="s">
        <v>24</v>
      </c>
      <c r="S360">
        <v>0</v>
      </c>
      <c r="T360" t="s">
        <v>134</v>
      </c>
      <c r="U360" t="s">
        <v>134</v>
      </c>
      <c r="V360" t="s">
        <v>134</v>
      </c>
      <c r="W360" t="s">
        <v>24</v>
      </c>
      <c r="X360" t="s">
        <v>24</v>
      </c>
      <c r="Y360" t="s">
        <v>24</v>
      </c>
      <c r="Z360">
        <v>0</v>
      </c>
      <c r="AA360" t="s">
        <v>24</v>
      </c>
      <c r="AB360" t="s">
        <v>24</v>
      </c>
      <c r="AC360" t="s">
        <v>24</v>
      </c>
      <c r="AD360" t="s">
        <v>24</v>
      </c>
      <c r="AE360" t="s">
        <v>24</v>
      </c>
      <c r="AF360">
        <v>1</v>
      </c>
      <c r="AG360">
        <v>8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8</v>
      </c>
      <c r="B361">
        <v>3</v>
      </c>
      <c r="C361">
        <v>3</v>
      </c>
      <c r="D361">
        <v>0</v>
      </c>
      <c r="E361" t="s">
        <v>24</v>
      </c>
      <c r="F361" t="s">
        <v>24</v>
      </c>
      <c r="G361">
        <v>10</v>
      </c>
      <c r="H361">
        <v>0</v>
      </c>
      <c r="I361">
        <v>0</v>
      </c>
      <c r="J361">
        <v>0</v>
      </c>
      <c r="K361">
        <v>0</v>
      </c>
      <c r="L361" t="s">
        <v>24</v>
      </c>
      <c r="M361" t="s">
        <v>24</v>
      </c>
      <c r="N361" t="s">
        <v>24</v>
      </c>
      <c r="O361" t="s">
        <v>24</v>
      </c>
      <c r="P361" t="s">
        <v>24</v>
      </c>
      <c r="Q361" t="s">
        <v>2381</v>
      </c>
      <c r="R361" t="s">
        <v>24</v>
      </c>
      <c r="S361">
        <v>0</v>
      </c>
      <c r="T361" t="s">
        <v>134</v>
      </c>
      <c r="U361" t="s">
        <v>134</v>
      </c>
      <c r="V361" t="s">
        <v>134</v>
      </c>
      <c r="W361" t="s">
        <v>24</v>
      </c>
      <c r="X361" t="s">
        <v>24</v>
      </c>
      <c r="Y361" t="s">
        <v>24</v>
      </c>
      <c r="Z361">
        <v>0</v>
      </c>
      <c r="AA361" t="s">
        <v>24</v>
      </c>
      <c r="AB361" t="s">
        <v>24</v>
      </c>
      <c r="AC361" t="s">
        <v>24</v>
      </c>
      <c r="AD361" t="s">
        <v>24</v>
      </c>
      <c r="AE361" t="s">
        <v>24</v>
      </c>
      <c r="AF361">
        <v>1</v>
      </c>
      <c r="AG361">
        <v>8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8</v>
      </c>
      <c r="B362">
        <v>3</v>
      </c>
      <c r="C362">
        <v>4</v>
      </c>
      <c r="D362">
        <v>0</v>
      </c>
      <c r="E362" t="s">
        <v>24</v>
      </c>
      <c r="F362" t="s">
        <v>24</v>
      </c>
      <c r="G362">
        <v>118</v>
      </c>
      <c r="H362">
        <v>0</v>
      </c>
      <c r="I362">
        <v>0</v>
      </c>
      <c r="J362">
        <v>0</v>
      </c>
      <c r="K362">
        <v>0</v>
      </c>
      <c r="L362" t="s">
        <v>24</v>
      </c>
      <c r="M362" t="s">
        <v>24</v>
      </c>
      <c r="N362" t="s">
        <v>24</v>
      </c>
      <c r="O362" t="s">
        <v>24</v>
      </c>
      <c r="P362" t="s">
        <v>24</v>
      </c>
      <c r="Q362" t="s">
        <v>2382</v>
      </c>
      <c r="R362" t="s">
        <v>24</v>
      </c>
      <c r="S362">
        <v>0</v>
      </c>
      <c r="T362" t="s">
        <v>134</v>
      </c>
      <c r="U362" t="s">
        <v>134</v>
      </c>
      <c r="V362" t="s">
        <v>134</v>
      </c>
      <c r="W362" t="s">
        <v>24</v>
      </c>
      <c r="X362" t="s">
        <v>24</v>
      </c>
      <c r="Y362" t="s">
        <v>24</v>
      </c>
      <c r="Z362">
        <v>0</v>
      </c>
      <c r="AA362" t="s">
        <v>24</v>
      </c>
      <c r="AB362" t="s">
        <v>24</v>
      </c>
      <c r="AC362" t="s">
        <v>24</v>
      </c>
      <c r="AD362" t="s">
        <v>24</v>
      </c>
      <c r="AE362" t="s">
        <v>24</v>
      </c>
      <c r="AF362">
        <v>1</v>
      </c>
      <c r="AG362">
        <v>8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8</v>
      </c>
      <c r="B363">
        <v>3</v>
      </c>
      <c r="C363">
        <v>5</v>
      </c>
      <c r="D363">
        <v>0</v>
      </c>
      <c r="E363" t="s">
        <v>24</v>
      </c>
      <c r="F363" t="s">
        <v>24</v>
      </c>
      <c r="G363">
        <v>69</v>
      </c>
      <c r="H363">
        <v>0</v>
      </c>
      <c r="I363">
        <v>0</v>
      </c>
      <c r="J363">
        <v>0</v>
      </c>
      <c r="K363">
        <v>0</v>
      </c>
      <c r="L363" t="s">
        <v>24</v>
      </c>
      <c r="M363" t="s">
        <v>24</v>
      </c>
      <c r="N363" t="s">
        <v>24</v>
      </c>
      <c r="O363" t="s">
        <v>24</v>
      </c>
      <c r="P363" t="s">
        <v>24</v>
      </c>
      <c r="Q363" t="s">
        <v>311</v>
      </c>
      <c r="R363" t="s">
        <v>24</v>
      </c>
      <c r="S363">
        <v>0</v>
      </c>
      <c r="T363" t="s">
        <v>134</v>
      </c>
      <c r="U363" t="s">
        <v>134</v>
      </c>
      <c r="V363" t="s">
        <v>134</v>
      </c>
      <c r="W363" t="s">
        <v>24</v>
      </c>
      <c r="X363" t="s">
        <v>24</v>
      </c>
      <c r="Y363" t="s">
        <v>24</v>
      </c>
      <c r="Z363">
        <v>0</v>
      </c>
      <c r="AA363" t="s">
        <v>24</v>
      </c>
      <c r="AB363" t="s">
        <v>24</v>
      </c>
      <c r="AC363" t="s">
        <v>24</v>
      </c>
      <c r="AD363" t="s">
        <v>24</v>
      </c>
      <c r="AE363" t="s">
        <v>24</v>
      </c>
      <c r="AF363">
        <v>1</v>
      </c>
      <c r="AG363">
        <v>8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8</v>
      </c>
      <c r="B364">
        <v>3</v>
      </c>
      <c r="C364">
        <v>6</v>
      </c>
      <c r="D364">
        <v>0</v>
      </c>
      <c r="E364" t="s">
        <v>24</v>
      </c>
      <c r="F364" t="s">
        <v>24</v>
      </c>
      <c r="G364">
        <v>331</v>
      </c>
      <c r="H364">
        <v>0</v>
      </c>
      <c r="I364">
        <v>0</v>
      </c>
      <c r="J364">
        <v>0</v>
      </c>
      <c r="K364">
        <v>0</v>
      </c>
      <c r="L364" t="s">
        <v>24</v>
      </c>
      <c r="M364" t="s">
        <v>24</v>
      </c>
      <c r="N364" t="s">
        <v>24</v>
      </c>
      <c r="O364" t="s">
        <v>24</v>
      </c>
      <c r="P364" t="s">
        <v>24</v>
      </c>
      <c r="Q364" t="s">
        <v>137</v>
      </c>
      <c r="R364" t="s">
        <v>24</v>
      </c>
      <c r="S364">
        <v>0</v>
      </c>
      <c r="T364" t="s">
        <v>134</v>
      </c>
      <c r="U364" t="s">
        <v>134</v>
      </c>
      <c r="V364" t="s">
        <v>134</v>
      </c>
      <c r="W364" t="s">
        <v>24</v>
      </c>
      <c r="X364" t="s">
        <v>24</v>
      </c>
      <c r="Y364" t="s">
        <v>24</v>
      </c>
      <c r="Z364">
        <v>0</v>
      </c>
      <c r="AA364" t="s">
        <v>24</v>
      </c>
      <c r="AB364" t="s">
        <v>24</v>
      </c>
      <c r="AC364" t="s">
        <v>24</v>
      </c>
      <c r="AD364" t="s">
        <v>24</v>
      </c>
      <c r="AE364" t="s">
        <v>24</v>
      </c>
      <c r="AF364">
        <v>1</v>
      </c>
      <c r="AG364">
        <v>8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8</v>
      </c>
      <c r="B365">
        <v>3</v>
      </c>
      <c r="C365">
        <v>7</v>
      </c>
      <c r="D365">
        <v>0</v>
      </c>
      <c r="E365" t="s">
        <v>24</v>
      </c>
      <c r="F365" t="s">
        <v>24</v>
      </c>
      <c r="G365">
        <v>237</v>
      </c>
      <c r="H365">
        <v>0</v>
      </c>
      <c r="I365">
        <v>0</v>
      </c>
      <c r="J365">
        <v>0</v>
      </c>
      <c r="K365">
        <v>0</v>
      </c>
      <c r="L365" t="s">
        <v>24</v>
      </c>
      <c r="M365" t="s">
        <v>24</v>
      </c>
      <c r="N365" t="s">
        <v>24</v>
      </c>
      <c r="O365" t="s">
        <v>24</v>
      </c>
      <c r="P365" t="s">
        <v>24</v>
      </c>
      <c r="Q365" t="s">
        <v>2383</v>
      </c>
      <c r="R365" t="s">
        <v>24</v>
      </c>
      <c r="S365">
        <v>0</v>
      </c>
      <c r="T365" t="s">
        <v>134</v>
      </c>
      <c r="U365" t="s">
        <v>134</v>
      </c>
      <c r="V365" t="s">
        <v>134</v>
      </c>
      <c r="W365" t="s">
        <v>24</v>
      </c>
      <c r="X365" t="s">
        <v>24</v>
      </c>
      <c r="Y365" t="s">
        <v>24</v>
      </c>
      <c r="Z365">
        <v>0</v>
      </c>
      <c r="AA365" t="s">
        <v>24</v>
      </c>
      <c r="AB365" t="s">
        <v>24</v>
      </c>
      <c r="AC365" t="s">
        <v>24</v>
      </c>
      <c r="AD365" t="s">
        <v>24</v>
      </c>
      <c r="AE365" t="s">
        <v>24</v>
      </c>
      <c r="AF365">
        <v>1</v>
      </c>
      <c r="AG365">
        <v>8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8</v>
      </c>
      <c r="B366">
        <v>4</v>
      </c>
      <c r="C366">
        <v>1</v>
      </c>
      <c r="D366">
        <v>0</v>
      </c>
      <c r="E366" t="s">
        <v>24</v>
      </c>
      <c r="F366" t="s">
        <v>24</v>
      </c>
      <c r="G366">
        <v>70</v>
      </c>
      <c r="H366">
        <v>0</v>
      </c>
      <c r="I366">
        <v>0</v>
      </c>
      <c r="J366">
        <v>0</v>
      </c>
      <c r="K366">
        <v>0</v>
      </c>
      <c r="L366" t="s">
        <v>24</v>
      </c>
      <c r="M366" t="s">
        <v>24</v>
      </c>
      <c r="N366" t="s">
        <v>24</v>
      </c>
      <c r="O366" t="s">
        <v>24</v>
      </c>
      <c r="P366" t="s">
        <v>24</v>
      </c>
      <c r="Q366" t="s">
        <v>2384</v>
      </c>
      <c r="R366" t="s">
        <v>24</v>
      </c>
      <c r="S366">
        <v>0</v>
      </c>
      <c r="T366" t="s">
        <v>134</v>
      </c>
      <c r="U366" t="s">
        <v>134</v>
      </c>
      <c r="V366" t="s">
        <v>134</v>
      </c>
      <c r="W366" t="s">
        <v>24</v>
      </c>
      <c r="X366" t="s">
        <v>24</v>
      </c>
      <c r="Y366" t="s">
        <v>24</v>
      </c>
      <c r="Z366">
        <v>0</v>
      </c>
      <c r="AA366" t="s">
        <v>24</v>
      </c>
      <c r="AB366" t="s">
        <v>24</v>
      </c>
      <c r="AC366" t="s">
        <v>24</v>
      </c>
      <c r="AD366" t="s">
        <v>24</v>
      </c>
      <c r="AE366" t="s">
        <v>24</v>
      </c>
      <c r="AF366">
        <v>1</v>
      </c>
      <c r="AG366">
        <v>8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8</v>
      </c>
      <c r="B367">
        <v>4</v>
      </c>
      <c r="C367">
        <v>2</v>
      </c>
      <c r="D367">
        <v>0</v>
      </c>
      <c r="E367" t="s">
        <v>24</v>
      </c>
      <c r="F367" t="s">
        <v>24</v>
      </c>
      <c r="G367">
        <v>287</v>
      </c>
      <c r="H367">
        <v>0</v>
      </c>
      <c r="I367">
        <v>0</v>
      </c>
      <c r="J367">
        <v>0</v>
      </c>
      <c r="K367">
        <v>0</v>
      </c>
      <c r="L367" t="s">
        <v>24</v>
      </c>
      <c r="M367" t="s">
        <v>24</v>
      </c>
      <c r="N367" t="s">
        <v>24</v>
      </c>
      <c r="O367" t="s">
        <v>24</v>
      </c>
      <c r="P367" t="s">
        <v>24</v>
      </c>
      <c r="Q367" t="s">
        <v>2385</v>
      </c>
      <c r="R367" t="s">
        <v>24</v>
      </c>
      <c r="S367">
        <v>0</v>
      </c>
      <c r="T367" t="s">
        <v>134</v>
      </c>
      <c r="U367" t="s">
        <v>134</v>
      </c>
      <c r="V367" t="s">
        <v>134</v>
      </c>
      <c r="W367" t="s">
        <v>24</v>
      </c>
      <c r="X367" t="s">
        <v>24</v>
      </c>
      <c r="Y367" t="s">
        <v>24</v>
      </c>
      <c r="Z367">
        <v>0</v>
      </c>
      <c r="AA367" t="s">
        <v>24</v>
      </c>
      <c r="AB367" t="s">
        <v>24</v>
      </c>
      <c r="AC367" t="s">
        <v>24</v>
      </c>
      <c r="AD367" t="s">
        <v>24</v>
      </c>
      <c r="AE367" t="s">
        <v>24</v>
      </c>
      <c r="AF367">
        <v>1</v>
      </c>
      <c r="AG367">
        <v>8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8</v>
      </c>
      <c r="B368">
        <v>4</v>
      </c>
      <c r="C368">
        <v>3</v>
      </c>
      <c r="D368">
        <v>0</v>
      </c>
      <c r="E368" t="s">
        <v>24</v>
      </c>
      <c r="F368" t="s">
        <v>24</v>
      </c>
      <c r="G368">
        <v>298</v>
      </c>
      <c r="H368">
        <v>0</v>
      </c>
      <c r="I368">
        <v>0</v>
      </c>
      <c r="J368">
        <v>0</v>
      </c>
      <c r="K368">
        <v>0</v>
      </c>
      <c r="L368" t="s">
        <v>24</v>
      </c>
      <c r="M368" t="s">
        <v>24</v>
      </c>
      <c r="N368" t="s">
        <v>24</v>
      </c>
      <c r="O368" t="s">
        <v>24</v>
      </c>
      <c r="P368" t="s">
        <v>24</v>
      </c>
      <c r="Q368" t="s">
        <v>139</v>
      </c>
      <c r="R368" t="s">
        <v>24</v>
      </c>
      <c r="S368">
        <v>0</v>
      </c>
      <c r="T368" t="s">
        <v>134</v>
      </c>
      <c r="U368" t="s">
        <v>134</v>
      </c>
      <c r="V368" t="s">
        <v>134</v>
      </c>
      <c r="W368" t="s">
        <v>24</v>
      </c>
      <c r="X368" t="s">
        <v>24</v>
      </c>
      <c r="Y368" t="s">
        <v>24</v>
      </c>
      <c r="Z368">
        <v>0</v>
      </c>
      <c r="AA368" t="s">
        <v>24</v>
      </c>
      <c r="AB368" t="s">
        <v>24</v>
      </c>
      <c r="AC368" t="s">
        <v>24</v>
      </c>
      <c r="AD368" t="s">
        <v>24</v>
      </c>
      <c r="AE368" t="s">
        <v>24</v>
      </c>
      <c r="AF368">
        <v>1</v>
      </c>
      <c r="AG368">
        <v>8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8</v>
      </c>
      <c r="B369">
        <v>4</v>
      </c>
      <c r="C369">
        <v>4</v>
      </c>
      <c r="D369">
        <v>0</v>
      </c>
      <c r="E369" t="s">
        <v>24</v>
      </c>
      <c r="F369" t="s">
        <v>24</v>
      </c>
      <c r="G369">
        <v>166</v>
      </c>
      <c r="H369">
        <v>0</v>
      </c>
      <c r="I369">
        <v>0</v>
      </c>
      <c r="J369">
        <v>0</v>
      </c>
      <c r="K369">
        <v>0</v>
      </c>
      <c r="L369" t="s">
        <v>24</v>
      </c>
      <c r="M369" t="s">
        <v>24</v>
      </c>
      <c r="N369" t="s">
        <v>24</v>
      </c>
      <c r="O369" t="s">
        <v>24</v>
      </c>
      <c r="P369" t="s">
        <v>24</v>
      </c>
      <c r="Q369" t="s">
        <v>2352</v>
      </c>
      <c r="R369" t="s">
        <v>24</v>
      </c>
      <c r="S369">
        <v>0</v>
      </c>
      <c r="T369" t="s">
        <v>134</v>
      </c>
      <c r="U369" t="s">
        <v>134</v>
      </c>
      <c r="V369" t="s">
        <v>134</v>
      </c>
      <c r="W369" t="s">
        <v>24</v>
      </c>
      <c r="X369" t="s">
        <v>24</v>
      </c>
      <c r="Y369" t="s">
        <v>24</v>
      </c>
      <c r="Z369">
        <v>0</v>
      </c>
      <c r="AA369" t="s">
        <v>24</v>
      </c>
      <c r="AB369" t="s">
        <v>24</v>
      </c>
      <c r="AC369" t="s">
        <v>24</v>
      </c>
      <c r="AD369" t="s">
        <v>24</v>
      </c>
      <c r="AE369" t="s">
        <v>24</v>
      </c>
      <c r="AF369">
        <v>1</v>
      </c>
      <c r="AG369">
        <v>8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8</v>
      </c>
      <c r="B370">
        <v>4</v>
      </c>
      <c r="C370">
        <v>5</v>
      </c>
      <c r="D370">
        <v>0</v>
      </c>
      <c r="E370" t="s">
        <v>24</v>
      </c>
      <c r="F370" t="s">
        <v>24</v>
      </c>
      <c r="G370">
        <v>277</v>
      </c>
      <c r="H370">
        <v>0</v>
      </c>
      <c r="I370">
        <v>0</v>
      </c>
      <c r="J370">
        <v>0</v>
      </c>
      <c r="K370">
        <v>0</v>
      </c>
      <c r="L370" t="s">
        <v>24</v>
      </c>
      <c r="M370" t="s">
        <v>24</v>
      </c>
      <c r="N370" t="s">
        <v>24</v>
      </c>
      <c r="O370" t="s">
        <v>24</v>
      </c>
      <c r="P370" t="s">
        <v>24</v>
      </c>
      <c r="Q370" t="s">
        <v>139</v>
      </c>
      <c r="R370" t="s">
        <v>24</v>
      </c>
      <c r="S370">
        <v>0</v>
      </c>
      <c r="T370" t="s">
        <v>134</v>
      </c>
      <c r="U370" t="s">
        <v>134</v>
      </c>
      <c r="V370" t="s">
        <v>134</v>
      </c>
      <c r="W370" t="s">
        <v>24</v>
      </c>
      <c r="X370" t="s">
        <v>24</v>
      </c>
      <c r="Y370" t="s">
        <v>24</v>
      </c>
      <c r="Z370">
        <v>0</v>
      </c>
      <c r="AA370" t="s">
        <v>24</v>
      </c>
      <c r="AB370" t="s">
        <v>24</v>
      </c>
      <c r="AC370" t="s">
        <v>24</v>
      </c>
      <c r="AD370" t="s">
        <v>24</v>
      </c>
      <c r="AE370" t="s">
        <v>24</v>
      </c>
      <c r="AF370">
        <v>1</v>
      </c>
      <c r="AG370">
        <v>8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8</v>
      </c>
      <c r="B371">
        <v>4</v>
      </c>
      <c r="C371">
        <v>6</v>
      </c>
      <c r="D371">
        <v>0</v>
      </c>
      <c r="E371" t="s">
        <v>24</v>
      </c>
      <c r="F371" t="s">
        <v>24</v>
      </c>
      <c r="G371">
        <v>179</v>
      </c>
      <c r="H371">
        <v>0</v>
      </c>
      <c r="I371">
        <v>0</v>
      </c>
      <c r="J371">
        <v>0</v>
      </c>
      <c r="K371">
        <v>0</v>
      </c>
      <c r="L371" t="s">
        <v>24</v>
      </c>
      <c r="M371" t="s">
        <v>24</v>
      </c>
      <c r="N371" t="s">
        <v>24</v>
      </c>
      <c r="O371" t="s">
        <v>24</v>
      </c>
      <c r="P371" t="s">
        <v>24</v>
      </c>
      <c r="Q371" t="s">
        <v>2386</v>
      </c>
      <c r="R371" t="s">
        <v>24</v>
      </c>
      <c r="S371">
        <v>0</v>
      </c>
      <c r="T371" t="s">
        <v>134</v>
      </c>
      <c r="U371" t="s">
        <v>134</v>
      </c>
      <c r="V371" t="s">
        <v>134</v>
      </c>
      <c r="W371" t="s">
        <v>24</v>
      </c>
      <c r="X371" t="s">
        <v>24</v>
      </c>
      <c r="Y371" t="s">
        <v>24</v>
      </c>
      <c r="Z371">
        <v>0</v>
      </c>
      <c r="AA371" t="s">
        <v>24</v>
      </c>
      <c r="AB371" t="s">
        <v>24</v>
      </c>
      <c r="AC371" t="s">
        <v>24</v>
      </c>
      <c r="AD371" t="s">
        <v>24</v>
      </c>
      <c r="AE371" t="s">
        <v>24</v>
      </c>
      <c r="AF371">
        <v>1</v>
      </c>
      <c r="AG371">
        <v>8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8</v>
      </c>
      <c r="B372">
        <v>4</v>
      </c>
      <c r="C372">
        <v>7</v>
      </c>
      <c r="D372">
        <v>0</v>
      </c>
      <c r="E372" t="s">
        <v>24</v>
      </c>
      <c r="F372" t="s">
        <v>24</v>
      </c>
      <c r="G372">
        <v>301</v>
      </c>
      <c r="H372">
        <v>0</v>
      </c>
      <c r="I372">
        <v>0</v>
      </c>
      <c r="J372">
        <v>0</v>
      </c>
      <c r="K372">
        <v>0</v>
      </c>
      <c r="L372" t="s">
        <v>24</v>
      </c>
      <c r="M372" t="s">
        <v>24</v>
      </c>
      <c r="N372" t="s">
        <v>24</v>
      </c>
      <c r="O372" t="s">
        <v>24</v>
      </c>
      <c r="P372" t="s">
        <v>24</v>
      </c>
      <c r="Q372" t="s">
        <v>2387</v>
      </c>
      <c r="R372" t="s">
        <v>24</v>
      </c>
      <c r="S372">
        <v>0</v>
      </c>
      <c r="T372" t="s">
        <v>134</v>
      </c>
      <c r="U372" t="s">
        <v>134</v>
      </c>
      <c r="V372" t="s">
        <v>134</v>
      </c>
      <c r="W372" t="s">
        <v>24</v>
      </c>
      <c r="X372" t="s">
        <v>24</v>
      </c>
      <c r="Y372" t="s">
        <v>24</v>
      </c>
      <c r="Z372">
        <v>0</v>
      </c>
      <c r="AA372" t="s">
        <v>24</v>
      </c>
      <c r="AB372" t="s">
        <v>24</v>
      </c>
      <c r="AC372" t="s">
        <v>24</v>
      </c>
      <c r="AD372" t="s">
        <v>24</v>
      </c>
      <c r="AE372" t="s">
        <v>24</v>
      </c>
      <c r="AF372">
        <v>1</v>
      </c>
      <c r="AG372">
        <v>8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8</v>
      </c>
      <c r="B373">
        <v>5</v>
      </c>
      <c r="C373">
        <v>1</v>
      </c>
      <c r="D373">
        <v>0</v>
      </c>
      <c r="E373" t="s">
        <v>24</v>
      </c>
      <c r="F373" t="s">
        <v>24</v>
      </c>
      <c r="G373">
        <v>7</v>
      </c>
      <c r="H373">
        <v>0</v>
      </c>
      <c r="I373">
        <v>0</v>
      </c>
      <c r="J373">
        <v>0</v>
      </c>
      <c r="K373">
        <v>0</v>
      </c>
      <c r="L373" t="s">
        <v>24</v>
      </c>
      <c r="M373" t="s">
        <v>24</v>
      </c>
      <c r="N373" t="s">
        <v>24</v>
      </c>
      <c r="O373" t="s">
        <v>24</v>
      </c>
      <c r="P373" t="s">
        <v>24</v>
      </c>
      <c r="Q373" t="s">
        <v>2352</v>
      </c>
      <c r="R373" t="s">
        <v>24</v>
      </c>
      <c r="S373">
        <v>0</v>
      </c>
      <c r="T373" t="s">
        <v>134</v>
      </c>
      <c r="U373" t="s">
        <v>134</v>
      </c>
      <c r="V373" t="s">
        <v>134</v>
      </c>
      <c r="W373" t="s">
        <v>24</v>
      </c>
      <c r="X373" t="s">
        <v>24</v>
      </c>
      <c r="Y373" t="s">
        <v>24</v>
      </c>
      <c r="Z373">
        <v>0</v>
      </c>
      <c r="AA373" t="s">
        <v>24</v>
      </c>
      <c r="AB373" t="s">
        <v>24</v>
      </c>
      <c r="AC373" t="s">
        <v>24</v>
      </c>
      <c r="AD373" t="s">
        <v>24</v>
      </c>
      <c r="AE373" t="s">
        <v>24</v>
      </c>
      <c r="AF373">
        <v>1</v>
      </c>
      <c r="AG373">
        <v>8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8</v>
      </c>
      <c r="B374">
        <v>5</v>
      </c>
      <c r="C374">
        <v>2</v>
      </c>
      <c r="D374">
        <v>0</v>
      </c>
      <c r="E374" t="s">
        <v>24</v>
      </c>
      <c r="F374" t="s">
        <v>24</v>
      </c>
      <c r="G374">
        <v>297</v>
      </c>
      <c r="H374">
        <v>0</v>
      </c>
      <c r="I374">
        <v>0</v>
      </c>
      <c r="J374">
        <v>0</v>
      </c>
      <c r="K374">
        <v>0</v>
      </c>
      <c r="L374" t="s">
        <v>24</v>
      </c>
      <c r="M374" t="s">
        <v>24</v>
      </c>
      <c r="N374" t="s">
        <v>24</v>
      </c>
      <c r="O374" t="s">
        <v>24</v>
      </c>
      <c r="P374" t="s">
        <v>24</v>
      </c>
      <c r="Q374" t="s">
        <v>2388</v>
      </c>
      <c r="R374" t="s">
        <v>24</v>
      </c>
      <c r="S374">
        <v>0</v>
      </c>
      <c r="T374" t="s">
        <v>134</v>
      </c>
      <c r="U374" t="s">
        <v>134</v>
      </c>
      <c r="V374" t="s">
        <v>134</v>
      </c>
      <c r="W374" t="s">
        <v>24</v>
      </c>
      <c r="X374" t="s">
        <v>24</v>
      </c>
      <c r="Y374" t="s">
        <v>24</v>
      </c>
      <c r="Z374">
        <v>0</v>
      </c>
      <c r="AA374" t="s">
        <v>24</v>
      </c>
      <c r="AB374" t="s">
        <v>24</v>
      </c>
      <c r="AC374" t="s">
        <v>24</v>
      </c>
      <c r="AD374" t="s">
        <v>24</v>
      </c>
      <c r="AE374" t="s">
        <v>24</v>
      </c>
      <c r="AF374">
        <v>1</v>
      </c>
      <c r="AG374">
        <v>8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8</v>
      </c>
      <c r="B375">
        <v>5</v>
      </c>
      <c r="C375">
        <v>3</v>
      </c>
      <c r="D375">
        <v>0</v>
      </c>
      <c r="E375" t="s">
        <v>24</v>
      </c>
      <c r="F375" t="s">
        <v>24</v>
      </c>
      <c r="G375">
        <v>9</v>
      </c>
      <c r="H375">
        <v>0</v>
      </c>
      <c r="I375">
        <v>0</v>
      </c>
      <c r="J375">
        <v>0</v>
      </c>
      <c r="K375">
        <v>0</v>
      </c>
      <c r="L375" t="s">
        <v>24</v>
      </c>
      <c r="M375" t="s">
        <v>24</v>
      </c>
      <c r="N375" t="s">
        <v>24</v>
      </c>
      <c r="O375" t="s">
        <v>24</v>
      </c>
      <c r="P375" t="s">
        <v>24</v>
      </c>
      <c r="Q375" t="s">
        <v>2389</v>
      </c>
      <c r="R375" t="s">
        <v>24</v>
      </c>
      <c r="S375">
        <v>0</v>
      </c>
      <c r="T375" t="s">
        <v>134</v>
      </c>
      <c r="U375" t="s">
        <v>134</v>
      </c>
      <c r="V375" t="s">
        <v>134</v>
      </c>
      <c r="W375" t="s">
        <v>24</v>
      </c>
      <c r="X375" t="s">
        <v>24</v>
      </c>
      <c r="Y375" t="s">
        <v>24</v>
      </c>
      <c r="Z375">
        <v>0</v>
      </c>
      <c r="AA375" t="s">
        <v>24</v>
      </c>
      <c r="AB375" t="s">
        <v>24</v>
      </c>
      <c r="AC375" t="s">
        <v>24</v>
      </c>
      <c r="AD375" t="s">
        <v>24</v>
      </c>
      <c r="AE375" t="s">
        <v>24</v>
      </c>
      <c r="AF375">
        <v>1</v>
      </c>
      <c r="AG375">
        <v>8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8</v>
      </c>
      <c r="B376">
        <v>5</v>
      </c>
      <c r="C376">
        <v>4</v>
      </c>
      <c r="D376">
        <v>0</v>
      </c>
      <c r="E376" t="s">
        <v>24</v>
      </c>
      <c r="F376" t="s">
        <v>24</v>
      </c>
      <c r="G376">
        <v>206</v>
      </c>
      <c r="H376">
        <v>0</v>
      </c>
      <c r="I376">
        <v>0</v>
      </c>
      <c r="J376">
        <v>0</v>
      </c>
      <c r="K376">
        <v>0</v>
      </c>
      <c r="L376" t="s">
        <v>24</v>
      </c>
      <c r="M376" t="s">
        <v>24</v>
      </c>
      <c r="N376" t="s">
        <v>24</v>
      </c>
      <c r="O376" t="s">
        <v>24</v>
      </c>
      <c r="P376" t="s">
        <v>24</v>
      </c>
      <c r="Q376" t="s">
        <v>2390</v>
      </c>
      <c r="R376" t="s">
        <v>24</v>
      </c>
      <c r="S376">
        <v>0</v>
      </c>
      <c r="T376" t="s">
        <v>134</v>
      </c>
      <c r="U376" t="s">
        <v>134</v>
      </c>
      <c r="V376" t="s">
        <v>134</v>
      </c>
      <c r="W376" t="s">
        <v>24</v>
      </c>
      <c r="X376" t="s">
        <v>24</v>
      </c>
      <c r="Y376" t="s">
        <v>24</v>
      </c>
      <c r="Z376">
        <v>0</v>
      </c>
      <c r="AA376" t="s">
        <v>24</v>
      </c>
      <c r="AB376" t="s">
        <v>24</v>
      </c>
      <c r="AC376" t="s">
        <v>24</v>
      </c>
      <c r="AD376" t="s">
        <v>24</v>
      </c>
      <c r="AE376" t="s">
        <v>24</v>
      </c>
      <c r="AF376">
        <v>1</v>
      </c>
      <c r="AG376">
        <v>8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8</v>
      </c>
      <c r="B377">
        <v>5</v>
      </c>
      <c r="C377">
        <v>5</v>
      </c>
      <c r="D377">
        <v>0</v>
      </c>
      <c r="E377" t="s">
        <v>24</v>
      </c>
      <c r="F377" t="s">
        <v>24</v>
      </c>
      <c r="G377">
        <v>300</v>
      </c>
      <c r="H377">
        <v>0</v>
      </c>
      <c r="I377">
        <v>0</v>
      </c>
      <c r="J377">
        <v>0</v>
      </c>
      <c r="K377">
        <v>0</v>
      </c>
      <c r="L377" t="s">
        <v>24</v>
      </c>
      <c r="M377" t="s">
        <v>24</v>
      </c>
      <c r="N377" t="s">
        <v>24</v>
      </c>
      <c r="O377" t="s">
        <v>24</v>
      </c>
      <c r="P377" t="s">
        <v>24</v>
      </c>
      <c r="Q377" t="s">
        <v>2391</v>
      </c>
      <c r="R377" t="s">
        <v>24</v>
      </c>
      <c r="S377">
        <v>0</v>
      </c>
      <c r="T377" t="s">
        <v>134</v>
      </c>
      <c r="U377" t="s">
        <v>134</v>
      </c>
      <c r="V377" t="s">
        <v>134</v>
      </c>
      <c r="W377" t="s">
        <v>24</v>
      </c>
      <c r="X377" t="s">
        <v>24</v>
      </c>
      <c r="Y377" t="s">
        <v>24</v>
      </c>
      <c r="Z377">
        <v>0</v>
      </c>
      <c r="AA377" t="s">
        <v>24</v>
      </c>
      <c r="AB377" t="s">
        <v>24</v>
      </c>
      <c r="AC377" t="s">
        <v>24</v>
      </c>
      <c r="AD377" t="s">
        <v>24</v>
      </c>
      <c r="AE377" t="s">
        <v>24</v>
      </c>
      <c r="AF377">
        <v>1</v>
      </c>
      <c r="AG377">
        <v>8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8</v>
      </c>
      <c r="B378">
        <v>5</v>
      </c>
      <c r="C378">
        <v>6</v>
      </c>
      <c r="D378">
        <v>0</v>
      </c>
      <c r="E378" t="s">
        <v>24</v>
      </c>
      <c r="F378" t="s">
        <v>24</v>
      </c>
      <c r="G378">
        <v>65</v>
      </c>
      <c r="H378">
        <v>0</v>
      </c>
      <c r="I378">
        <v>0</v>
      </c>
      <c r="J378">
        <v>0</v>
      </c>
      <c r="K378">
        <v>0</v>
      </c>
      <c r="L378" t="s">
        <v>24</v>
      </c>
      <c r="M378" t="s">
        <v>24</v>
      </c>
      <c r="N378" t="s">
        <v>24</v>
      </c>
      <c r="O378" t="s">
        <v>24</v>
      </c>
      <c r="P378" t="s">
        <v>24</v>
      </c>
      <c r="Q378" t="s">
        <v>140</v>
      </c>
      <c r="R378" t="s">
        <v>24</v>
      </c>
      <c r="S378">
        <v>0</v>
      </c>
      <c r="T378" t="s">
        <v>134</v>
      </c>
      <c r="U378" t="s">
        <v>134</v>
      </c>
      <c r="V378" t="s">
        <v>134</v>
      </c>
      <c r="W378" t="s">
        <v>24</v>
      </c>
      <c r="X378" t="s">
        <v>24</v>
      </c>
      <c r="Y378" t="s">
        <v>24</v>
      </c>
      <c r="Z378">
        <v>0</v>
      </c>
      <c r="AA378" t="s">
        <v>24</v>
      </c>
      <c r="AB378" t="s">
        <v>24</v>
      </c>
      <c r="AC378" t="s">
        <v>24</v>
      </c>
      <c r="AD378" t="s">
        <v>24</v>
      </c>
      <c r="AE378" t="s">
        <v>24</v>
      </c>
      <c r="AF378">
        <v>1</v>
      </c>
      <c r="AG378">
        <v>8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8</v>
      </c>
      <c r="B379">
        <v>5</v>
      </c>
      <c r="C379">
        <v>7</v>
      </c>
      <c r="D379">
        <v>0</v>
      </c>
      <c r="E379" t="s">
        <v>24</v>
      </c>
      <c r="F379" t="s">
        <v>24</v>
      </c>
      <c r="G379">
        <v>209</v>
      </c>
      <c r="H379">
        <v>0</v>
      </c>
      <c r="I379">
        <v>0</v>
      </c>
      <c r="J379">
        <v>0</v>
      </c>
      <c r="K379">
        <v>0</v>
      </c>
      <c r="L379" t="s">
        <v>24</v>
      </c>
      <c r="M379" t="s">
        <v>24</v>
      </c>
      <c r="N379" t="s">
        <v>24</v>
      </c>
      <c r="O379" t="s">
        <v>24</v>
      </c>
      <c r="P379" t="s">
        <v>24</v>
      </c>
      <c r="Q379" t="s">
        <v>2360</v>
      </c>
      <c r="R379" t="s">
        <v>24</v>
      </c>
      <c r="S379">
        <v>0</v>
      </c>
      <c r="T379" t="s">
        <v>134</v>
      </c>
      <c r="U379" t="s">
        <v>134</v>
      </c>
      <c r="V379" t="s">
        <v>134</v>
      </c>
      <c r="W379" t="s">
        <v>24</v>
      </c>
      <c r="X379" t="s">
        <v>24</v>
      </c>
      <c r="Y379" t="s">
        <v>24</v>
      </c>
      <c r="Z379">
        <v>0</v>
      </c>
      <c r="AA379" t="s">
        <v>24</v>
      </c>
      <c r="AB379" t="s">
        <v>24</v>
      </c>
      <c r="AC379" t="s">
        <v>24</v>
      </c>
      <c r="AD379" t="s">
        <v>24</v>
      </c>
      <c r="AE379" t="s">
        <v>24</v>
      </c>
      <c r="AF379">
        <v>1</v>
      </c>
      <c r="AG379">
        <v>8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8</v>
      </c>
      <c r="B380">
        <v>6</v>
      </c>
      <c r="C380">
        <v>1</v>
      </c>
      <c r="D380">
        <v>0</v>
      </c>
      <c r="E380" t="s">
        <v>24</v>
      </c>
      <c r="F380" t="s">
        <v>24</v>
      </c>
      <c r="G380">
        <v>144</v>
      </c>
      <c r="H380">
        <v>0</v>
      </c>
      <c r="I380">
        <v>0</v>
      </c>
      <c r="J380">
        <v>0</v>
      </c>
      <c r="K380">
        <v>0</v>
      </c>
      <c r="L380" t="s">
        <v>24</v>
      </c>
      <c r="M380" t="s">
        <v>24</v>
      </c>
      <c r="N380" t="s">
        <v>24</v>
      </c>
      <c r="O380" t="s">
        <v>24</v>
      </c>
      <c r="P380" t="s">
        <v>24</v>
      </c>
      <c r="Q380" t="s">
        <v>141</v>
      </c>
      <c r="R380" t="s">
        <v>24</v>
      </c>
      <c r="S380">
        <v>0</v>
      </c>
      <c r="T380" t="s">
        <v>134</v>
      </c>
      <c r="U380" t="s">
        <v>134</v>
      </c>
      <c r="V380" t="s">
        <v>134</v>
      </c>
      <c r="W380" t="s">
        <v>24</v>
      </c>
      <c r="X380" t="s">
        <v>24</v>
      </c>
      <c r="Y380" t="s">
        <v>24</v>
      </c>
      <c r="Z380">
        <v>0</v>
      </c>
      <c r="AA380" t="s">
        <v>24</v>
      </c>
      <c r="AB380" t="s">
        <v>24</v>
      </c>
      <c r="AC380" t="s">
        <v>24</v>
      </c>
      <c r="AD380" t="s">
        <v>24</v>
      </c>
      <c r="AE380" t="s">
        <v>24</v>
      </c>
      <c r="AF380">
        <v>1</v>
      </c>
      <c r="AG380">
        <v>8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8</v>
      </c>
      <c r="B381">
        <v>6</v>
      </c>
      <c r="C381">
        <v>2</v>
      </c>
      <c r="D381">
        <v>0</v>
      </c>
      <c r="E381" t="s">
        <v>24</v>
      </c>
      <c r="F381" t="s">
        <v>24</v>
      </c>
      <c r="G381">
        <v>111</v>
      </c>
      <c r="H381">
        <v>0</v>
      </c>
      <c r="I381">
        <v>0</v>
      </c>
      <c r="J381">
        <v>0</v>
      </c>
      <c r="K381">
        <v>0</v>
      </c>
      <c r="L381" t="s">
        <v>24</v>
      </c>
      <c r="M381" t="s">
        <v>24</v>
      </c>
      <c r="N381" t="s">
        <v>24</v>
      </c>
      <c r="O381" t="s">
        <v>24</v>
      </c>
      <c r="P381" t="s">
        <v>24</v>
      </c>
      <c r="Q381" t="s">
        <v>2392</v>
      </c>
      <c r="R381" t="s">
        <v>24</v>
      </c>
      <c r="S381">
        <v>0</v>
      </c>
      <c r="T381" t="s">
        <v>134</v>
      </c>
      <c r="U381" t="s">
        <v>134</v>
      </c>
      <c r="V381" t="s">
        <v>134</v>
      </c>
      <c r="W381" t="s">
        <v>24</v>
      </c>
      <c r="X381" t="s">
        <v>24</v>
      </c>
      <c r="Y381" t="s">
        <v>24</v>
      </c>
      <c r="Z381">
        <v>0</v>
      </c>
      <c r="AA381" t="s">
        <v>24</v>
      </c>
      <c r="AB381" t="s">
        <v>24</v>
      </c>
      <c r="AC381" t="s">
        <v>24</v>
      </c>
      <c r="AD381" t="s">
        <v>24</v>
      </c>
      <c r="AE381" t="s">
        <v>24</v>
      </c>
      <c r="AF381">
        <v>1</v>
      </c>
      <c r="AG381">
        <v>8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8</v>
      </c>
      <c r="B382">
        <v>6</v>
      </c>
      <c r="C382">
        <v>3</v>
      </c>
      <c r="D382">
        <v>0</v>
      </c>
      <c r="E382" t="s">
        <v>24</v>
      </c>
      <c r="F382" t="s">
        <v>24</v>
      </c>
      <c r="G382">
        <v>62</v>
      </c>
      <c r="H382">
        <v>0</v>
      </c>
      <c r="I382">
        <v>0</v>
      </c>
      <c r="J382">
        <v>0</v>
      </c>
      <c r="K382">
        <v>0</v>
      </c>
      <c r="L382" t="s">
        <v>24</v>
      </c>
      <c r="M382" t="s">
        <v>24</v>
      </c>
      <c r="N382" t="s">
        <v>24</v>
      </c>
      <c r="O382" t="s">
        <v>24</v>
      </c>
      <c r="P382" t="s">
        <v>24</v>
      </c>
      <c r="Q382" t="s">
        <v>2393</v>
      </c>
      <c r="R382" t="s">
        <v>24</v>
      </c>
      <c r="S382">
        <v>0</v>
      </c>
      <c r="T382" t="s">
        <v>134</v>
      </c>
      <c r="U382" t="s">
        <v>134</v>
      </c>
      <c r="V382" t="s">
        <v>134</v>
      </c>
      <c r="W382" t="s">
        <v>24</v>
      </c>
      <c r="X382" t="s">
        <v>24</v>
      </c>
      <c r="Y382" t="s">
        <v>24</v>
      </c>
      <c r="Z382">
        <v>0</v>
      </c>
      <c r="AA382" t="s">
        <v>24</v>
      </c>
      <c r="AB382" t="s">
        <v>24</v>
      </c>
      <c r="AC382" t="s">
        <v>24</v>
      </c>
      <c r="AD382" t="s">
        <v>24</v>
      </c>
      <c r="AE382" t="s">
        <v>24</v>
      </c>
      <c r="AF382">
        <v>1</v>
      </c>
      <c r="AG382">
        <v>8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8</v>
      </c>
      <c r="B383">
        <v>6</v>
      </c>
      <c r="C383">
        <v>4</v>
      </c>
      <c r="D383">
        <v>0</v>
      </c>
      <c r="E383" t="s">
        <v>24</v>
      </c>
      <c r="F383" t="s">
        <v>24</v>
      </c>
      <c r="G383">
        <v>327</v>
      </c>
      <c r="H383">
        <v>0</v>
      </c>
      <c r="I383">
        <v>0</v>
      </c>
      <c r="J383">
        <v>0</v>
      </c>
      <c r="K383">
        <v>0</v>
      </c>
      <c r="L383" t="s">
        <v>24</v>
      </c>
      <c r="M383" t="s">
        <v>24</v>
      </c>
      <c r="N383" t="s">
        <v>24</v>
      </c>
      <c r="O383" t="s">
        <v>24</v>
      </c>
      <c r="P383" t="s">
        <v>24</v>
      </c>
      <c r="Q383" t="s">
        <v>2394</v>
      </c>
      <c r="R383" t="s">
        <v>24</v>
      </c>
      <c r="S383">
        <v>0</v>
      </c>
      <c r="T383" t="s">
        <v>134</v>
      </c>
      <c r="U383" t="s">
        <v>134</v>
      </c>
      <c r="V383" t="s">
        <v>134</v>
      </c>
      <c r="W383" t="s">
        <v>24</v>
      </c>
      <c r="X383" t="s">
        <v>24</v>
      </c>
      <c r="Y383" t="s">
        <v>24</v>
      </c>
      <c r="Z383">
        <v>0</v>
      </c>
      <c r="AA383" t="s">
        <v>24</v>
      </c>
      <c r="AB383" t="s">
        <v>24</v>
      </c>
      <c r="AC383" t="s">
        <v>24</v>
      </c>
      <c r="AD383" t="s">
        <v>24</v>
      </c>
      <c r="AE383" t="s">
        <v>24</v>
      </c>
      <c r="AF383">
        <v>1</v>
      </c>
      <c r="AG383">
        <v>8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8</v>
      </c>
      <c r="B384">
        <v>6</v>
      </c>
      <c r="C384">
        <v>5</v>
      </c>
      <c r="D384">
        <v>0</v>
      </c>
      <c r="E384" t="s">
        <v>24</v>
      </c>
      <c r="F384" t="s">
        <v>24</v>
      </c>
      <c r="G384">
        <v>91</v>
      </c>
      <c r="H384">
        <v>0</v>
      </c>
      <c r="I384">
        <v>0</v>
      </c>
      <c r="J384">
        <v>0</v>
      </c>
      <c r="K384">
        <v>0</v>
      </c>
      <c r="L384" t="s">
        <v>24</v>
      </c>
      <c r="M384" t="s">
        <v>24</v>
      </c>
      <c r="N384" t="s">
        <v>24</v>
      </c>
      <c r="O384" t="s">
        <v>24</v>
      </c>
      <c r="P384" t="s">
        <v>24</v>
      </c>
      <c r="Q384" t="s">
        <v>2220</v>
      </c>
      <c r="R384" t="s">
        <v>24</v>
      </c>
      <c r="S384">
        <v>0</v>
      </c>
      <c r="T384" t="s">
        <v>134</v>
      </c>
      <c r="U384" t="s">
        <v>134</v>
      </c>
      <c r="V384" t="s">
        <v>134</v>
      </c>
      <c r="W384" t="s">
        <v>24</v>
      </c>
      <c r="X384" t="s">
        <v>24</v>
      </c>
      <c r="Y384" t="s">
        <v>24</v>
      </c>
      <c r="Z384">
        <v>0</v>
      </c>
      <c r="AA384" t="s">
        <v>24</v>
      </c>
      <c r="AB384" t="s">
        <v>24</v>
      </c>
      <c r="AC384" t="s">
        <v>24</v>
      </c>
      <c r="AD384" t="s">
        <v>24</v>
      </c>
      <c r="AE384" t="s">
        <v>24</v>
      </c>
      <c r="AF384">
        <v>1</v>
      </c>
      <c r="AG384">
        <v>8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8</v>
      </c>
      <c r="B385">
        <v>6</v>
      </c>
      <c r="C385">
        <v>6</v>
      </c>
      <c r="D385">
        <v>0</v>
      </c>
      <c r="E385" t="s">
        <v>24</v>
      </c>
      <c r="F385" t="s">
        <v>24</v>
      </c>
      <c r="G385">
        <v>173</v>
      </c>
      <c r="H385">
        <v>0</v>
      </c>
      <c r="I385">
        <v>0</v>
      </c>
      <c r="J385">
        <v>0</v>
      </c>
      <c r="K385">
        <v>0</v>
      </c>
      <c r="L385" t="s">
        <v>24</v>
      </c>
      <c r="M385" t="s">
        <v>24</v>
      </c>
      <c r="N385" t="s">
        <v>24</v>
      </c>
      <c r="O385" t="s">
        <v>24</v>
      </c>
      <c r="P385" t="s">
        <v>24</v>
      </c>
      <c r="Q385" t="s">
        <v>2395</v>
      </c>
      <c r="R385" t="s">
        <v>24</v>
      </c>
      <c r="S385">
        <v>0</v>
      </c>
      <c r="T385" t="s">
        <v>134</v>
      </c>
      <c r="U385" t="s">
        <v>134</v>
      </c>
      <c r="V385" t="s">
        <v>134</v>
      </c>
      <c r="W385" t="s">
        <v>24</v>
      </c>
      <c r="X385" t="s">
        <v>24</v>
      </c>
      <c r="Y385" t="s">
        <v>24</v>
      </c>
      <c r="Z385">
        <v>0</v>
      </c>
      <c r="AA385" t="s">
        <v>24</v>
      </c>
      <c r="AB385" t="s">
        <v>24</v>
      </c>
      <c r="AC385" t="s">
        <v>24</v>
      </c>
      <c r="AD385" t="s">
        <v>24</v>
      </c>
      <c r="AE385" t="s">
        <v>24</v>
      </c>
      <c r="AF385">
        <v>1</v>
      </c>
      <c r="AG385">
        <v>8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8</v>
      </c>
      <c r="B386">
        <v>6</v>
      </c>
      <c r="C386">
        <v>7</v>
      </c>
      <c r="D386">
        <v>0</v>
      </c>
      <c r="E386" t="s">
        <v>24</v>
      </c>
      <c r="F386" t="s">
        <v>24</v>
      </c>
      <c r="G386">
        <v>64</v>
      </c>
      <c r="H386">
        <v>0</v>
      </c>
      <c r="I386">
        <v>0</v>
      </c>
      <c r="J386">
        <v>0</v>
      </c>
      <c r="K386">
        <v>0</v>
      </c>
      <c r="L386" t="s">
        <v>24</v>
      </c>
      <c r="M386" t="s">
        <v>24</v>
      </c>
      <c r="N386" t="s">
        <v>24</v>
      </c>
      <c r="O386" t="s">
        <v>24</v>
      </c>
      <c r="P386" t="s">
        <v>24</v>
      </c>
      <c r="Q386" t="s">
        <v>2396</v>
      </c>
      <c r="R386" t="s">
        <v>24</v>
      </c>
      <c r="S386">
        <v>0</v>
      </c>
      <c r="T386" t="s">
        <v>134</v>
      </c>
      <c r="U386" t="s">
        <v>134</v>
      </c>
      <c r="V386" t="s">
        <v>134</v>
      </c>
      <c r="W386" t="s">
        <v>24</v>
      </c>
      <c r="X386" t="s">
        <v>24</v>
      </c>
      <c r="Y386" t="s">
        <v>24</v>
      </c>
      <c r="Z386">
        <v>0</v>
      </c>
      <c r="AA386" t="s">
        <v>24</v>
      </c>
      <c r="AB386" t="s">
        <v>24</v>
      </c>
      <c r="AC386" t="s">
        <v>24</v>
      </c>
      <c r="AD386" t="s">
        <v>24</v>
      </c>
      <c r="AE386" t="s">
        <v>24</v>
      </c>
      <c r="AF386">
        <v>1</v>
      </c>
      <c r="AG386">
        <v>8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8</v>
      </c>
      <c r="B387">
        <v>7</v>
      </c>
      <c r="C387">
        <v>1</v>
      </c>
      <c r="D387">
        <v>0</v>
      </c>
      <c r="E387" t="s">
        <v>24</v>
      </c>
      <c r="F387" t="s">
        <v>24</v>
      </c>
      <c r="G387">
        <v>255</v>
      </c>
      <c r="H387">
        <v>0</v>
      </c>
      <c r="I387">
        <v>0</v>
      </c>
      <c r="J387">
        <v>0</v>
      </c>
      <c r="K387">
        <v>0</v>
      </c>
      <c r="L387" t="s">
        <v>24</v>
      </c>
      <c r="M387" t="s">
        <v>24</v>
      </c>
      <c r="N387" t="s">
        <v>24</v>
      </c>
      <c r="O387" t="s">
        <v>24</v>
      </c>
      <c r="P387" t="s">
        <v>24</v>
      </c>
      <c r="Q387" t="s">
        <v>2397</v>
      </c>
      <c r="R387" t="s">
        <v>24</v>
      </c>
      <c r="S387">
        <v>0</v>
      </c>
      <c r="T387" t="s">
        <v>134</v>
      </c>
      <c r="U387" t="s">
        <v>134</v>
      </c>
      <c r="V387" t="s">
        <v>134</v>
      </c>
      <c r="W387" t="s">
        <v>24</v>
      </c>
      <c r="X387" t="s">
        <v>24</v>
      </c>
      <c r="Y387" t="s">
        <v>24</v>
      </c>
      <c r="Z387">
        <v>0</v>
      </c>
      <c r="AA387" t="s">
        <v>24</v>
      </c>
      <c r="AB387" t="s">
        <v>24</v>
      </c>
      <c r="AC387" t="s">
        <v>24</v>
      </c>
      <c r="AD387" t="s">
        <v>24</v>
      </c>
      <c r="AE387" t="s">
        <v>24</v>
      </c>
      <c r="AF387">
        <v>1</v>
      </c>
      <c r="AG387">
        <v>8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8</v>
      </c>
      <c r="B388">
        <v>7</v>
      </c>
      <c r="C388">
        <v>2</v>
      </c>
      <c r="D388">
        <v>0</v>
      </c>
      <c r="E388" t="s">
        <v>24</v>
      </c>
      <c r="F388" t="s">
        <v>24</v>
      </c>
      <c r="G388">
        <v>230</v>
      </c>
      <c r="H388">
        <v>0</v>
      </c>
      <c r="I388">
        <v>0</v>
      </c>
      <c r="J388">
        <v>0</v>
      </c>
      <c r="K388">
        <v>0</v>
      </c>
      <c r="L388" t="s">
        <v>24</v>
      </c>
      <c r="M388" t="s">
        <v>24</v>
      </c>
      <c r="N388" t="s">
        <v>24</v>
      </c>
      <c r="O388" t="s">
        <v>24</v>
      </c>
      <c r="P388" t="s">
        <v>24</v>
      </c>
      <c r="Q388" t="s">
        <v>2398</v>
      </c>
      <c r="R388" t="s">
        <v>24</v>
      </c>
      <c r="S388">
        <v>0</v>
      </c>
      <c r="T388" t="s">
        <v>134</v>
      </c>
      <c r="U388" t="s">
        <v>134</v>
      </c>
      <c r="V388" t="s">
        <v>134</v>
      </c>
      <c r="W388" t="s">
        <v>24</v>
      </c>
      <c r="X388" t="s">
        <v>24</v>
      </c>
      <c r="Y388" t="s">
        <v>24</v>
      </c>
      <c r="Z388">
        <v>0</v>
      </c>
      <c r="AA388" t="s">
        <v>24</v>
      </c>
      <c r="AB388" t="s">
        <v>24</v>
      </c>
      <c r="AC388" t="s">
        <v>24</v>
      </c>
      <c r="AD388" t="s">
        <v>24</v>
      </c>
      <c r="AE388" t="s">
        <v>24</v>
      </c>
      <c r="AF388">
        <v>1</v>
      </c>
      <c r="AG388">
        <v>8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8</v>
      </c>
      <c r="B389">
        <v>7</v>
      </c>
      <c r="C389">
        <v>3</v>
      </c>
      <c r="D389">
        <v>0</v>
      </c>
      <c r="E389" t="s">
        <v>24</v>
      </c>
      <c r="F389" t="s">
        <v>24</v>
      </c>
      <c r="G389">
        <v>343</v>
      </c>
      <c r="H389">
        <v>0</v>
      </c>
      <c r="I389">
        <v>0</v>
      </c>
      <c r="J389">
        <v>0</v>
      </c>
      <c r="K389">
        <v>0</v>
      </c>
      <c r="L389" t="s">
        <v>24</v>
      </c>
      <c r="M389" t="s">
        <v>24</v>
      </c>
      <c r="N389" t="s">
        <v>24</v>
      </c>
      <c r="O389" t="s">
        <v>24</v>
      </c>
      <c r="P389" t="s">
        <v>24</v>
      </c>
      <c r="Q389" t="s">
        <v>2399</v>
      </c>
      <c r="R389" t="s">
        <v>24</v>
      </c>
      <c r="S389">
        <v>0</v>
      </c>
      <c r="T389" t="s">
        <v>134</v>
      </c>
      <c r="U389" t="s">
        <v>134</v>
      </c>
      <c r="V389" t="s">
        <v>134</v>
      </c>
      <c r="W389" t="s">
        <v>24</v>
      </c>
      <c r="X389" t="s">
        <v>24</v>
      </c>
      <c r="Y389" t="s">
        <v>24</v>
      </c>
      <c r="Z389">
        <v>0</v>
      </c>
      <c r="AA389" t="s">
        <v>24</v>
      </c>
      <c r="AB389" t="s">
        <v>24</v>
      </c>
      <c r="AC389" t="s">
        <v>24</v>
      </c>
      <c r="AD389" t="s">
        <v>24</v>
      </c>
      <c r="AE389" t="s">
        <v>24</v>
      </c>
      <c r="AF389">
        <v>1</v>
      </c>
      <c r="AG389">
        <v>8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8</v>
      </c>
      <c r="B390">
        <v>7</v>
      </c>
      <c r="C390">
        <v>4</v>
      </c>
      <c r="D390">
        <v>0</v>
      </c>
      <c r="E390" t="s">
        <v>24</v>
      </c>
      <c r="F390" t="s">
        <v>24</v>
      </c>
      <c r="G390">
        <v>260</v>
      </c>
      <c r="H390">
        <v>0</v>
      </c>
      <c r="I390">
        <v>0</v>
      </c>
      <c r="J390">
        <v>0</v>
      </c>
      <c r="K390">
        <v>0</v>
      </c>
      <c r="L390" t="s">
        <v>24</v>
      </c>
      <c r="M390" t="s">
        <v>24</v>
      </c>
      <c r="N390" t="s">
        <v>24</v>
      </c>
      <c r="O390" t="s">
        <v>24</v>
      </c>
      <c r="P390" t="s">
        <v>24</v>
      </c>
      <c r="Q390" t="s">
        <v>2400</v>
      </c>
      <c r="R390" t="s">
        <v>24</v>
      </c>
      <c r="S390">
        <v>0</v>
      </c>
      <c r="T390" t="s">
        <v>134</v>
      </c>
      <c r="U390" t="s">
        <v>134</v>
      </c>
      <c r="V390" t="s">
        <v>134</v>
      </c>
      <c r="W390" t="s">
        <v>24</v>
      </c>
      <c r="X390" t="s">
        <v>24</v>
      </c>
      <c r="Y390" t="s">
        <v>24</v>
      </c>
      <c r="Z390">
        <v>0</v>
      </c>
      <c r="AA390" t="s">
        <v>24</v>
      </c>
      <c r="AB390" t="s">
        <v>24</v>
      </c>
      <c r="AC390" t="s">
        <v>24</v>
      </c>
      <c r="AD390" t="s">
        <v>24</v>
      </c>
      <c r="AE390" t="s">
        <v>24</v>
      </c>
      <c r="AF390">
        <v>1</v>
      </c>
      <c r="AG390">
        <v>8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8</v>
      </c>
      <c r="B391">
        <v>7</v>
      </c>
      <c r="C391">
        <v>5</v>
      </c>
      <c r="D391">
        <v>0</v>
      </c>
      <c r="E391" t="s">
        <v>24</v>
      </c>
      <c r="F391" t="s">
        <v>24</v>
      </c>
      <c r="G391">
        <v>2</v>
      </c>
      <c r="H391">
        <v>0</v>
      </c>
      <c r="I391">
        <v>0</v>
      </c>
      <c r="J391">
        <v>0</v>
      </c>
      <c r="K391">
        <v>0</v>
      </c>
      <c r="L391" t="s">
        <v>24</v>
      </c>
      <c r="M391" t="s">
        <v>24</v>
      </c>
      <c r="N391" t="s">
        <v>24</v>
      </c>
      <c r="O391" t="s">
        <v>24</v>
      </c>
      <c r="P391" t="s">
        <v>24</v>
      </c>
      <c r="Q391" t="s">
        <v>2401</v>
      </c>
      <c r="R391" t="s">
        <v>24</v>
      </c>
      <c r="S391">
        <v>0</v>
      </c>
      <c r="T391" t="s">
        <v>134</v>
      </c>
      <c r="U391" t="s">
        <v>134</v>
      </c>
      <c r="V391" t="s">
        <v>134</v>
      </c>
      <c r="W391" t="s">
        <v>24</v>
      </c>
      <c r="X391" t="s">
        <v>24</v>
      </c>
      <c r="Y391" t="s">
        <v>24</v>
      </c>
      <c r="Z391">
        <v>0</v>
      </c>
      <c r="AA391" t="s">
        <v>24</v>
      </c>
      <c r="AB391" t="s">
        <v>24</v>
      </c>
      <c r="AC391" t="s">
        <v>24</v>
      </c>
      <c r="AD391" t="s">
        <v>24</v>
      </c>
      <c r="AE391" t="s">
        <v>24</v>
      </c>
      <c r="AF391">
        <v>1</v>
      </c>
      <c r="AG391">
        <v>8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8</v>
      </c>
      <c r="B392">
        <v>7</v>
      </c>
      <c r="C392">
        <v>6</v>
      </c>
      <c r="D392">
        <v>0</v>
      </c>
      <c r="E392" t="s">
        <v>24</v>
      </c>
      <c r="F392" t="s">
        <v>24</v>
      </c>
      <c r="G392">
        <v>283</v>
      </c>
      <c r="H392">
        <v>0</v>
      </c>
      <c r="I392">
        <v>0</v>
      </c>
      <c r="J392">
        <v>0</v>
      </c>
      <c r="K392">
        <v>0</v>
      </c>
      <c r="L392" t="s">
        <v>24</v>
      </c>
      <c r="M392" t="s">
        <v>24</v>
      </c>
      <c r="N392" t="s">
        <v>24</v>
      </c>
      <c r="O392" t="s">
        <v>24</v>
      </c>
      <c r="P392" t="s">
        <v>24</v>
      </c>
      <c r="Q392" t="s">
        <v>2402</v>
      </c>
      <c r="R392" t="s">
        <v>24</v>
      </c>
      <c r="S392">
        <v>0</v>
      </c>
      <c r="T392" t="s">
        <v>134</v>
      </c>
      <c r="U392" t="s">
        <v>134</v>
      </c>
      <c r="V392" t="s">
        <v>134</v>
      </c>
      <c r="W392" t="s">
        <v>24</v>
      </c>
      <c r="X392" t="s">
        <v>24</v>
      </c>
      <c r="Y392" t="s">
        <v>24</v>
      </c>
      <c r="Z392">
        <v>0</v>
      </c>
      <c r="AA392" t="s">
        <v>24</v>
      </c>
      <c r="AB392" t="s">
        <v>24</v>
      </c>
      <c r="AC392" t="s">
        <v>24</v>
      </c>
      <c r="AD392" t="s">
        <v>24</v>
      </c>
      <c r="AE392" t="s">
        <v>24</v>
      </c>
      <c r="AF392">
        <v>1</v>
      </c>
      <c r="AG392">
        <v>8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8</v>
      </c>
      <c r="B393">
        <v>7</v>
      </c>
      <c r="C393">
        <v>7</v>
      </c>
      <c r="D393">
        <v>0</v>
      </c>
      <c r="E393" t="s">
        <v>24</v>
      </c>
      <c r="F393" t="s">
        <v>24</v>
      </c>
      <c r="G393">
        <v>320</v>
      </c>
      <c r="H393">
        <v>0</v>
      </c>
      <c r="I393">
        <v>0</v>
      </c>
      <c r="J393">
        <v>0</v>
      </c>
      <c r="K393">
        <v>0</v>
      </c>
      <c r="L393" t="s">
        <v>24</v>
      </c>
      <c r="M393" t="s">
        <v>24</v>
      </c>
      <c r="N393" t="s">
        <v>24</v>
      </c>
      <c r="O393" t="s">
        <v>24</v>
      </c>
      <c r="P393" t="s">
        <v>24</v>
      </c>
      <c r="Q393" t="s">
        <v>2403</v>
      </c>
      <c r="R393" t="s">
        <v>24</v>
      </c>
      <c r="S393">
        <v>0</v>
      </c>
      <c r="T393" t="s">
        <v>134</v>
      </c>
      <c r="U393" t="s">
        <v>134</v>
      </c>
      <c r="V393" t="s">
        <v>134</v>
      </c>
      <c r="W393" t="s">
        <v>24</v>
      </c>
      <c r="X393" t="s">
        <v>24</v>
      </c>
      <c r="Y393" t="s">
        <v>24</v>
      </c>
      <c r="Z393">
        <v>0</v>
      </c>
      <c r="AA393" t="s">
        <v>24</v>
      </c>
      <c r="AB393" t="s">
        <v>24</v>
      </c>
      <c r="AC393" t="s">
        <v>24</v>
      </c>
      <c r="AD393" t="s">
        <v>24</v>
      </c>
      <c r="AE393" t="s">
        <v>24</v>
      </c>
      <c r="AF393">
        <v>1</v>
      </c>
      <c r="AG393">
        <v>8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9</v>
      </c>
      <c r="B394">
        <v>1</v>
      </c>
      <c r="C394">
        <v>1</v>
      </c>
      <c r="D394">
        <v>0</v>
      </c>
      <c r="E394" t="s">
        <v>24</v>
      </c>
      <c r="F394" t="s">
        <v>24</v>
      </c>
      <c r="G394">
        <v>0</v>
      </c>
      <c r="H394">
        <v>0</v>
      </c>
      <c r="I394">
        <v>0</v>
      </c>
      <c r="J394">
        <v>0</v>
      </c>
      <c r="K394">
        <v>0</v>
      </c>
      <c r="L394" t="s">
        <v>24</v>
      </c>
      <c r="M394" t="s">
        <v>24</v>
      </c>
      <c r="N394" t="s">
        <v>24</v>
      </c>
      <c r="O394" t="s">
        <v>24</v>
      </c>
      <c r="P394" t="s">
        <v>24</v>
      </c>
      <c r="Q394" t="s">
        <v>24</v>
      </c>
      <c r="R394" t="s">
        <v>24</v>
      </c>
      <c r="S394">
        <v>0</v>
      </c>
      <c r="T394" t="s">
        <v>134</v>
      </c>
      <c r="U394" t="s">
        <v>134</v>
      </c>
      <c r="V394" t="s">
        <v>134</v>
      </c>
      <c r="W394" t="s">
        <v>24</v>
      </c>
      <c r="X394" t="s">
        <v>24</v>
      </c>
      <c r="Y394" t="s">
        <v>24</v>
      </c>
      <c r="Z394">
        <v>0</v>
      </c>
      <c r="AA394" t="s">
        <v>24</v>
      </c>
      <c r="AB394" t="s">
        <v>24</v>
      </c>
      <c r="AC394" t="s">
        <v>24</v>
      </c>
      <c r="AD394" t="s">
        <v>24</v>
      </c>
      <c r="AE394" t="s">
        <v>24</v>
      </c>
      <c r="AF394">
        <v>1</v>
      </c>
      <c r="AG394">
        <v>9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9</v>
      </c>
      <c r="B395">
        <v>1</v>
      </c>
      <c r="C395">
        <v>2</v>
      </c>
      <c r="D395">
        <v>0</v>
      </c>
      <c r="E395" t="s">
        <v>24</v>
      </c>
      <c r="F395" t="s">
        <v>24</v>
      </c>
      <c r="G395">
        <v>0</v>
      </c>
      <c r="H395">
        <v>0</v>
      </c>
      <c r="I395">
        <v>0</v>
      </c>
      <c r="J395">
        <v>0</v>
      </c>
      <c r="K395">
        <v>0</v>
      </c>
      <c r="L395" t="s">
        <v>24</v>
      </c>
      <c r="M395" t="s">
        <v>24</v>
      </c>
      <c r="N395" t="s">
        <v>24</v>
      </c>
      <c r="O395" t="s">
        <v>24</v>
      </c>
      <c r="P395" t="s">
        <v>24</v>
      </c>
      <c r="Q395" t="s">
        <v>24</v>
      </c>
      <c r="R395" t="s">
        <v>24</v>
      </c>
      <c r="S395">
        <v>0</v>
      </c>
      <c r="T395" t="s">
        <v>134</v>
      </c>
      <c r="U395" t="s">
        <v>134</v>
      </c>
      <c r="V395" t="s">
        <v>134</v>
      </c>
      <c r="W395" t="s">
        <v>24</v>
      </c>
      <c r="X395" t="s">
        <v>24</v>
      </c>
      <c r="Y395" t="s">
        <v>24</v>
      </c>
      <c r="Z395">
        <v>0</v>
      </c>
      <c r="AA395" t="s">
        <v>24</v>
      </c>
      <c r="AB395" t="s">
        <v>24</v>
      </c>
      <c r="AC395" t="s">
        <v>24</v>
      </c>
      <c r="AD395" t="s">
        <v>24</v>
      </c>
      <c r="AE395" t="s">
        <v>24</v>
      </c>
      <c r="AF395">
        <v>1</v>
      </c>
      <c r="AG395">
        <v>9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9</v>
      </c>
      <c r="B396">
        <v>1</v>
      </c>
      <c r="C396">
        <v>3</v>
      </c>
      <c r="D396">
        <v>0</v>
      </c>
      <c r="E396" t="s">
        <v>24</v>
      </c>
      <c r="F396" t="s">
        <v>24</v>
      </c>
      <c r="G396">
        <v>243</v>
      </c>
      <c r="H396">
        <v>0</v>
      </c>
      <c r="I396">
        <v>0</v>
      </c>
      <c r="J396">
        <v>0</v>
      </c>
      <c r="K396">
        <v>0</v>
      </c>
      <c r="L396" t="s">
        <v>24</v>
      </c>
      <c r="M396" t="s">
        <v>24</v>
      </c>
      <c r="N396" t="s">
        <v>24</v>
      </c>
      <c r="O396" t="s">
        <v>24</v>
      </c>
      <c r="P396" t="s">
        <v>24</v>
      </c>
      <c r="Q396" t="s">
        <v>2404</v>
      </c>
      <c r="R396" t="s">
        <v>24</v>
      </c>
      <c r="S396">
        <v>0</v>
      </c>
      <c r="T396" t="s">
        <v>134</v>
      </c>
      <c r="U396" t="s">
        <v>134</v>
      </c>
      <c r="V396" t="s">
        <v>134</v>
      </c>
      <c r="W396" t="s">
        <v>24</v>
      </c>
      <c r="X396" t="s">
        <v>24</v>
      </c>
      <c r="Y396" t="s">
        <v>24</v>
      </c>
      <c r="Z396">
        <v>0</v>
      </c>
      <c r="AA396" t="s">
        <v>24</v>
      </c>
      <c r="AB396" t="s">
        <v>24</v>
      </c>
      <c r="AC396" t="s">
        <v>24</v>
      </c>
      <c r="AD396" t="s">
        <v>24</v>
      </c>
      <c r="AE396" t="s">
        <v>24</v>
      </c>
      <c r="AF396">
        <v>1</v>
      </c>
      <c r="AG396">
        <v>9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9</v>
      </c>
      <c r="B397">
        <v>1</v>
      </c>
      <c r="C397">
        <v>4</v>
      </c>
      <c r="D397">
        <v>0</v>
      </c>
      <c r="E397" t="s">
        <v>24</v>
      </c>
      <c r="F397" t="s">
        <v>24</v>
      </c>
      <c r="G397">
        <v>126</v>
      </c>
      <c r="H397">
        <v>0</v>
      </c>
      <c r="I397">
        <v>0</v>
      </c>
      <c r="J397">
        <v>0</v>
      </c>
      <c r="K397">
        <v>0</v>
      </c>
      <c r="L397" t="s">
        <v>24</v>
      </c>
      <c r="M397" t="s">
        <v>24</v>
      </c>
      <c r="N397" t="s">
        <v>24</v>
      </c>
      <c r="O397" t="s">
        <v>24</v>
      </c>
      <c r="P397" t="s">
        <v>24</v>
      </c>
      <c r="Q397" t="s">
        <v>2405</v>
      </c>
      <c r="R397" t="s">
        <v>24</v>
      </c>
      <c r="S397">
        <v>0</v>
      </c>
      <c r="T397" t="s">
        <v>134</v>
      </c>
      <c r="U397" t="s">
        <v>134</v>
      </c>
      <c r="V397" t="s">
        <v>134</v>
      </c>
      <c r="W397" t="s">
        <v>24</v>
      </c>
      <c r="X397" t="s">
        <v>24</v>
      </c>
      <c r="Y397" t="s">
        <v>24</v>
      </c>
      <c r="Z397">
        <v>0</v>
      </c>
      <c r="AA397" t="s">
        <v>24</v>
      </c>
      <c r="AB397" t="s">
        <v>24</v>
      </c>
      <c r="AC397" t="s">
        <v>24</v>
      </c>
      <c r="AD397" t="s">
        <v>24</v>
      </c>
      <c r="AE397" t="s">
        <v>24</v>
      </c>
      <c r="AF397">
        <v>1</v>
      </c>
      <c r="AG397">
        <v>9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9</v>
      </c>
      <c r="B398">
        <v>1</v>
      </c>
      <c r="C398">
        <v>5</v>
      </c>
      <c r="D398">
        <v>0</v>
      </c>
      <c r="E398" t="s">
        <v>24</v>
      </c>
      <c r="F398" t="s">
        <v>24</v>
      </c>
      <c r="G398">
        <v>21</v>
      </c>
      <c r="H398">
        <v>0</v>
      </c>
      <c r="I398">
        <v>0</v>
      </c>
      <c r="J398">
        <v>0</v>
      </c>
      <c r="K398">
        <v>0</v>
      </c>
      <c r="L398" t="s">
        <v>24</v>
      </c>
      <c r="M398" t="s">
        <v>24</v>
      </c>
      <c r="N398" t="s">
        <v>24</v>
      </c>
      <c r="O398" t="s">
        <v>24</v>
      </c>
      <c r="P398" t="s">
        <v>24</v>
      </c>
      <c r="Q398" t="s">
        <v>2406</v>
      </c>
      <c r="R398" t="s">
        <v>24</v>
      </c>
      <c r="S398">
        <v>0</v>
      </c>
      <c r="T398" t="s">
        <v>134</v>
      </c>
      <c r="U398" t="s">
        <v>134</v>
      </c>
      <c r="V398" t="s">
        <v>134</v>
      </c>
      <c r="W398" t="s">
        <v>24</v>
      </c>
      <c r="X398" t="s">
        <v>24</v>
      </c>
      <c r="Y398" t="s">
        <v>24</v>
      </c>
      <c r="Z398">
        <v>0</v>
      </c>
      <c r="AA398" t="s">
        <v>24</v>
      </c>
      <c r="AB398" t="s">
        <v>24</v>
      </c>
      <c r="AC398" t="s">
        <v>24</v>
      </c>
      <c r="AD398" t="s">
        <v>24</v>
      </c>
      <c r="AE398" t="s">
        <v>24</v>
      </c>
      <c r="AF398">
        <v>1</v>
      </c>
      <c r="AG398">
        <v>9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9</v>
      </c>
      <c r="B399">
        <v>1</v>
      </c>
      <c r="C399">
        <v>6</v>
      </c>
      <c r="D399">
        <v>0</v>
      </c>
      <c r="E399" t="s">
        <v>24</v>
      </c>
      <c r="F399" t="s">
        <v>24</v>
      </c>
      <c r="G399">
        <v>0</v>
      </c>
      <c r="H399">
        <v>0</v>
      </c>
      <c r="I399">
        <v>0</v>
      </c>
      <c r="J399">
        <v>0</v>
      </c>
      <c r="K399">
        <v>0</v>
      </c>
      <c r="L399" t="s">
        <v>24</v>
      </c>
      <c r="M399" t="s">
        <v>24</v>
      </c>
      <c r="N399" t="s">
        <v>24</v>
      </c>
      <c r="O399" t="s">
        <v>24</v>
      </c>
      <c r="P399" t="s">
        <v>24</v>
      </c>
      <c r="Q399" t="s">
        <v>24</v>
      </c>
      <c r="R399" t="s">
        <v>24</v>
      </c>
      <c r="S399">
        <v>0</v>
      </c>
      <c r="T399" t="s">
        <v>134</v>
      </c>
      <c r="U399" t="s">
        <v>134</v>
      </c>
      <c r="V399" t="s">
        <v>134</v>
      </c>
      <c r="W399" t="s">
        <v>24</v>
      </c>
      <c r="X399" t="s">
        <v>24</v>
      </c>
      <c r="Y399" t="s">
        <v>24</v>
      </c>
      <c r="Z399">
        <v>0</v>
      </c>
      <c r="AA399" t="s">
        <v>24</v>
      </c>
      <c r="AB399" t="s">
        <v>24</v>
      </c>
      <c r="AC399" t="s">
        <v>24</v>
      </c>
      <c r="AD399" t="s">
        <v>24</v>
      </c>
      <c r="AE399" t="s">
        <v>24</v>
      </c>
      <c r="AF399">
        <v>1</v>
      </c>
      <c r="AG399">
        <v>9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9</v>
      </c>
      <c r="B400">
        <v>1</v>
      </c>
      <c r="C400">
        <v>7</v>
      </c>
      <c r="D400">
        <v>0</v>
      </c>
      <c r="E400" t="s">
        <v>24</v>
      </c>
      <c r="F400" t="s">
        <v>24</v>
      </c>
      <c r="G400">
        <v>0</v>
      </c>
      <c r="H400">
        <v>0</v>
      </c>
      <c r="I400">
        <v>0</v>
      </c>
      <c r="J400">
        <v>0</v>
      </c>
      <c r="K400">
        <v>0</v>
      </c>
      <c r="L400" t="s">
        <v>24</v>
      </c>
      <c r="M400" t="s">
        <v>24</v>
      </c>
      <c r="N400" t="s">
        <v>24</v>
      </c>
      <c r="O400" t="s">
        <v>24</v>
      </c>
      <c r="P400" t="s">
        <v>24</v>
      </c>
      <c r="Q400" t="s">
        <v>24</v>
      </c>
      <c r="R400" t="s">
        <v>24</v>
      </c>
      <c r="S400">
        <v>0</v>
      </c>
      <c r="T400" t="s">
        <v>134</v>
      </c>
      <c r="U400" t="s">
        <v>134</v>
      </c>
      <c r="V400" t="s">
        <v>134</v>
      </c>
      <c r="W400" t="s">
        <v>24</v>
      </c>
      <c r="X400" t="s">
        <v>24</v>
      </c>
      <c r="Y400" t="s">
        <v>24</v>
      </c>
      <c r="Z400">
        <v>0</v>
      </c>
      <c r="AA400" t="s">
        <v>24</v>
      </c>
      <c r="AB400" t="s">
        <v>24</v>
      </c>
      <c r="AC400" t="s">
        <v>24</v>
      </c>
      <c r="AD400" t="s">
        <v>24</v>
      </c>
      <c r="AE400" t="s">
        <v>24</v>
      </c>
      <c r="AF400">
        <v>1</v>
      </c>
      <c r="AG400">
        <v>9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9</v>
      </c>
      <c r="B401">
        <v>2</v>
      </c>
      <c r="C401">
        <v>1</v>
      </c>
      <c r="D401">
        <v>0</v>
      </c>
      <c r="E401" t="s">
        <v>24</v>
      </c>
      <c r="F401" t="s">
        <v>24</v>
      </c>
      <c r="G401">
        <v>0</v>
      </c>
      <c r="H401">
        <v>0</v>
      </c>
      <c r="I401">
        <v>0</v>
      </c>
      <c r="J401">
        <v>0</v>
      </c>
      <c r="K401">
        <v>0</v>
      </c>
      <c r="L401" t="s">
        <v>24</v>
      </c>
      <c r="M401" t="s">
        <v>24</v>
      </c>
      <c r="N401" t="s">
        <v>24</v>
      </c>
      <c r="O401" t="s">
        <v>24</v>
      </c>
      <c r="P401" t="s">
        <v>24</v>
      </c>
      <c r="Q401" t="s">
        <v>24</v>
      </c>
      <c r="R401" t="s">
        <v>24</v>
      </c>
      <c r="S401">
        <v>0</v>
      </c>
      <c r="T401" t="s">
        <v>134</v>
      </c>
      <c r="U401" t="s">
        <v>134</v>
      </c>
      <c r="V401" t="s">
        <v>134</v>
      </c>
      <c r="W401" t="s">
        <v>24</v>
      </c>
      <c r="X401" t="s">
        <v>24</v>
      </c>
      <c r="Y401" t="s">
        <v>24</v>
      </c>
      <c r="Z401">
        <v>0</v>
      </c>
      <c r="AA401" t="s">
        <v>24</v>
      </c>
      <c r="AB401" t="s">
        <v>24</v>
      </c>
      <c r="AC401" t="s">
        <v>24</v>
      </c>
      <c r="AD401" t="s">
        <v>24</v>
      </c>
      <c r="AE401" t="s">
        <v>24</v>
      </c>
      <c r="AF401">
        <v>1</v>
      </c>
      <c r="AG401">
        <v>9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9</v>
      </c>
      <c r="B402">
        <v>2</v>
      </c>
      <c r="C402">
        <v>2</v>
      </c>
      <c r="D402">
        <v>0</v>
      </c>
      <c r="E402" t="s">
        <v>24</v>
      </c>
      <c r="F402" t="s">
        <v>24</v>
      </c>
      <c r="G402">
        <v>128</v>
      </c>
      <c r="H402">
        <v>0</v>
      </c>
      <c r="I402">
        <v>0</v>
      </c>
      <c r="J402">
        <v>0</v>
      </c>
      <c r="K402">
        <v>0</v>
      </c>
      <c r="L402" t="s">
        <v>24</v>
      </c>
      <c r="M402" t="s">
        <v>24</v>
      </c>
      <c r="N402" t="s">
        <v>24</v>
      </c>
      <c r="O402" t="s">
        <v>24</v>
      </c>
      <c r="P402" t="s">
        <v>24</v>
      </c>
      <c r="Q402" t="s">
        <v>2407</v>
      </c>
      <c r="R402" t="s">
        <v>24</v>
      </c>
      <c r="S402">
        <v>0</v>
      </c>
      <c r="T402" t="s">
        <v>134</v>
      </c>
      <c r="U402" t="s">
        <v>134</v>
      </c>
      <c r="V402" t="s">
        <v>134</v>
      </c>
      <c r="W402" t="s">
        <v>24</v>
      </c>
      <c r="X402" t="s">
        <v>24</v>
      </c>
      <c r="Y402" t="s">
        <v>24</v>
      </c>
      <c r="Z402">
        <v>0</v>
      </c>
      <c r="AA402" t="s">
        <v>24</v>
      </c>
      <c r="AB402" t="s">
        <v>24</v>
      </c>
      <c r="AC402" t="s">
        <v>24</v>
      </c>
      <c r="AD402" t="s">
        <v>24</v>
      </c>
      <c r="AE402" t="s">
        <v>24</v>
      </c>
      <c r="AF402">
        <v>1</v>
      </c>
      <c r="AG402">
        <v>9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9</v>
      </c>
      <c r="B403">
        <v>2</v>
      </c>
      <c r="C403">
        <v>3</v>
      </c>
      <c r="D403">
        <v>0</v>
      </c>
      <c r="E403" t="s">
        <v>24</v>
      </c>
      <c r="F403" t="s">
        <v>24</v>
      </c>
      <c r="G403">
        <v>13</v>
      </c>
      <c r="H403">
        <v>0</v>
      </c>
      <c r="I403">
        <v>0</v>
      </c>
      <c r="J403">
        <v>0</v>
      </c>
      <c r="K403">
        <v>0</v>
      </c>
      <c r="L403" t="s">
        <v>24</v>
      </c>
      <c r="M403" t="s">
        <v>24</v>
      </c>
      <c r="N403" t="s">
        <v>24</v>
      </c>
      <c r="O403" t="s">
        <v>24</v>
      </c>
      <c r="P403" t="s">
        <v>24</v>
      </c>
      <c r="Q403" t="s">
        <v>2408</v>
      </c>
      <c r="R403" t="s">
        <v>24</v>
      </c>
      <c r="S403">
        <v>0</v>
      </c>
      <c r="T403" t="s">
        <v>134</v>
      </c>
      <c r="U403" t="s">
        <v>134</v>
      </c>
      <c r="V403" t="s">
        <v>134</v>
      </c>
      <c r="W403" t="s">
        <v>24</v>
      </c>
      <c r="X403" t="s">
        <v>24</v>
      </c>
      <c r="Y403" t="s">
        <v>24</v>
      </c>
      <c r="Z403">
        <v>0</v>
      </c>
      <c r="AA403" t="s">
        <v>24</v>
      </c>
      <c r="AB403" t="s">
        <v>24</v>
      </c>
      <c r="AC403" t="s">
        <v>24</v>
      </c>
      <c r="AD403" t="s">
        <v>24</v>
      </c>
      <c r="AE403" t="s">
        <v>24</v>
      </c>
      <c r="AF403">
        <v>1</v>
      </c>
      <c r="AG403">
        <v>9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9</v>
      </c>
      <c r="B404">
        <v>2</v>
      </c>
      <c r="C404">
        <v>4</v>
      </c>
      <c r="D404">
        <v>0</v>
      </c>
      <c r="E404" t="s">
        <v>24</v>
      </c>
      <c r="F404" t="s">
        <v>24</v>
      </c>
      <c r="G404">
        <v>52</v>
      </c>
      <c r="H404">
        <v>0</v>
      </c>
      <c r="I404">
        <v>0</v>
      </c>
      <c r="J404">
        <v>0</v>
      </c>
      <c r="K404">
        <v>0</v>
      </c>
      <c r="L404" t="s">
        <v>24</v>
      </c>
      <c r="M404" t="s">
        <v>24</v>
      </c>
      <c r="N404" t="s">
        <v>24</v>
      </c>
      <c r="O404" t="s">
        <v>24</v>
      </c>
      <c r="P404" t="s">
        <v>24</v>
      </c>
      <c r="Q404" t="s">
        <v>2409</v>
      </c>
      <c r="R404" t="s">
        <v>24</v>
      </c>
      <c r="S404">
        <v>0</v>
      </c>
      <c r="T404" t="s">
        <v>134</v>
      </c>
      <c r="U404" t="s">
        <v>134</v>
      </c>
      <c r="V404" t="s">
        <v>134</v>
      </c>
      <c r="W404" t="s">
        <v>24</v>
      </c>
      <c r="X404" t="s">
        <v>24</v>
      </c>
      <c r="Y404" t="s">
        <v>24</v>
      </c>
      <c r="Z404">
        <v>0</v>
      </c>
      <c r="AA404" t="s">
        <v>24</v>
      </c>
      <c r="AB404" t="s">
        <v>24</v>
      </c>
      <c r="AC404" t="s">
        <v>24</v>
      </c>
      <c r="AD404" t="s">
        <v>24</v>
      </c>
      <c r="AE404" t="s">
        <v>24</v>
      </c>
      <c r="AF404">
        <v>1</v>
      </c>
      <c r="AG404">
        <v>9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9</v>
      </c>
      <c r="B405">
        <v>2</v>
      </c>
      <c r="C405">
        <v>5</v>
      </c>
      <c r="D405">
        <v>0</v>
      </c>
      <c r="E405" t="s">
        <v>24</v>
      </c>
      <c r="F405" t="s">
        <v>24</v>
      </c>
      <c r="G405">
        <v>51</v>
      </c>
      <c r="H405">
        <v>0</v>
      </c>
      <c r="I405">
        <v>0</v>
      </c>
      <c r="J405">
        <v>0</v>
      </c>
      <c r="K405">
        <v>0</v>
      </c>
      <c r="L405" t="s">
        <v>24</v>
      </c>
      <c r="M405" t="s">
        <v>24</v>
      </c>
      <c r="N405" t="s">
        <v>24</v>
      </c>
      <c r="O405" t="s">
        <v>24</v>
      </c>
      <c r="P405" t="s">
        <v>24</v>
      </c>
      <c r="Q405" t="s">
        <v>2410</v>
      </c>
      <c r="R405" t="s">
        <v>24</v>
      </c>
      <c r="S405">
        <v>0</v>
      </c>
      <c r="T405" t="s">
        <v>134</v>
      </c>
      <c r="U405" t="s">
        <v>134</v>
      </c>
      <c r="V405" t="s">
        <v>134</v>
      </c>
      <c r="W405" t="s">
        <v>24</v>
      </c>
      <c r="X405" t="s">
        <v>24</v>
      </c>
      <c r="Y405" t="s">
        <v>24</v>
      </c>
      <c r="Z405">
        <v>0</v>
      </c>
      <c r="AA405" t="s">
        <v>24</v>
      </c>
      <c r="AB405" t="s">
        <v>24</v>
      </c>
      <c r="AC405" t="s">
        <v>24</v>
      </c>
      <c r="AD405" t="s">
        <v>24</v>
      </c>
      <c r="AE405" t="s">
        <v>24</v>
      </c>
      <c r="AF405">
        <v>1</v>
      </c>
      <c r="AG405">
        <v>9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9</v>
      </c>
      <c r="B406">
        <v>2</v>
      </c>
      <c r="C406">
        <v>6</v>
      </c>
      <c r="D406">
        <v>0</v>
      </c>
      <c r="E406" t="s">
        <v>24</v>
      </c>
      <c r="F406" t="s">
        <v>24</v>
      </c>
      <c r="G406">
        <v>16</v>
      </c>
      <c r="H406">
        <v>0</v>
      </c>
      <c r="I406">
        <v>0</v>
      </c>
      <c r="J406">
        <v>0</v>
      </c>
      <c r="K406">
        <v>0</v>
      </c>
      <c r="L406" t="s">
        <v>24</v>
      </c>
      <c r="M406" t="s">
        <v>24</v>
      </c>
      <c r="N406" t="s">
        <v>24</v>
      </c>
      <c r="O406" t="s">
        <v>24</v>
      </c>
      <c r="P406" t="s">
        <v>24</v>
      </c>
      <c r="Q406" t="s">
        <v>2411</v>
      </c>
      <c r="R406" t="s">
        <v>24</v>
      </c>
      <c r="S406">
        <v>0</v>
      </c>
      <c r="T406" t="s">
        <v>134</v>
      </c>
      <c r="U406" t="s">
        <v>134</v>
      </c>
      <c r="V406" t="s">
        <v>134</v>
      </c>
      <c r="W406" t="s">
        <v>24</v>
      </c>
      <c r="X406" t="s">
        <v>24</v>
      </c>
      <c r="Y406" t="s">
        <v>24</v>
      </c>
      <c r="Z406">
        <v>0</v>
      </c>
      <c r="AA406" t="s">
        <v>24</v>
      </c>
      <c r="AB406" t="s">
        <v>24</v>
      </c>
      <c r="AC406" t="s">
        <v>24</v>
      </c>
      <c r="AD406" t="s">
        <v>24</v>
      </c>
      <c r="AE406" t="s">
        <v>24</v>
      </c>
      <c r="AF406">
        <v>1</v>
      </c>
      <c r="AG406">
        <v>9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9</v>
      </c>
      <c r="B407">
        <v>2</v>
      </c>
      <c r="C407">
        <v>7</v>
      </c>
      <c r="D407">
        <v>0</v>
      </c>
      <c r="E407" t="s">
        <v>24</v>
      </c>
      <c r="F407" t="s">
        <v>24</v>
      </c>
      <c r="G407">
        <v>0</v>
      </c>
      <c r="H407">
        <v>0</v>
      </c>
      <c r="I407">
        <v>0</v>
      </c>
      <c r="J407">
        <v>0</v>
      </c>
      <c r="K407">
        <v>0</v>
      </c>
      <c r="L407" t="s">
        <v>24</v>
      </c>
      <c r="M407" t="s">
        <v>24</v>
      </c>
      <c r="N407" t="s">
        <v>24</v>
      </c>
      <c r="O407" t="s">
        <v>24</v>
      </c>
      <c r="P407" t="s">
        <v>24</v>
      </c>
      <c r="Q407" t="s">
        <v>24</v>
      </c>
      <c r="R407" t="s">
        <v>24</v>
      </c>
      <c r="S407">
        <v>0</v>
      </c>
      <c r="T407" t="s">
        <v>134</v>
      </c>
      <c r="U407" t="s">
        <v>134</v>
      </c>
      <c r="V407" t="s">
        <v>134</v>
      </c>
      <c r="W407" t="s">
        <v>24</v>
      </c>
      <c r="X407" t="s">
        <v>24</v>
      </c>
      <c r="Y407" t="s">
        <v>24</v>
      </c>
      <c r="Z407">
        <v>0</v>
      </c>
      <c r="AA407" t="s">
        <v>24</v>
      </c>
      <c r="AB407" t="s">
        <v>24</v>
      </c>
      <c r="AC407" t="s">
        <v>24</v>
      </c>
      <c r="AD407" t="s">
        <v>24</v>
      </c>
      <c r="AE407" t="s">
        <v>24</v>
      </c>
      <c r="AF407">
        <v>1</v>
      </c>
      <c r="AG407">
        <v>9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10</v>
      </c>
      <c r="B408">
        <v>1</v>
      </c>
      <c r="C408">
        <v>1</v>
      </c>
      <c r="D408">
        <v>0</v>
      </c>
      <c r="E408" t="s">
        <v>24</v>
      </c>
      <c r="F408" t="s">
        <v>24</v>
      </c>
      <c r="G408">
        <v>0</v>
      </c>
      <c r="H408">
        <v>0</v>
      </c>
      <c r="I408">
        <v>0</v>
      </c>
      <c r="J408">
        <v>0</v>
      </c>
      <c r="K408">
        <v>0</v>
      </c>
      <c r="L408" t="s">
        <v>24</v>
      </c>
      <c r="M408" t="s">
        <v>24</v>
      </c>
      <c r="N408" t="s">
        <v>24</v>
      </c>
      <c r="O408" t="s">
        <v>24</v>
      </c>
      <c r="P408" t="s">
        <v>24</v>
      </c>
      <c r="Q408" t="s">
        <v>24</v>
      </c>
      <c r="R408" t="s">
        <v>24</v>
      </c>
      <c r="S408">
        <v>0</v>
      </c>
      <c r="T408" t="s">
        <v>134</v>
      </c>
      <c r="U408" t="s">
        <v>134</v>
      </c>
      <c r="V408" t="s">
        <v>134</v>
      </c>
      <c r="W408" t="s">
        <v>24</v>
      </c>
      <c r="X408" t="s">
        <v>24</v>
      </c>
      <c r="Y408" t="s">
        <v>24</v>
      </c>
      <c r="Z408">
        <v>0</v>
      </c>
      <c r="AA408" t="s">
        <v>24</v>
      </c>
      <c r="AB408" t="s">
        <v>24</v>
      </c>
      <c r="AC408" t="s">
        <v>24</v>
      </c>
      <c r="AD408" t="s">
        <v>24</v>
      </c>
      <c r="AE408" t="s">
        <v>24</v>
      </c>
      <c r="AF408">
        <v>1</v>
      </c>
      <c r="AG408">
        <v>10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10</v>
      </c>
      <c r="B409">
        <v>1</v>
      </c>
      <c r="C409">
        <v>2</v>
      </c>
      <c r="D409">
        <v>0</v>
      </c>
      <c r="E409" t="s">
        <v>24</v>
      </c>
      <c r="F409" t="s">
        <v>24</v>
      </c>
      <c r="G409">
        <v>66</v>
      </c>
      <c r="H409">
        <v>0</v>
      </c>
      <c r="I409">
        <v>0</v>
      </c>
      <c r="J409">
        <v>0</v>
      </c>
      <c r="K409">
        <v>0</v>
      </c>
      <c r="L409" t="s">
        <v>24</v>
      </c>
      <c r="M409" t="s">
        <v>24</v>
      </c>
      <c r="N409" t="s">
        <v>24</v>
      </c>
      <c r="O409" t="s">
        <v>24</v>
      </c>
      <c r="P409" t="s">
        <v>24</v>
      </c>
      <c r="Q409" t="s">
        <v>2412</v>
      </c>
      <c r="R409" t="s">
        <v>24</v>
      </c>
      <c r="S409">
        <v>0</v>
      </c>
      <c r="T409" t="s">
        <v>134</v>
      </c>
      <c r="U409" t="s">
        <v>134</v>
      </c>
      <c r="V409" t="s">
        <v>134</v>
      </c>
      <c r="W409" t="s">
        <v>24</v>
      </c>
      <c r="X409" t="s">
        <v>24</v>
      </c>
      <c r="Y409" t="s">
        <v>24</v>
      </c>
      <c r="Z409">
        <v>0</v>
      </c>
      <c r="AA409" t="s">
        <v>24</v>
      </c>
      <c r="AB409" t="s">
        <v>24</v>
      </c>
      <c r="AC409" t="s">
        <v>24</v>
      </c>
      <c r="AD409" t="s">
        <v>24</v>
      </c>
      <c r="AE409" t="s">
        <v>24</v>
      </c>
      <c r="AF409">
        <v>1</v>
      </c>
      <c r="AG409">
        <v>10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10</v>
      </c>
      <c r="B410">
        <v>1</v>
      </c>
      <c r="C410">
        <v>3</v>
      </c>
      <c r="D410">
        <v>0</v>
      </c>
      <c r="E410" t="s">
        <v>24</v>
      </c>
      <c r="F410" t="s">
        <v>24</v>
      </c>
      <c r="G410">
        <v>45</v>
      </c>
      <c r="H410">
        <v>0</v>
      </c>
      <c r="I410">
        <v>0</v>
      </c>
      <c r="J410">
        <v>0</v>
      </c>
      <c r="K410">
        <v>0</v>
      </c>
      <c r="L410" t="s">
        <v>24</v>
      </c>
      <c r="M410" t="s">
        <v>24</v>
      </c>
      <c r="N410" t="s">
        <v>24</v>
      </c>
      <c r="O410" t="s">
        <v>24</v>
      </c>
      <c r="P410" t="s">
        <v>24</v>
      </c>
      <c r="Q410" t="s">
        <v>2413</v>
      </c>
      <c r="R410" t="s">
        <v>24</v>
      </c>
      <c r="S410">
        <v>0</v>
      </c>
      <c r="T410" t="s">
        <v>134</v>
      </c>
      <c r="U410" t="s">
        <v>134</v>
      </c>
      <c r="V410" t="s">
        <v>134</v>
      </c>
      <c r="W410" t="s">
        <v>24</v>
      </c>
      <c r="X410" t="s">
        <v>24</v>
      </c>
      <c r="Y410" t="s">
        <v>24</v>
      </c>
      <c r="Z410">
        <v>0</v>
      </c>
      <c r="AA410" t="s">
        <v>24</v>
      </c>
      <c r="AB410" t="s">
        <v>24</v>
      </c>
      <c r="AC410" t="s">
        <v>24</v>
      </c>
      <c r="AD410" t="s">
        <v>24</v>
      </c>
      <c r="AE410" t="s">
        <v>24</v>
      </c>
      <c r="AF410">
        <v>1</v>
      </c>
      <c r="AG410">
        <v>10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10</v>
      </c>
      <c r="B411">
        <v>1</v>
      </c>
      <c r="C411">
        <v>4</v>
      </c>
      <c r="D411">
        <v>0</v>
      </c>
      <c r="E411" t="s">
        <v>24</v>
      </c>
      <c r="F411" t="s">
        <v>24</v>
      </c>
      <c r="G411">
        <v>47</v>
      </c>
      <c r="H411">
        <v>0</v>
      </c>
      <c r="I411">
        <v>0</v>
      </c>
      <c r="J411">
        <v>0</v>
      </c>
      <c r="K411">
        <v>0</v>
      </c>
      <c r="L411" t="s">
        <v>24</v>
      </c>
      <c r="M411" t="s">
        <v>24</v>
      </c>
      <c r="N411" t="s">
        <v>24</v>
      </c>
      <c r="O411" t="s">
        <v>24</v>
      </c>
      <c r="P411" t="s">
        <v>24</v>
      </c>
      <c r="Q411" t="s">
        <v>2414</v>
      </c>
      <c r="R411" t="s">
        <v>24</v>
      </c>
      <c r="S411">
        <v>0</v>
      </c>
      <c r="T411" t="s">
        <v>134</v>
      </c>
      <c r="U411" t="s">
        <v>134</v>
      </c>
      <c r="V411" t="s">
        <v>134</v>
      </c>
      <c r="W411" t="s">
        <v>24</v>
      </c>
      <c r="X411" t="s">
        <v>24</v>
      </c>
      <c r="Y411" t="s">
        <v>24</v>
      </c>
      <c r="Z411">
        <v>0</v>
      </c>
      <c r="AA411" t="s">
        <v>24</v>
      </c>
      <c r="AB411" t="s">
        <v>24</v>
      </c>
      <c r="AC411" t="s">
        <v>24</v>
      </c>
      <c r="AD411" t="s">
        <v>24</v>
      </c>
      <c r="AE411" t="s">
        <v>24</v>
      </c>
      <c r="AF411">
        <v>1</v>
      </c>
      <c r="AG411">
        <v>10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10</v>
      </c>
      <c r="B412">
        <v>1</v>
      </c>
      <c r="C412">
        <v>5</v>
      </c>
      <c r="D412">
        <v>0</v>
      </c>
      <c r="E412" t="s">
        <v>24</v>
      </c>
      <c r="F412" t="s">
        <v>24</v>
      </c>
      <c r="G412">
        <v>359</v>
      </c>
      <c r="H412">
        <v>0</v>
      </c>
      <c r="I412">
        <v>0</v>
      </c>
      <c r="J412">
        <v>0</v>
      </c>
      <c r="K412">
        <v>0</v>
      </c>
      <c r="L412" t="s">
        <v>24</v>
      </c>
      <c r="M412" t="s">
        <v>24</v>
      </c>
      <c r="N412" t="s">
        <v>24</v>
      </c>
      <c r="O412" t="s">
        <v>24</v>
      </c>
      <c r="P412" t="s">
        <v>24</v>
      </c>
      <c r="Q412" t="s">
        <v>2415</v>
      </c>
      <c r="R412" t="s">
        <v>24</v>
      </c>
      <c r="S412">
        <v>0</v>
      </c>
      <c r="T412" t="s">
        <v>134</v>
      </c>
      <c r="U412" t="s">
        <v>134</v>
      </c>
      <c r="V412" t="s">
        <v>134</v>
      </c>
      <c r="W412" t="s">
        <v>24</v>
      </c>
      <c r="X412" t="s">
        <v>24</v>
      </c>
      <c r="Y412" t="s">
        <v>24</v>
      </c>
      <c r="Z412">
        <v>0</v>
      </c>
      <c r="AA412" t="s">
        <v>24</v>
      </c>
      <c r="AB412" t="s">
        <v>24</v>
      </c>
      <c r="AC412" t="s">
        <v>24</v>
      </c>
      <c r="AD412" t="s">
        <v>24</v>
      </c>
      <c r="AE412" t="s">
        <v>24</v>
      </c>
      <c r="AF412">
        <v>1</v>
      </c>
      <c r="AG412">
        <v>10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10</v>
      </c>
      <c r="B413">
        <v>1</v>
      </c>
      <c r="C413">
        <v>6</v>
      </c>
      <c r="D413">
        <v>0</v>
      </c>
      <c r="E413" t="s">
        <v>24</v>
      </c>
      <c r="F413" t="s">
        <v>24</v>
      </c>
      <c r="G413">
        <v>262</v>
      </c>
      <c r="H413">
        <v>0</v>
      </c>
      <c r="I413">
        <v>0</v>
      </c>
      <c r="J413">
        <v>0</v>
      </c>
      <c r="K413">
        <v>0</v>
      </c>
      <c r="L413" t="s">
        <v>24</v>
      </c>
      <c r="M413" t="s">
        <v>24</v>
      </c>
      <c r="N413" t="s">
        <v>24</v>
      </c>
      <c r="O413" t="s">
        <v>24</v>
      </c>
      <c r="P413" t="s">
        <v>24</v>
      </c>
      <c r="Q413" t="s">
        <v>2416</v>
      </c>
      <c r="R413" t="s">
        <v>24</v>
      </c>
      <c r="S413">
        <v>0</v>
      </c>
      <c r="T413" t="s">
        <v>134</v>
      </c>
      <c r="U413" t="s">
        <v>134</v>
      </c>
      <c r="V413" t="s">
        <v>134</v>
      </c>
      <c r="W413" t="s">
        <v>24</v>
      </c>
      <c r="X413" t="s">
        <v>24</v>
      </c>
      <c r="Y413" t="s">
        <v>24</v>
      </c>
      <c r="Z413">
        <v>0</v>
      </c>
      <c r="AA413" t="s">
        <v>24</v>
      </c>
      <c r="AB413" t="s">
        <v>24</v>
      </c>
      <c r="AC413" t="s">
        <v>24</v>
      </c>
      <c r="AD413" t="s">
        <v>24</v>
      </c>
      <c r="AE413" t="s">
        <v>24</v>
      </c>
      <c r="AF413">
        <v>1</v>
      </c>
      <c r="AG413">
        <v>10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10</v>
      </c>
      <c r="B414">
        <v>1</v>
      </c>
      <c r="C414">
        <v>7</v>
      </c>
      <c r="D414">
        <v>0</v>
      </c>
      <c r="E414" t="s">
        <v>24</v>
      </c>
      <c r="F414" t="s">
        <v>24</v>
      </c>
      <c r="G414">
        <v>0</v>
      </c>
      <c r="H414">
        <v>0</v>
      </c>
      <c r="I414">
        <v>0</v>
      </c>
      <c r="J414">
        <v>0</v>
      </c>
      <c r="K414">
        <v>0</v>
      </c>
      <c r="L414" t="s">
        <v>24</v>
      </c>
      <c r="M414" t="s">
        <v>24</v>
      </c>
      <c r="N414" t="s">
        <v>24</v>
      </c>
      <c r="O414" t="s">
        <v>24</v>
      </c>
      <c r="P414" t="s">
        <v>24</v>
      </c>
      <c r="Q414" t="s">
        <v>24</v>
      </c>
      <c r="R414" t="s">
        <v>24</v>
      </c>
      <c r="S414">
        <v>0</v>
      </c>
      <c r="T414" t="s">
        <v>134</v>
      </c>
      <c r="U414" t="s">
        <v>134</v>
      </c>
      <c r="V414" t="s">
        <v>134</v>
      </c>
      <c r="W414" t="s">
        <v>24</v>
      </c>
      <c r="X414" t="s">
        <v>24</v>
      </c>
      <c r="Y414" t="s">
        <v>24</v>
      </c>
      <c r="Z414">
        <v>0</v>
      </c>
      <c r="AA414" t="s">
        <v>24</v>
      </c>
      <c r="AB414" t="s">
        <v>24</v>
      </c>
      <c r="AC414" t="s">
        <v>24</v>
      </c>
      <c r="AD414" t="s">
        <v>24</v>
      </c>
      <c r="AE414" t="s">
        <v>24</v>
      </c>
      <c r="AF414">
        <v>1</v>
      </c>
      <c r="AG414">
        <v>10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10</v>
      </c>
      <c r="B415">
        <v>2</v>
      </c>
      <c r="C415">
        <v>1</v>
      </c>
      <c r="D415">
        <v>0</v>
      </c>
      <c r="E415" t="s">
        <v>24</v>
      </c>
      <c r="F415" t="s">
        <v>24</v>
      </c>
      <c r="G415">
        <v>63</v>
      </c>
      <c r="H415">
        <v>0</v>
      </c>
      <c r="I415">
        <v>0</v>
      </c>
      <c r="J415">
        <v>0</v>
      </c>
      <c r="K415">
        <v>0</v>
      </c>
      <c r="L415" t="s">
        <v>24</v>
      </c>
      <c r="M415" t="s">
        <v>24</v>
      </c>
      <c r="N415" t="s">
        <v>24</v>
      </c>
      <c r="O415" t="s">
        <v>24</v>
      </c>
      <c r="P415" t="s">
        <v>24</v>
      </c>
      <c r="Q415" t="s">
        <v>2417</v>
      </c>
      <c r="R415" t="s">
        <v>24</v>
      </c>
      <c r="S415">
        <v>0</v>
      </c>
      <c r="T415" t="s">
        <v>134</v>
      </c>
      <c r="U415" t="s">
        <v>134</v>
      </c>
      <c r="V415" t="s">
        <v>134</v>
      </c>
      <c r="W415" t="s">
        <v>24</v>
      </c>
      <c r="X415" t="s">
        <v>24</v>
      </c>
      <c r="Y415" t="s">
        <v>24</v>
      </c>
      <c r="Z415">
        <v>0</v>
      </c>
      <c r="AA415" t="s">
        <v>24</v>
      </c>
      <c r="AB415" t="s">
        <v>24</v>
      </c>
      <c r="AC415" t="s">
        <v>24</v>
      </c>
      <c r="AD415" t="s">
        <v>24</v>
      </c>
      <c r="AE415" t="s">
        <v>24</v>
      </c>
      <c r="AF415">
        <v>1</v>
      </c>
      <c r="AG415">
        <v>10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10</v>
      </c>
      <c r="B416">
        <v>2</v>
      </c>
      <c r="C416">
        <v>2</v>
      </c>
      <c r="D416">
        <v>0</v>
      </c>
      <c r="E416" t="s">
        <v>24</v>
      </c>
      <c r="F416" t="s">
        <v>24</v>
      </c>
      <c r="G416">
        <v>42</v>
      </c>
      <c r="H416">
        <v>0</v>
      </c>
      <c r="I416">
        <v>0</v>
      </c>
      <c r="J416">
        <v>0</v>
      </c>
      <c r="K416">
        <v>0</v>
      </c>
      <c r="L416" t="s">
        <v>24</v>
      </c>
      <c r="M416" t="s">
        <v>24</v>
      </c>
      <c r="N416" t="s">
        <v>24</v>
      </c>
      <c r="O416" t="s">
        <v>24</v>
      </c>
      <c r="P416" t="s">
        <v>24</v>
      </c>
      <c r="Q416" t="s">
        <v>2418</v>
      </c>
      <c r="R416" t="s">
        <v>24</v>
      </c>
      <c r="S416">
        <v>0</v>
      </c>
      <c r="T416" t="s">
        <v>134</v>
      </c>
      <c r="U416" t="s">
        <v>134</v>
      </c>
      <c r="V416" t="s">
        <v>134</v>
      </c>
      <c r="W416" t="s">
        <v>24</v>
      </c>
      <c r="X416" t="s">
        <v>24</v>
      </c>
      <c r="Y416" t="s">
        <v>24</v>
      </c>
      <c r="Z416">
        <v>0</v>
      </c>
      <c r="AA416" t="s">
        <v>24</v>
      </c>
      <c r="AB416" t="s">
        <v>24</v>
      </c>
      <c r="AC416" t="s">
        <v>24</v>
      </c>
      <c r="AD416" t="s">
        <v>24</v>
      </c>
      <c r="AE416" t="s">
        <v>24</v>
      </c>
      <c r="AF416">
        <v>1</v>
      </c>
      <c r="AG416">
        <v>10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10</v>
      </c>
      <c r="B417">
        <v>2</v>
      </c>
      <c r="C417">
        <v>3</v>
      </c>
      <c r="D417">
        <v>0</v>
      </c>
      <c r="E417" t="s">
        <v>24</v>
      </c>
      <c r="F417" t="s">
        <v>24</v>
      </c>
      <c r="G417">
        <v>3</v>
      </c>
      <c r="H417">
        <v>0</v>
      </c>
      <c r="I417">
        <v>0</v>
      </c>
      <c r="J417">
        <v>0</v>
      </c>
      <c r="K417">
        <v>0</v>
      </c>
      <c r="L417" t="s">
        <v>24</v>
      </c>
      <c r="M417" t="s">
        <v>24</v>
      </c>
      <c r="N417" t="s">
        <v>24</v>
      </c>
      <c r="O417" t="s">
        <v>24</v>
      </c>
      <c r="P417" t="s">
        <v>24</v>
      </c>
      <c r="Q417" t="s">
        <v>2419</v>
      </c>
      <c r="R417" t="s">
        <v>24</v>
      </c>
      <c r="S417">
        <v>0</v>
      </c>
      <c r="T417" t="s">
        <v>134</v>
      </c>
      <c r="U417" t="s">
        <v>134</v>
      </c>
      <c r="V417" t="s">
        <v>134</v>
      </c>
      <c r="W417" t="s">
        <v>24</v>
      </c>
      <c r="X417" t="s">
        <v>24</v>
      </c>
      <c r="Y417" t="s">
        <v>24</v>
      </c>
      <c r="Z417">
        <v>0</v>
      </c>
      <c r="AA417" t="s">
        <v>24</v>
      </c>
      <c r="AB417" t="s">
        <v>24</v>
      </c>
      <c r="AC417" t="s">
        <v>24</v>
      </c>
      <c r="AD417" t="s">
        <v>24</v>
      </c>
      <c r="AE417" t="s">
        <v>24</v>
      </c>
      <c r="AF417">
        <v>1</v>
      </c>
      <c r="AG417">
        <v>10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10</v>
      </c>
      <c r="B418">
        <v>2</v>
      </c>
      <c r="C418">
        <v>4</v>
      </c>
      <c r="D418">
        <v>0</v>
      </c>
      <c r="E418" t="s">
        <v>24</v>
      </c>
      <c r="F418" t="s">
        <v>24</v>
      </c>
      <c r="G418">
        <v>258</v>
      </c>
      <c r="H418">
        <v>0</v>
      </c>
      <c r="I418">
        <v>0</v>
      </c>
      <c r="J418">
        <v>0</v>
      </c>
      <c r="K418">
        <v>0</v>
      </c>
      <c r="L418" t="s">
        <v>24</v>
      </c>
      <c r="M418" t="s">
        <v>24</v>
      </c>
      <c r="N418" t="s">
        <v>24</v>
      </c>
      <c r="O418" t="s">
        <v>24</v>
      </c>
      <c r="P418" t="s">
        <v>24</v>
      </c>
      <c r="Q418" t="s">
        <v>2420</v>
      </c>
      <c r="R418" t="s">
        <v>24</v>
      </c>
      <c r="S418">
        <v>0</v>
      </c>
      <c r="T418" t="s">
        <v>134</v>
      </c>
      <c r="U418" t="s">
        <v>134</v>
      </c>
      <c r="V418" t="s">
        <v>134</v>
      </c>
      <c r="W418" t="s">
        <v>24</v>
      </c>
      <c r="X418" t="s">
        <v>24</v>
      </c>
      <c r="Y418" t="s">
        <v>24</v>
      </c>
      <c r="Z418">
        <v>0</v>
      </c>
      <c r="AA418" t="s">
        <v>24</v>
      </c>
      <c r="AB418" t="s">
        <v>24</v>
      </c>
      <c r="AC418" t="s">
        <v>24</v>
      </c>
      <c r="AD418" t="s">
        <v>24</v>
      </c>
      <c r="AE418" t="s">
        <v>24</v>
      </c>
      <c r="AF418">
        <v>1</v>
      </c>
      <c r="AG418">
        <v>10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10</v>
      </c>
      <c r="B419">
        <v>2</v>
      </c>
      <c r="C419">
        <v>5</v>
      </c>
      <c r="D419">
        <v>0</v>
      </c>
      <c r="E419" t="s">
        <v>24</v>
      </c>
      <c r="F419" t="s">
        <v>24</v>
      </c>
      <c r="G419">
        <v>139</v>
      </c>
      <c r="H419">
        <v>0</v>
      </c>
      <c r="I419">
        <v>0</v>
      </c>
      <c r="J419">
        <v>0</v>
      </c>
      <c r="K419">
        <v>0</v>
      </c>
      <c r="L419" t="s">
        <v>24</v>
      </c>
      <c r="M419" t="s">
        <v>24</v>
      </c>
      <c r="N419" t="s">
        <v>24</v>
      </c>
      <c r="O419" t="s">
        <v>24</v>
      </c>
      <c r="P419" t="s">
        <v>24</v>
      </c>
      <c r="Q419" t="s">
        <v>2421</v>
      </c>
      <c r="R419" t="s">
        <v>24</v>
      </c>
      <c r="S419">
        <v>0</v>
      </c>
      <c r="T419" t="s">
        <v>134</v>
      </c>
      <c r="U419" t="s">
        <v>134</v>
      </c>
      <c r="V419" t="s">
        <v>134</v>
      </c>
      <c r="W419" t="s">
        <v>24</v>
      </c>
      <c r="X419" t="s">
        <v>24</v>
      </c>
      <c r="Y419" t="s">
        <v>24</v>
      </c>
      <c r="Z419">
        <v>0</v>
      </c>
      <c r="AA419" t="s">
        <v>24</v>
      </c>
      <c r="AB419" t="s">
        <v>24</v>
      </c>
      <c r="AC419" t="s">
        <v>24</v>
      </c>
      <c r="AD419" t="s">
        <v>24</v>
      </c>
      <c r="AE419" t="s">
        <v>24</v>
      </c>
      <c r="AF419">
        <v>1</v>
      </c>
      <c r="AG419">
        <v>10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10</v>
      </c>
      <c r="B420">
        <v>2</v>
      </c>
      <c r="C420">
        <v>6</v>
      </c>
      <c r="D420">
        <v>0</v>
      </c>
      <c r="E420" t="s">
        <v>24</v>
      </c>
      <c r="F420" t="s">
        <v>24</v>
      </c>
      <c r="G420">
        <v>141</v>
      </c>
      <c r="H420">
        <v>0</v>
      </c>
      <c r="I420">
        <v>0</v>
      </c>
      <c r="J420">
        <v>0</v>
      </c>
      <c r="K420">
        <v>0</v>
      </c>
      <c r="L420" t="s">
        <v>24</v>
      </c>
      <c r="M420" t="s">
        <v>24</v>
      </c>
      <c r="N420" t="s">
        <v>24</v>
      </c>
      <c r="O420" t="s">
        <v>24</v>
      </c>
      <c r="P420" t="s">
        <v>24</v>
      </c>
      <c r="Q420" t="s">
        <v>2422</v>
      </c>
      <c r="R420" t="s">
        <v>24</v>
      </c>
      <c r="S420">
        <v>0</v>
      </c>
      <c r="T420" t="s">
        <v>134</v>
      </c>
      <c r="U420" t="s">
        <v>134</v>
      </c>
      <c r="V420" t="s">
        <v>134</v>
      </c>
      <c r="W420" t="s">
        <v>24</v>
      </c>
      <c r="X420" t="s">
        <v>24</v>
      </c>
      <c r="Y420" t="s">
        <v>24</v>
      </c>
      <c r="Z420">
        <v>0</v>
      </c>
      <c r="AA420" t="s">
        <v>24</v>
      </c>
      <c r="AB420" t="s">
        <v>24</v>
      </c>
      <c r="AC420" t="s">
        <v>24</v>
      </c>
      <c r="AD420" t="s">
        <v>24</v>
      </c>
      <c r="AE420" t="s">
        <v>24</v>
      </c>
      <c r="AF420">
        <v>1</v>
      </c>
      <c r="AG420">
        <v>10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10</v>
      </c>
      <c r="B421">
        <v>2</v>
      </c>
      <c r="C421">
        <v>7</v>
      </c>
      <c r="D421">
        <v>0</v>
      </c>
      <c r="E421" t="s">
        <v>24</v>
      </c>
      <c r="F421" t="s">
        <v>24</v>
      </c>
      <c r="G421">
        <v>43</v>
      </c>
      <c r="H421">
        <v>0</v>
      </c>
      <c r="I421">
        <v>0</v>
      </c>
      <c r="J421">
        <v>0</v>
      </c>
      <c r="K421">
        <v>0</v>
      </c>
      <c r="L421" t="s">
        <v>24</v>
      </c>
      <c r="M421" t="s">
        <v>24</v>
      </c>
      <c r="N421" t="s">
        <v>24</v>
      </c>
      <c r="O421" t="s">
        <v>24</v>
      </c>
      <c r="P421" t="s">
        <v>24</v>
      </c>
      <c r="Q421" t="s">
        <v>2423</v>
      </c>
      <c r="R421" t="s">
        <v>24</v>
      </c>
      <c r="S421">
        <v>0</v>
      </c>
      <c r="T421" t="s">
        <v>134</v>
      </c>
      <c r="U421" t="s">
        <v>134</v>
      </c>
      <c r="V421" t="s">
        <v>134</v>
      </c>
      <c r="W421" t="s">
        <v>24</v>
      </c>
      <c r="X421" t="s">
        <v>24</v>
      </c>
      <c r="Y421" t="s">
        <v>24</v>
      </c>
      <c r="Z421">
        <v>0</v>
      </c>
      <c r="AA421" t="s">
        <v>24</v>
      </c>
      <c r="AB421" t="s">
        <v>24</v>
      </c>
      <c r="AC421" t="s">
        <v>24</v>
      </c>
      <c r="AD421" t="s">
        <v>24</v>
      </c>
      <c r="AE421" t="s">
        <v>24</v>
      </c>
      <c r="AF421">
        <v>1</v>
      </c>
      <c r="AG421">
        <v>10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 x14ac:dyDescent="0.15">
      <c r="A422">
        <v>11</v>
      </c>
      <c r="B422">
        <v>1</v>
      </c>
      <c r="C422">
        <v>1</v>
      </c>
      <c r="D422">
        <v>0</v>
      </c>
      <c r="E422" t="s">
        <v>24</v>
      </c>
      <c r="F422" t="s">
        <v>24</v>
      </c>
      <c r="G422">
        <v>0</v>
      </c>
      <c r="H422">
        <v>0</v>
      </c>
      <c r="I422">
        <v>0</v>
      </c>
      <c r="J422">
        <v>0</v>
      </c>
      <c r="K422">
        <v>0</v>
      </c>
      <c r="L422" t="s">
        <v>24</v>
      </c>
      <c r="M422" t="s">
        <v>24</v>
      </c>
      <c r="N422" t="s">
        <v>24</v>
      </c>
      <c r="O422" t="s">
        <v>24</v>
      </c>
      <c r="P422" t="s">
        <v>24</v>
      </c>
      <c r="Q422" t="s">
        <v>24</v>
      </c>
      <c r="R422" t="s">
        <v>24</v>
      </c>
      <c r="S422">
        <v>0</v>
      </c>
      <c r="T422" t="s">
        <v>134</v>
      </c>
      <c r="U422" t="s">
        <v>134</v>
      </c>
      <c r="V422" t="s">
        <v>134</v>
      </c>
      <c r="W422" t="s">
        <v>24</v>
      </c>
      <c r="X422" t="s">
        <v>24</v>
      </c>
      <c r="Y422" t="s">
        <v>24</v>
      </c>
      <c r="Z422">
        <v>0</v>
      </c>
      <c r="AA422" t="s">
        <v>24</v>
      </c>
      <c r="AB422" t="s">
        <v>24</v>
      </c>
      <c r="AC422" t="s">
        <v>24</v>
      </c>
      <c r="AD422" t="s">
        <v>24</v>
      </c>
      <c r="AE422" t="s">
        <v>24</v>
      </c>
      <c r="AF422">
        <v>1</v>
      </c>
      <c r="AG422">
        <v>11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 x14ac:dyDescent="0.15">
      <c r="A423">
        <v>11</v>
      </c>
      <c r="B423">
        <v>1</v>
      </c>
      <c r="C423">
        <v>2</v>
      </c>
      <c r="D423">
        <v>0</v>
      </c>
      <c r="E423" t="s">
        <v>24</v>
      </c>
      <c r="F423" t="s">
        <v>24</v>
      </c>
      <c r="G423">
        <v>0</v>
      </c>
      <c r="H423">
        <v>0</v>
      </c>
      <c r="I423">
        <v>0</v>
      </c>
      <c r="J423">
        <v>0</v>
      </c>
      <c r="K423">
        <v>0</v>
      </c>
      <c r="L423" t="s">
        <v>24</v>
      </c>
      <c r="M423" t="s">
        <v>24</v>
      </c>
      <c r="N423" t="s">
        <v>24</v>
      </c>
      <c r="O423" t="s">
        <v>24</v>
      </c>
      <c r="P423" t="s">
        <v>24</v>
      </c>
      <c r="Q423" t="s">
        <v>24</v>
      </c>
      <c r="R423" t="s">
        <v>24</v>
      </c>
      <c r="S423">
        <v>0</v>
      </c>
      <c r="T423" t="s">
        <v>134</v>
      </c>
      <c r="U423" t="s">
        <v>134</v>
      </c>
      <c r="V423" t="s">
        <v>134</v>
      </c>
      <c r="W423" t="s">
        <v>24</v>
      </c>
      <c r="X423" t="s">
        <v>24</v>
      </c>
      <c r="Y423" t="s">
        <v>24</v>
      </c>
      <c r="Z423">
        <v>0</v>
      </c>
      <c r="AA423" t="s">
        <v>24</v>
      </c>
      <c r="AB423" t="s">
        <v>24</v>
      </c>
      <c r="AC423" t="s">
        <v>24</v>
      </c>
      <c r="AD423" t="s">
        <v>24</v>
      </c>
      <c r="AE423" t="s">
        <v>24</v>
      </c>
      <c r="AF423">
        <v>1</v>
      </c>
      <c r="AG423">
        <v>11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 x14ac:dyDescent="0.15">
      <c r="A424">
        <v>11</v>
      </c>
      <c r="B424">
        <v>1</v>
      </c>
      <c r="C424">
        <v>3</v>
      </c>
      <c r="D424">
        <v>0</v>
      </c>
      <c r="E424" t="s">
        <v>24</v>
      </c>
      <c r="F424" t="s">
        <v>24</v>
      </c>
      <c r="G424">
        <v>87</v>
      </c>
      <c r="H424">
        <v>0</v>
      </c>
      <c r="I424">
        <v>0</v>
      </c>
      <c r="J424">
        <v>0</v>
      </c>
      <c r="K424">
        <v>0</v>
      </c>
      <c r="L424" t="s">
        <v>24</v>
      </c>
      <c r="M424" t="s">
        <v>24</v>
      </c>
      <c r="N424" t="s">
        <v>24</v>
      </c>
      <c r="O424" t="s">
        <v>24</v>
      </c>
      <c r="P424" t="s">
        <v>24</v>
      </c>
      <c r="Q424" t="s">
        <v>2424</v>
      </c>
      <c r="R424" t="s">
        <v>24</v>
      </c>
      <c r="S424">
        <v>0</v>
      </c>
      <c r="T424" t="s">
        <v>134</v>
      </c>
      <c r="U424" t="s">
        <v>134</v>
      </c>
      <c r="V424" t="s">
        <v>134</v>
      </c>
      <c r="W424" t="s">
        <v>24</v>
      </c>
      <c r="X424" t="s">
        <v>24</v>
      </c>
      <c r="Y424" t="s">
        <v>24</v>
      </c>
      <c r="Z424">
        <v>0</v>
      </c>
      <c r="AA424" t="s">
        <v>24</v>
      </c>
      <c r="AB424" t="s">
        <v>24</v>
      </c>
      <c r="AC424" t="s">
        <v>24</v>
      </c>
      <c r="AD424" t="s">
        <v>24</v>
      </c>
      <c r="AE424" t="s">
        <v>24</v>
      </c>
      <c r="AF424">
        <v>1</v>
      </c>
      <c r="AG424">
        <v>11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 x14ac:dyDescent="0.15">
      <c r="A425">
        <v>11</v>
      </c>
      <c r="B425">
        <v>1</v>
      </c>
      <c r="C425">
        <v>4</v>
      </c>
      <c r="D425">
        <v>0</v>
      </c>
      <c r="E425" t="s">
        <v>24</v>
      </c>
      <c r="F425" t="s">
        <v>24</v>
      </c>
      <c r="G425">
        <v>336</v>
      </c>
      <c r="H425">
        <v>0</v>
      </c>
      <c r="I425">
        <v>0</v>
      </c>
      <c r="J425">
        <v>0</v>
      </c>
      <c r="K425">
        <v>0</v>
      </c>
      <c r="L425" t="s">
        <v>24</v>
      </c>
      <c r="M425" t="s">
        <v>24</v>
      </c>
      <c r="N425" t="s">
        <v>24</v>
      </c>
      <c r="O425" t="s">
        <v>24</v>
      </c>
      <c r="P425" t="s">
        <v>24</v>
      </c>
      <c r="Q425" t="s">
        <v>130</v>
      </c>
      <c r="R425" t="s">
        <v>24</v>
      </c>
      <c r="S425">
        <v>0</v>
      </c>
      <c r="T425" t="s">
        <v>134</v>
      </c>
      <c r="U425" t="s">
        <v>134</v>
      </c>
      <c r="V425" t="s">
        <v>134</v>
      </c>
      <c r="W425" t="s">
        <v>24</v>
      </c>
      <c r="X425" t="s">
        <v>24</v>
      </c>
      <c r="Y425" t="s">
        <v>24</v>
      </c>
      <c r="Z425">
        <v>0</v>
      </c>
      <c r="AA425" t="s">
        <v>24</v>
      </c>
      <c r="AB425" t="s">
        <v>24</v>
      </c>
      <c r="AC425" t="s">
        <v>24</v>
      </c>
      <c r="AD425" t="s">
        <v>24</v>
      </c>
      <c r="AE425" t="s">
        <v>24</v>
      </c>
      <c r="AF425">
        <v>1</v>
      </c>
      <c r="AG425">
        <v>11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 x14ac:dyDescent="0.15">
      <c r="A426">
        <v>11</v>
      </c>
      <c r="B426">
        <v>1</v>
      </c>
      <c r="C426">
        <v>5</v>
      </c>
      <c r="D426">
        <v>0</v>
      </c>
      <c r="E426" t="s">
        <v>24</v>
      </c>
      <c r="F426" t="s">
        <v>24</v>
      </c>
      <c r="G426">
        <v>22</v>
      </c>
      <c r="H426">
        <v>0</v>
      </c>
      <c r="I426">
        <v>0</v>
      </c>
      <c r="J426">
        <v>0</v>
      </c>
      <c r="K426">
        <v>0</v>
      </c>
      <c r="L426" t="s">
        <v>24</v>
      </c>
      <c r="M426" t="s">
        <v>24</v>
      </c>
      <c r="N426" t="s">
        <v>24</v>
      </c>
      <c r="O426" t="s">
        <v>24</v>
      </c>
      <c r="P426" t="s">
        <v>24</v>
      </c>
      <c r="Q426" t="s">
        <v>2425</v>
      </c>
      <c r="R426" t="s">
        <v>24</v>
      </c>
      <c r="S426">
        <v>0</v>
      </c>
      <c r="T426" t="s">
        <v>134</v>
      </c>
      <c r="U426" t="s">
        <v>134</v>
      </c>
      <c r="V426" t="s">
        <v>134</v>
      </c>
      <c r="W426" t="s">
        <v>24</v>
      </c>
      <c r="X426" t="s">
        <v>24</v>
      </c>
      <c r="Y426" t="s">
        <v>24</v>
      </c>
      <c r="Z426">
        <v>0</v>
      </c>
      <c r="AA426" t="s">
        <v>24</v>
      </c>
      <c r="AB426" t="s">
        <v>24</v>
      </c>
      <c r="AC426" t="s">
        <v>24</v>
      </c>
      <c r="AD426" t="s">
        <v>24</v>
      </c>
      <c r="AE426" t="s">
        <v>24</v>
      </c>
      <c r="AF426">
        <v>1</v>
      </c>
      <c r="AG426">
        <v>11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 x14ac:dyDescent="0.15">
      <c r="A427">
        <v>11</v>
      </c>
      <c r="B427">
        <v>1</v>
      </c>
      <c r="C427">
        <v>6</v>
      </c>
      <c r="D427">
        <v>0</v>
      </c>
      <c r="E427" t="s">
        <v>24</v>
      </c>
      <c r="F427" t="s">
        <v>24</v>
      </c>
      <c r="G427">
        <v>0</v>
      </c>
      <c r="H427">
        <v>0</v>
      </c>
      <c r="I427">
        <v>0</v>
      </c>
      <c r="J427">
        <v>0</v>
      </c>
      <c r="K427">
        <v>0</v>
      </c>
      <c r="L427" t="s">
        <v>24</v>
      </c>
      <c r="M427" t="s">
        <v>24</v>
      </c>
      <c r="N427" t="s">
        <v>24</v>
      </c>
      <c r="O427" t="s">
        <v>24</v>
      </c>
      <c r="P427" t="s">
        <v>24</v>
      </c>
      <c r="Q427" t="s">
        <v>24</v>
      </c>
      <c r="R427" t="s">
        <v>24</v>
      </c>
      <c r="S427">
        <v>0</v>
      </c>
      <c r="T427" t="s">
        <v>134</v>
      </c>
      <c r="U427" t="s">
        <v>134</v>
      </c>
      <c r="V427" t="s">
        <v>134</v>
      </c>
      <c r="W427" t="s">
        <v>24</v>
      </c>
      <c r="X427" t="s">
        <v>24</v>
      </c>
      <c r="Y427" t="s">
        <v>24</v>
      </c>
      <c r="Z427">
        <v>0</v>
      </c>
      <c r="AA427" t="s">
        <v>24</v>
      </c>
      <c r="AB427" t="s">
        <v>24</v>
      </c>
      <c r="AC427" t="s">
        <v>24</v>
      </c>
      <c r="AD427" t="s">
        <v>24</v>
      </c>
      <c r="AE427" t="s">
        <v>24</v>
      </c>
      <c r="AF427">
        <v>1</v>
      </c>
      <c r="AG427">
        <v>11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 x14ac:dyDescent="0.15">
      <c r="A428">
        <v>11</v>
      </c>
      <c r="B428">
        <v>1</v>
      </c>
      <c r="C428">
        <v>7</v>
      </c>
      <c r="D428">
        <v>0</v>
      </c>
      <c r="E428" t="s">
        <v>24</v>
      </c>
      <c r="F428" t="s">
        <v>24</v>
      </c>
      <c r="G428">
        <v>0</v>
      </c>
      <c r="H428">
        <v>0</v>
      </c>
      <c r="I428">
        <v>0</v>
      </c>
      <c r="J428">
        <v>0</v>
      </c>
      <c r="K428">
        <v>0</v>
      </c>
      <c r="L428" t="s">
        <v>24</v>
      </c>
      <c r="M428" t="s">
        <v>24</v>
      </c>
      <c r="N428" t="s">
        <v>24</v>
      </c>
      <c r="O428" t="s">
        <v>24</v>
      </c>
      <c r="P428" t="s">
        <v>24</v>
      </c>
      <c r="Q428" t="s">
        <v>24</v>
      </c>
      <c r="R428" t="s">
        <v>24</v>
      </c>
      <c r="S428">
        <v>0</v>
      </c>
      <c r="T428" t="s">
        <v>134</v>
      </c>
      <c r="U428" t="s">
        <v>134</v>
      </c>
      <c r="V428" t="s">
        <v>134</v>
      </c>
      <c r="W428" t="s">
        <v>24</v>
      </c>
      <c r="X428" t="s">
        <v>24</v>
      </c>
      <c r="Y428" t="s">
        <v>24</v>
      </c>
      <c r="Z428">
        <v>0</v>
      </c>
      <c r="AA428" t="s">
        <v>24</v>
      </c>
      <c r="AB428" t="s">
        <v>24</v>
      </c>
      <c r="AC428" t="s">
        <v>24</v>
      </c>
      <c r="AD428" t="s">
        <v>24</v>
      </c>
      <c r="AE428" t="s">
        <v>24</v>
      </c>
      <c r="AF428">
        <v>1</v>
      </c>
      <c r="AG428">
        <v>11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 x14ac:dyDescent="0.15">
      <c r="A429">
        <v>11</v>
      </c>
      <c r="B429">
        <v>2</v>
      </c>
      <c r="C429">
        <v>1</v>
      </c>
      <c r="D429">
        <v>0</v>
      </c>
      <c r="E429" t="s">
        <v>24</v>
      </c>
      <c r="F429" t="s">
        <v>24</v>
      </c>
      <c r="G429">
        <v>311</v>
      </c>
      <c r="H429">
        <v>0</v>
      </c>
      <c r="I429">
        <v>0</v>
      </c>
      <c r="J429">
        <v>0</v>
      </c>
      <c r="K429">
        <v>0</v>
      </c>
      <c r="L429" t="s">
        <v>24</v>
      </c>
      <c r="M429" t="s">
        <v>24</v>
      </c>
      <c r="N429" t="s">
        <v>24</v>
      </c>
      <c r="O429" t="s">
        <v>24</v>
      </c>
      <c r="P429" t="s">
        <v>24</v>
      </c>
      <c r="Q429" t="s">
        <v>130</v>
      </c>
      <c r="R429" t="s">
        <v>24</v>
      </c>
      <c r="S429">
        <v>0</v>
      </c>
      <c r="T429" t="s">
        <v>134</v>
      </c>
      <c r="U429" t="s">
        <v>134</v>
      </c>
      <c r="V429" t="s">
        <v>134</v>
      </c>
      <c r="W429" t="s">
        <v>24</v>
      </c>
      <c r="X429" t="s">
        <v>24</v>
      </c>
      <c r="Y429" t="s">
        <v>24</v>
      </c>
      <c r="Z429">
        <v>0</v>
      </c>
      <c r="AA429" t="s">
        <v>24</v>
      </c>
      <c r="AB429" t="s">
        <v>24</v>
      </c>
      <c r="AC429" t="s">
        <v>24</v>
      </c>
      <c r="AD429" t="s">
        <v>24</v>
      </c>
      <c r="AE429" t="s">
        <v>24</v>
      </c>
      <c r="AF429">
        <v>1</v>
      </c>
      <c r="AG429">
        <v>11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 x14ac:dyDescent="0.15">
      <c r="A430">
        <v>11</v>
      </c>
      <c r="B430">
        <v>2</v>
      </c>
      <c r="C430">
        <v>2</v>
      </c>
      <c r="D430">
        <v>0</v>
      </c>
      <c r="E430" t="s">
        <v>24</v>
      </c>
      <c r="F430" t="s">
        <v>24</v>
      </c>
      <c r="G430">
        <v>155</v>
      </c>
      <c r="H430">
        <v>0</v>
      </c>
      <c r="I430">
        <v>0</v>
      </c>
      <c r="J430">
        <v>0</v>
      </c>
      <c r="K430">
        <v>0</v>
      </c>
      <c r="L430" t="s">
        <v>24</v>
      </c>
      <c r="M430" t="s">
        <v>24</v>
      </c>
      <c r="N430" t="s">
        <v>24</v>
      </c>
      <c r="O430" t="s">
        <v>24</v>
      </c>
      <c r="P430" t="s">
        <v>24</v>
      </c>
      <c r="Q430" t="s">
        <v>2426</v>
      </c>
      <c r="R430" t="s">
        <v>24</v>
      </c>
      <c r="S430">
        <v>0</v>
      </c>
      <c r="T430" t="s">
        <v>134</v>
      </c>
      <c r="U430" t="s">
        <v>134</v>
      </c>
      <c r="V430" t="s">
        <v>134</v>
      </c>
      <c r="W430" t="s">
        <v>24</v>
      </c>
      <c r="X430" t="s">
        <v>24</v>
      </c>
      <c r="Y430" t="s">
        <v>24</v>
      </c>
      <c r="Z430">
        <v>0</v>
      </c>
      <c r="AA430" t="s">
        <v>24</v>
      </c>
      <c r="AB430" t="s">
        <v>24</v>
      </c>
      <c r="AC430" t="s">
        <v>24</v>
      </c>
      <c r="AD430" t="s">
        <v>24</v>
      </c>
      <c r="AE430" t="s">
        <v>24</v>
      </c>
      <c r="AF430">
        <v>1</v>
      </c>
      <c r="AG430">
        <v>11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 x14ac:dyDescent="0.15">
      <c r="A431">
        <v>11</v>
      </c>
      <c r="B431">
        <v>2</v>
      </c>
      <c r="C431">
        <v>3</v>
      </c>
      <c r="D431">
        <v>0</v>
      </c>
      <c r="E431" t="s">
        <v>24</v>
      </c>
      <c r="F431" t="s">
        <v>24</v>
      </c>
      <c r="G431">
        <v>306</v>
      </c>
      <c r="H431">
        <v>0</v>
      </c>
      <c r="I431">
        <v>0</v>
      </c>
      <c r="J431">
        <v>0</v>
      </c>
      <c r="K431">
        <v>0</v>
      </c>
      <c r="L431" t="s">
        <v>24</v>
      </c>
      <c r="M431" t="s">
        <v>24</v>
      </c>
      <c r="N431" t="s">
        <v>24</v>
      </c>
      <c r="O431" t="s">
        <v>24</v>
      </c>
      <c r="P431" t="s">
        <v>24</v>
      </c>
      <c r="Q431" t="s">
        <v>2427</v>
      </c>
      <c r="R431" t="s">
        <v>24</v>
      </c>
      <c r="S431">
        <v>0</v>
      </c>
      <c r="T431" t="s">
        <v>134</v>
      </c>
      <c r="U431" t="s">
        <v>134</v>
      </c>
      <c r="V431" t="s">
        <v>134</v>
      </c>
      <c r="W431" t="s">
        <v>24</v>
      </c>
      <c r="X431" t="s">
        <v>24</v>
      </c>
      <c r="Y431" t="s">
        <v>24</v>
      </c>
      <c r="Z431">
        <v>0</v>
      </c>
      <c r="AA431" t="s">
        <v>24</v>
      </c>
      <c r="AB431" t="s">
        <v>24</v>
      </c>
      <c r="AC431" t="s">
        <v>24</v>
      </c>
      <c r="AD431" t="s">
        <v>24</v>
      </c>
      <c r="AE431" t="s">
        <v>24</v>
      </c>
      <c r="AF431">
        <v>1</v>
      </c>
      <c r="AG431">
        <v>11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 x14ac:dyDescent="0.15">
      <c r="A432">
        <v>11</v>
      </c>
      <c r="B432">
        <v>2</v>
      </c>
      <c r="C432">
        <v>4</v>
      </c>
      <c r="D432">
        <v>0</v>
      </c>
      <c r="E432" t="s">
        <v>24</v>
      </c>
      <c r="F432" t="s">
        <v>24</v>
      </c>
      <c r="G432">
        <v>149</v>
      </c>
      <c r="H432">
        <v>0</v>
      </c>
      <c r="I432">
        <v>0</v>
      </c>
      <c r="J432">
        <v>0</v>
      </c>
      <c r="K432">
        <v>0</v>
      </c>
      <c r="L432" t="s">
        <v>24</v>
      </c>
      <c r="M432" t="s">
        <v>24</v>
      </c>
      <c r="N432" t="s">
        <v>24</v>
      </c>
      <c r="O432" t="s">
        <v>24</v>
      </c>
      <c r="P432" t="s">
        <v>24</v>
      </c>
      <c r="Q432" t="s">
        <v>2428</v>
      </c>
      <c r="R432" t="s">
        <v>24</v>
      </c>
      <c r="S432">
        <v>0</v>
      </c>
      <c r="T432" t="s">
        <v>134</v>
      </c>
      <c r="U432" t="s">
        <v>134</v>
      </c>
      <c r="V432" t="s">
        <v>134</v>
      </c>
      <c r="W432" t="s">
        <v>24</v>
      </c>
      <c r="X432" t="s">
        <v>24</v>
      </c>
      <c r="Y432" t="s">
        <v>24</v>
      </c>
      <c r="Z432">
        <v>0</v>
      </c>
      <c r="AA432" t="s">
        <v>24</v>
      </c>
      <c r="AB432" t="s">
        <v>24</v>
      </c>
      <c r="AC432" t="s">
        <v>24</v>
      </c>
      <c r="AD432" t="s">
        <v>24</v>
      </c>
      <c r="AE432" t="s">
        <v>24</v>
      </c>
      <c r="AF432">
        <v>1</v>
      </c>
      <c r="AG432">
        <v>11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 x14ac:dyDescent="0.15">
      <c r="A433">
        <v>11</v>
      </c>
      <c r="B433">
        <v>2</v>
      </c>
      <c r="C433">
        <v>5</v>
      </c>
      <c r="D433">
        <v>0</v>
      </c>
      <c r="E433" t="s">
        <v>24</v>
      </c>
      <c r="F433" t="s">
        <v>24</v>
      </c>
      <c r="G433">
        <v>241</v>
      </c>
      <c r="H433">
        <v>0</v>
      </c>
      <c r="I433">
        <v>0</v>
      </c>
      <c r="J433">
        <v>0</v>
      </c>
      <c r="K433">
        <v>0</v>
      </c>
      <c r="L433" t="s">
        <v>24</v>
      </c>
      <c r="M433" t="s">
        <v>24</v>
      </c>
      <c r="N433" t="s">
        <v>24</v>
      </c>
      <c r="O433" t="s">
        <v>24</v>
      </c>
      <c r="P433" t="s">
        <v>24</v>
      </c>
      <c r="Q433" t="s">
        <v>2429</v>
      </c>
      <c r="R433" t="s">
        <v>24</v>
      </c>
      <c r="S433">
        <v>0</v>
      </c>
      <c r="T433" t="s">
        <v>134</v>
      </c>
      <c r="U433" t="s">
        <v>134</v>
      </c>
      <c r="V433" t="s">
        <v>134</v>
      </c>
      <c r="W433" t="s">
        <v>24</v>
      </c>
      <c r="X433" t="s">
        <v>24</v>
      </c>
      <c r="Y433" t="s">
        <v>24</v>
      </c>
      <c r="Z433">
        <v>0</v>
      </c>
      <c r="AA433" t="s">
        <v>24</v>
      </c>
      <c r="AB433" t="s">
        <v>24</v>
      </c>
      <c r="AC433" t="s">
        <v>24</v>
      </c>
      <c r="AD433" t="s">
        <v>24</v>
      </c>
      <c r="AE433" t="s">
        <v>24</v>
      </c>
      <c r="AF433">
        <v>1</v>
      </c>
      <c r="AG433">
        <v>11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 x14ac:dyDescent="0.15">
      <c r="A434">
        <v>11</v>
      </c>
      <c r="B434">
        <v>2</v>
      </c>
      <c r="C434">
        <v>6</v>
      </c>
      <c r="D434">
        <v>0</v>
      </c>
      <c r="E434" t="s">
        <v>24</v>
      </c>
      <c r="F434" t="s">
        <v>24</v>
      </c>
      <c r="G434">
        <v>124</v>
      </c>
      <c r="H434">
        <v>0</v>
      </c>
      <c r="I434">
        <v>0</v>
      </c>
      <c r="J434">
        <v>0</v>
      </c>
      <c r="K434">
        <v>0</v>
      </c>
      <c r="L434" t="s">
        <v>24</v>
      </c>
      <c r="M434" t="s">
        <v>24</v>
      </c>
      <c r="N434" t="s">
        <v>24</v>
      </c>
      <c r="O434" t="s">
        <v>24</v>
      </c>
      <c r="P434" t="s">
        <v>24</v>
      </c>
      <c r="Q434" t="s">
        <v>2430</v>
      </c>
      <c r="R434" t="s">
        <v>24</v>
      </c>
      <c r="S434">
        <v>0</v>
      </c>
      <c r="T434" t="s">
        <v>134</v>
      </c>
      <c r="U434" t="s">
        <v>134</v>
      </c>
      <c r="V434" t="s">
        <v>134</v>
      </c>
      <c r="W434" t="s">
        <v>24</v>
      </c>
      <c r="X434" t="s">
        <v>24</v>
      </c>
      <c r="Y434" t="s">
        <v>24</v>
      </c>
      <c r="Z434">
        <v>0</v>
      </c>
      <c r="AA434" t="s">
        <v>24</v>
      </c>
      <c r="AB434" t="s">
        <v>24</v>
      </c>
      <c r="AC434" t="s">
        <v>24</v>
      </c>
      <c r="AD434" t="s">
        <v>24</v>
      </c>
      <c r="AE434" t="s">
        <v>24</v>
      </c>
      <c r="AF434">
        <v>1</v>
      </c>
      <c r="AG434">
        <v>11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 x14ac:dyDescent="0.15">
      <c r="A435">
        <v>11</v>
      </c>
      <c r="B435">
        <v>2</v>
      </c>
      <c r="C435">
        <v>7</v>
      </c>
      <c r="D435">
        <v>0</v>
      </c>
      <c r="E435" t="s">
        <v>24</v>
      </c>
      <c r="F435" t="s">
        <v>24</v>
      </c>
      <c r="G435">
        <v>257</v>
      </c>
      <c r="H435">
        <v>0</v>
      </c>
      <c r="I435">
        <v>0</v>
      </c>
      <c r="J435">
        <v>0</v>
      </c>
      <c r="K435">
        <v>0</v>
      </c>
      <c r="L435" t="s">
        <v>24</v>
      </c>
      <c r="M435" t="s">
        <v>24</v>
      </c>
      <c r="N435" t="s">
        <v>24</v>
      </c>
      <c r="O435" t="s">
        <v>24</v>
      </c>
      <c r="P435" t="s">
        <v>24</v>
      </c>
      <c r="Q435" t="s">
        <v>2431</v>
      </c>
      <c r="R435" t="s">
        <v>24</v>
      </c>
      <c r="S435">
        <v>0</v>
      </c>
      <c r="T435" t="s">
        <v>134</v>
      </c>
      <c r="U435" t="s">
        <v>134</v>
      </c>
      <c r="V435" t="s">
        <v>134</v>
      </c>
      <c r="W435" t="s">
        <v>24</v>
      </c>
      <c r="X435" t="s">
        <v>24</v>
      </c>
      <c r="Y435" t="s">
        <v>24</v>
      </c>
      <c r="Z435">
        <v>0</v>
      </c>
      <c r="AA435" t="s">
        <v>24</v>
      </c>
      <c r="AB435" t="s">
        <v>24</v>
      </c>
      <c r="AC435" t="s">
        <v>24</v>
      </c>
      <c r="AD435" t="s">
        <v>24</v>
      </c>
      <c r="AE435" t="s">
        <v>24</v>
      </c>
      <c r="AF435">
        <v>1</v>
      </c>
      <c r="AG435">
        <v>11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 x14ac:dyDescent="0.15">
      <c r="A436">
        <v>11</v>
      </c>
      <c r="B436">
        <v>3</v>
      </c>
      <c r="C436">
        <v>1</v>
      </c>
      <c r="D436">
        <v>0</v>
      </c>
      <c r="E436" t="s">
        <v>24</v>
      </c>
      <c r="F436" t="s">
        <v>24</v>
      </c>
      <c r="G436">
        <v>183</v>
      </c>
      <c r="H436">
        <v>0</v>
      </c>
      <c r="I436">
        <v>0</v>
      </c>
      <c r="J436">
        <v>0</v>
      </c>
      <c r="K436">
        <v>0</v>
      </c>
      <c r="L436" t="s">
        <v>24</v>
      </c>
      <c r="M436" t="s">
        <v>24</v>
      </c>
      <c r="N436" t="s">
        <v>24</v>
      </c>
      <c r="O436" t="s">
        <v>24</v>
      </c>
      <c r="P436" t="s">
        <v>24</v>
      </c>
      <c r="Q436" t="s">
        <v>2432</v>
      </c>
      <c r="R436" t="s">
        <v>24</v>
      </c>
      <c r="S436">
        <v>0</v>
      </c>
      <c r="T436" t="s">
        <v>134</v>
      </c>
      <c r="U436" t="s">
        <v>134</v>
      </c>
      <c r="V436" t="s">
        <v>134</v>
      </c>
      <c r="W436" t="s">
        <v>24</v>
      </c>
      <c r="X436" t="s">
        <v>24</v>
      </c>
      <c r="Y436" t="s">
        <v>24</v>
      </c>
      <c r="Z436">
        <v>0</v>
      </c>
      <c r="AA436" t="s">
        <v>24</v>
      </c>
      <c r="AB436" t="s">
        <v>24</v>
      </c>
      <c r="AC436" t="s">
        <v>24</v>
      </c>
      <c r="AD436" t="s">
        <v>24</v>
      </c>
      <c r="AE436" t="s">
        <v>24</v>
      </c>
      <c r="AF436">
        <v>1</v>
      </c>
      <c r="AG436">
        <v>11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 x14ac:dyDescent="0.15">
      <c r="A437">
        <v>11</v>
      </c>
      <c r="B437">
        <v>3</v>
      </c>
      <c r="C437">
        <v>2</v>
      </c>
      <c r="D437">
        <v>0</v>
      </c>
      <c r="E437" t="s">
        <v>24</v>
      </c>
      <c r="F437" t="s">
        <v>24</v>
      </c>
      <c r="G437">
        <v>267</v>
      </c>
      <c r="H437">
        <v>0</v>
      </c>
      <c r="I437">
        <v>0</v>
      </c>
      <c r="J437">
        <v>0</v>
      </c>
      <c r="K437">
        <v>0</v>
      </c>
      <c r="L437" t="s">
        <v>24</v>
      </c>
      <c r="M437" t="s">
        <v>24</v>
      </c>
      <c r="N437" t="s">
        <v>24</v>
      </c>
      <c r="O437" t="s">
        <v>24</v>
      </c>
      <c r="P437" t="s">
        <v>24</v>
      </c>
      <c r="Q437" t="s">
        <v>2433</v>
      </c>
      <c r="R437" t="s">
        <v>24</v>
      </c>
      <c r="S437">
        <v>0</v>
      </c>
      <c r="T437" t="s">
        <v>134</v>
      </c>
      <c r="U437" t="s">
        <v>134</v>
      </c>
      <c r="V437" t="s">
        <v>134</v>
      </c>
      <c r="W437" t="s">
        <v>24</v>
      </c>
      <c r="X437" t="s">
        <v>24</v>
      </c>
      <c r="Y437" t="s">
        <v>24</v>
      </c>
      <c r="Z437">
        <v>0</v>
      </c>
      <c r="AA437" t="s">
        <v>24</v>
      </c>
      <c r="AB437" t="s">
        <v>24</v>
      </c>
      <c r="AC437" t="s">
        <v>24</v>
      </c>
      <c r="AD437" t="s">
        <v>24</v>
      </c>
      <c r="AE437" t="s">
        <v>24</v>
      </c>
      <c r="AF437">
        <v>1</v>
      </c>
      <c r="AG437">
        <v>11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 x14ac:dyDescent="0.15">
      <c r="A438">
        <v>11</v>
      </c>
      <c r="B438">
        <v>3</v>
      </c>
      <c r="C438">
        <v>3</v>
      </c>
      <c r="D438">
        <v>0</v>
      </c>
      <c r="E438" t="s">
        <v>24</v>
      </c>
      <c r="F438" t="s">
        <v>24</v>
      </c>
      <c r="G438">
        <v>272</v>
      </c>
      <c r="H438">
        <v>0</v>
      </c>
      <c r="I438">
        <v>0</v>
      </c>
      <c r="J438">
        <v>0</v>
      </c>
      <c r="K438">
        <v>0</v>
      </c>
      <c r="L438" t="s">
        <v>24</v>
      </c>
      <c r="M438" t="s">
        <v>24</v>
      </c>
      <c r="N438" t="s">
        <v>24</v>
      </c>
      <c r="O438" t="s">
        <v>24</v>
      </c>
      <c r="P438" t="s">
        <v>24</v>
      </c>
      <c r="Q438" t="s">
        <v>2434</v>
      </c>
      <c r="R438" t="s">
        <v>24</v>
      </c>
      <c r="S438">
        <v>0</v>
      </c>
      <c r="T438" t="s">
        <v>134</v>
      </c>
      <c r="U438" t="s">
        <v>134</v>
      </c>
      <c r="V438" t="s">
        <v>134</v>
      </c>
      <c r="W438" t="s">
        <v>24</v>
      </c>
      <c r="X438" t="s">
        <v>24</v>
      </c>
      <c r="Y438" t="s">
        <v>24</v>
      </c>
      <c r="Z438">
        <v>0</v>
      </c>
      <c r="AA438" t="s">
        <v>24</v>
      </c>
      <c r="AB438" t="s">
        <v>24</v>
      </c>
      <c r="AC438" t="s">
        <v>24</v>
      </c>
      <c r="AD438" t="s">
        <v>24</v>
      </c>
      <c r="AE438" t="s">
        <v>24</v>
      </c>
      <c r="AF438">
        <v>1</v>
      </c>
      <c r="AG438">
        <v>11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 x14ac:dyDescent="0.15">
      <c r="A439">
        <v>11</v>
      </c>
      <c r="B439">
        <v>3</v>
      </c>
      <c r="C439">
        <v>4</v>
      </c>
      <c r="D439">
        <v>0</v>
      </c>
      <c r="E439" t="s">
        <v>24</v>
      </c>
      <c r="F439" t="s">
        <v>24</v>
      </c>
      <c r="G439">
        <v>57</v>
      </c>
      <c r="H439">
        <v>0</v>
      </c>
      <c r="I439">
        <v>0</v>
      </c>
      <c r="J439">
        <v>0</v>
      </c>
      <c r="K439">
        <v>0</v>
      </c>
      <c r="L439" t="s">
        <v>24</v>
      </c>
      <c r="M439" t="s">
        <v>24</v>
      </c>
      <c r="N439" t="s">
        <v>24</v>
      </c>
      <c r="O439" t="s">
        <v>24</v>
      </c>
      <c r="P439" t="s">
        <v>24</v>
      </c>
      <c r="Q439" t="s">
        <v>2435</v>
      </c>
      <c r="R439" t="s">
        <v>24</v>
      </c>
      <c r="S439">
        <v>0</v>
      </c>
      <c r="T439" t="s">
        <v>134</v>
      </c>
      <c r="U439" t="s">
        <v>134</v>
      </c>
      <c r="V439" t="s">
        <v>134</v>
      </c>
      <c r="W439" t="s">
        <v>24</v>
      </c>
      <c r="X439" t="s">
        <v>24</v>
      </c>
      <c r="Y439" t="s">
        <v>24</v>
      </c>
      <c r="Z439">
        <v>0</v>
      </c>
      <c r="AA439" t="s">
        <v>24</v>
      </c>
      <c r="AB439" t="s">
        <v>24</v>
      </c>
      <c r="AC439" t="s">
        <v>24</v>
      </c>
      <c r="AD439" t="s">
        <v>24</v>
      </c>
      <c r="AE439" t="s">
        <v>24</v>
      </c>
      <c r="AF439">
        <v>1</v>
      </c>
      <c r="AG439">
        <v>11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 x14ac:dyDescent="0.15">
      <c r="A440">
        <v>11</v>
      </c>
      <c r="B440">
        <v>3</v>
      </c>
      <c r="C440">
        <v>5</v>
      </c>
      <c r="D440">
        <v>0</v>
      </c>
      <c r="E440" t="s">
        <v>24</v>
      </c>
      <c r="F440" t="s">
        <v>24</v>
      </c>
      <c r="G440">
        <v>150</v>
      </c>
      <c r="H440">
        <v>0</v>
      </c>
      <c r="I440">
        <v>0</v>
      </c>
      <c r="J440">
        <v>0</v>
      </c>
      <c r="K440">
        <v>0</v>
      </c>
      <c r="L440" t="s">
        <v>24</v>
      </c>
      <c r="M440" t="s">
        <v>24</v>
      </c>
      <c r="N440" t="s">
        <v>24</v>
      </c>
      <c r="O440" t="s">
        <v>24</v>
      </c>
      <c r="P440" t="s">
        <v>24</v>
      </c>
      <c r="Q440" t="s">
        <v>2436</v>
      </c>
      <c r="R440" t="s">
        <v>24</v>
      </c>
      <c r="S440">
        <v>0</v>
      </c>
      <c r="T440" t="s">
        <v>134</v>
      </c>
      <c r="U440" t="s">
        <v>134</v>
      </c>
      <c r="V440" t="s">
        <v>134</v>
      </c>
      <c r="W440" t="s">
        <v>24</v>
      </c>
      <c r="X440" t="s">
        <v>24</v>
      </c>
      <c r="Y440" t="s">
        <v>24</v>
      </c>
      <c r="Z440">
        <v>0</v>
      </c>
      <c r="AA440" t="s">
        <v>24</v>
      </c>
      <c r="AB440" t="s">
        <v>24</v>
      </c>
      <c r="AC440" t="s">
        <v>24</v>
      </c>
      <c r="AD440" t="s">
        <v>24</v>
      </c>
      <c r="AE440" t="s">
        <v>24</v>
      </c>
      <c r="AF440">
        <v>1</v>
      </c>
      <c r="AG440">
        <v>11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 x14ac:dyDescent="0.15">
      <c r="A441">
        <v>11</v>
      </c>
      <c r="B441">
        <v>3</v>
      </c>
      <c r="C441">
        <v>6</v>
      </c>
      <c r="D441">
        <v>0</v>
      </c>
      <c r="E441" t="s">
        <v>24</v>
      </c>
      <c r="F441" t="s">
        <v>24</v>
      </c>
      <c r="G441">
        <v>100</v>
      </c>
      <c r="H441">
        <v>0</v>
      </c>
      <c r="I441">
        <v>0</v>
      </c>
      <c r="J441">
        <v>0</v>
      </c>
      <c r="K441">
        <v>0</v>
      </c>
      <c r="L441" t="s">
        <v>24</v>
      </c>
      <c r="M441" t="s">
        <v>24</v>
      </c>
      <c r="N441" t="s">
        <v>24</v>
      </c>
      <c r="O441" t="s">
        <v>24</v>
      </c>
      <c r="P441" t="s">
        <v>24</v>
      </c>
      <c r="Q441" t="s">
        <v>2437</v>
      </c>
      <c r="R441" t="s">
        <v>24</v>
      </c>
      <c r="S441">
        <v>0</v>
      </c>
      <c r="T441" t="s">
        <v>134</v>
      </c>
      <c r="U441" t="s">
        <v>134</v>
      </c>
      <c r="V441" t="s">
        <v>134</v>
      </c>
      <c r="W441" t="s">
        <v>24</v>
      </c>
      <c r="X441" t="s">
        <v>24</v>
      </c>
      <c r="Y441" t="s">
        <v>24</v>
      </c>
      <c r="Z441">
        <v>0</v>
      </c>
      <c r="AA441" t="s">
        <v>24</v>
      </c>
      <c r="AB441" t="s">
        <v>24</v>
      </c>
      <c r="AC441" t="s">
        <v>24</v>
      </c>
      <c r="AD441" t="s">
        <v>24</v>
      </c>
      <c r="AE441" t="s">
        <v>24</v>
      </c>
      <c r="AF441">
        <v>1</v>
      </c>
      <c r="AG441">
        <v>11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 x14ac:dyDescent="0.15">
      <c r="A442">
        <v>11</v>
      </c>
      <c r="B442">
        <v>3</v>
      </c>
      <c r="C442">
        <v>7</v>
      </c>
      <c r="D442">
        <v>0</v>
      </c>
      <c r="E442" t="s">
        <v>24</v>
      </c>
      <c r="F442" t="s">
        <v>24</v>
      </c>
      <c r="G442">
        <v>151</v>
      </c>
      <c r="H442">
        <v>0</v>
      </c>
      <c r="I442">
        <v>0</v>
      </c>
      <c r="J442">
        <v>0</v>
      </c>
      <c r="K442">
        <v>0</v>
      </c>
      <c r="L442" t="s">
        <v>24</v>
      </c>
      <c r="M442" t="s">
        <v>24</v>
      </c>
      <c r="N442" t="s">
        <v>24</v>
      </c>
      <c r="O442" t="s">
        <v>24</v>
      </c>
      <c r="P442" t="s">
        <v>24</v>
      </c>
      <c r="Q442" t="s">
        <v>2438</v>
      </c>
      <c r="R442" t="s">
        <v>24</v>
      </c>
      <c r="S442">
        <v>0</v>
      </c>
      <c r="T442" t="s">
        <v>134</v>
      </c>
      <c r="U442" t="s">
        <v>134</v>
      </c>
      <c r="V442" t="s">
        <v>134</v>
      </c>
      <c r="W442" t="s">
        <v>24</v>
      </c>
      <c r="X442" t="s">
        <v>24</v>
      </c>
      <c r="Y442" t="s">
        <v>24</v>
      </c>
      <c r="Z442">
        <v>0</v>
      </c>
      <c r="AA442" t="s">
        <v>24</v>
      </c>
      <c r="AB442" t="s">
        <v>24</v>
      </c>
      <c r="AC442" t="s">
        <v>24</v>
      </c>
      <c r="AD442" t="s">
        <v>24</v>
      </c>
      <c r="AE442" t="s">
        <v>24</v>
      </c>
      <c r="AF442">
        <v>1</v>
      </c>
      <c r="AG442">
        <v>11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 x14ac:dyDescent="0.15">
      <c r="A443">
        <v>11</v>
      </c>
      <c r="B443">
        <v>4</v>
      </c>
      <c r="C443">
        <v>1</v>
      </c>
      <c r="D443">
        <v>0</v>
      </c>
      <c r="E443" t="s">
        <v>24</v>
      </c>
      <c r="F443" t="s">
        <v>24</v>
      </c>
      <c r="G443">
        <v>266</v>
      </c>
      <c r="H443">
        <v>0</v>
      </c>
      <c r="I443">
        <v>0</v>
      </c>
      <c r="J443">
        <v>0</v>
      </c>
      <c r="K443">
        <v>0</v>
      </c>
      <c r="L443" t="s">
        <v>24</v>
      </c>
      <c r="M443" t="s">
        <v>24</v>
      </c>
      <c r="N443" t="s">
        <v>24</v>
      </c>
      <c r="O443" t="s">
        <v>24</v>
      </c>
      <c r="P443" t="s">
        <v>24</v>
      </c>
      <c r="Q443" t="s">
        <v>2439</v>
      </c>
      <c r="R443" t="s">
        <v>24</v>
      </c>
      <c r="S443">
        <v>0</v>
      </c>
      <c r="T443" t="s">
        <v>134</v>
      </c>
      <c r="U443" t="s">
        <v>134</v>
      </c>
      <c r="V443" t="s">
        <v>134</v>
      </c>
      <c r="W443" t="s">
        <v>24</v>
      </c>
      <c r="X443" t="s">
        <v>24</v>
      </c>
      <c r="Y443" t="s">
        <v>24</v>
      </c>
      <c r="Z443">
        <v>0</v>
      </c>
      <c r="AA443" t="s">
        <v>24</v>
      </c>
      <c r="AB443" t="s">
        <v>24</v>
      </c>
      <c r="AC443" t="s">
        <v>24</v>
      </c>
      <c r="AD443" t="s">
        <v>24</v>
      </c>
      <c r="AE443" t="s">
        <v>24</v>
      </c>
      <c r="AF443">
        <v>1</v>
      </c>
      <c r="AG443">
        <v>11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 x14ac:dyDescent="0.15">
      <c r="A444">
        <v>11</v>
      </c>
      <c r="B444">
        <v>4</v>
      </c>
      <c r="C444">
        <v>2</v>
      </c>
      <c r="D444">
        <v>0</v>
      </c>
      <c r="E444" t="s">
        <v>24</v>
      </c>
      <c r="F444" t="s">
        <v>24</v>
      </c>
      <c r="G444">
        <v>304</v>
      </c>
      <c r="H444">
        <v>0</v>
      </c>
      <c r="I444">
        <v>0</v>
      </c>
      <c r="J444">
        <v>0</v>
      </c>
      <c r="K444">
        <v>0</v>
      </c>
      <c r="L444" t="s">
        <v>24</v>
      </c>
      <c r="M444" t="s">
        <v>24</v>
      </c>
      <c r="N444" t="s">
        <v>24</v>
      </c>
      <c r="O444" t="s">
        <v>24</v>
      </c>
      <c r="P444" t="s">
        <v>24</v>
      </c>
      <c r="Q444" t="s">
        <v>2440</v>
      </c>
      <c r="R444" t="s">
        <v>24</v>
      </c>
      <c r="S444">
        <v>0</v>
      </c>
      <c r="T444" t="s">
        <v>134</v>
      </c>
      <c r="U444" t="s">
        <v>134</v>
      </c>
      <c r="V444" t="s">
        <v>134</v>
      </c>
      <c r="W444" t="s">
        <v>24</v>
      </c>
      <c r="X444" t="s">
        <v>24</v>
      </c>
      <c r="Y444" t="s">
        <v>24</v>
      </c>
      <c r="Z444">
        <v>0</v>
      </c>
      <c r="AA444" t="s">
        <v>24</v>
      </c>
      <c r="AB444" t="s">
        <v>24</v>
      </c>
      <c r="AC444" t="s">
        <v>24</v>
      </c>
      <c r="AD444" t="s">
        <v>24</v>
      </c>
      <c r="AE444" t="s">
        <v>24</v>
      </c>
      <c r="AF444">
        <v>1</v>
      </c>
      <c r="AG444">
        <v>11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 x14ac:dyDescent="0.15">
      <c r="A445">
        <v>11</v>
      </c>
      <c r="B445">
        <v>4</v>
      </c>
      <c r="C445">
        <v>3</v>
      </c>
      <c r="D445">
        <v>0</v>
      </c>
      <c r="E445" t="s">
        <v>24</v>
      </c>
      <c r="F445" t="s">
        <v>24</v>
      </c>
      <c r="G445">
        <v>148</v>
      </c>
      <c r="H445">
        <v>0</v>
      </c>
      <c r="I445">
        <v>0</v>
      </c>
      <c r="J445">
        <v>0</v>
      </c>
      <c r="K445">
        <v>0</v>
      </c>
      <c r="L445" t="s">
        <v>24</v>
      </c>
      <c r="M445" t="s">
        <v>24</v>
      </c>
      <c r="N445" t="s">
        <v>24</v>
      </c>
      <c r="O445" t="s">
        <v>24</v>
      </c>
      <c r="P445" t="s">
        <v>24</v>
      </c>
      <c r="Q445" t="s">
        <v>2441</v>
      </c>
      <c r="R445" t="s">
        <v>24</v>
      </c>
      <c r="S445">
        <v>0</v>
      </c>
      <c r="T445" t="s">
        <v>134</v>
      </c>
      <c r="U445" t="s">
        <v>134</v>
      </c>
      <c r="V445" t="s">
        <v>134</v>
      </c>
      <c r="W445" t="s">
        <v>24</v>
      </c>
      <c r="X445" t="s">
        <v>24</v>
      </c>
      <c r="Y445" t="s">
        <v>24</v>
      </c>
      <c r="Z445">
        <v>0</v>
      </c>
      <c r="AA445" t="s">
        <v>24</v>
      </c>
      <c r="AB445" t="s">
        <v>24</v>
      </c>
      <c r="AC445" t="s">
        <v>24</v>
      </c>
      <c r="AD445" t="s">
        <v>24</v>
      </c>
      <c r="AE445" t="s">
        <v>24</v>
      </c>
      <c r="AF445">
        <v>1</v>
      </c>
      <c r="AG445">
        <v>11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 x14ac:dyDescent="0.15">
      <c r="A446">
        <v>11</v>
      </c>
      <c r="B446">
        <v>4</v>
      </c>
      <c r="C446">
        <v>4</v>
      </c>
      <c r="D446">
        <v>0</v>
      </c>
      <c r="E446" t="s">
        <v>24</v>
      </c>
      <c r="F446" t="s">
        <v>24</v>
      </c>
      <c r="G446">
        <v>56</v>
      </c>
      <c r="H446">
        <v>0</v>
      </c>
      <c r="I446">
        <v>0</v>
      </c>
      <c r="J446">
        <v>0</v>
      </c>
      <c r="K446">
        <v>0</v>
      </c>
      <c r="L446" t="s">
        <v>24</v>
      </c>
      <c r="M446" t="s">
        <v>24</v>
      </c>
      <c r="N446" t="s">
        <v>24</v>
      </c>
      <c r="O446" t="s">
        <v>24</v>
      </c>
      <c r="P446" t="s">
        <v>24</v>
      </c>
      <c r="Q446" t="s">
        <v>2442</v>
      </c>
      <c r="R446" t="s">
        <v>24</v>
      </c>
      <c r="S446">
        <v>0</v>
      </c>
      <c r="T446" t="s">
        <v>134</v>
      </c>
      <c r="U446" t="s">
        <v>134</v>
      </c>
      <c r="V446" t="s">
        <v>134</v>
      </c>
      <c r="W446" t="s">
        <v>24</v>
      </c>
      <c r="X446" t="s">
        <v>24</v>
      </c>
      <c r="Y446" t="s">
        <v>24</v>
      </c>
      <c r="Z446">
        <v>0</v>
      </c>
      <c r="AA446" t="s">
        <v>24</v>
      </c>
      <c r="AB446" t="s">
        <v>24</v>
      </c>
      <c r="AC446" t="s">
        <v>24</v>
      </c>
      <c r="AD446" t="s">
        <v>24</v>
      </c>
      <c r="AE446" t="s">
        <v>24</v>
      </c>
      <c r="AF446">
        <v>1</v>
      </c>
      <c r="AG446">
        <v>11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 x14ac:dyDescent="0.15">
      <c r="A447">
        <v>11</v>
      </c>
      <c r="B447">
        <v>4</v>
      </c>
      <c r="C447">
        <v>5</v>
      </c>
      <c r="D447">
        <v>0</v>
      </c>
      <c r="E447" t="s">
        <v>24</v>
      </c>
      <c r="F447" t="s">
        <v>24</v>
      </c>
      <c r="G447">
        <v>147</v>
      </c>
      <c r="H447">
        <v>0</v>
      </c>
      <c r="I447">
        <v>0</v>
      </c>
      <c r="J447">
        <v>0</v>
      </c>
      <c r="K447">
        <v>0</v>
      </c>
      <c r="L447" t="s">
        <v>24</v>
      </c>
      <c r="M447" t="s">
        <v>24</v>
      </c>
      <c r="N447" t="s">
        <v>24</v>
      </c>
      <c r="O447" t="s">
        <v>24</v>
      </c>
      <c r="P447" t="s">
        <v>24</v>
      </c>
      <c r="Q447" t="s">
        <v>2443</v>
      </c>
      <c r="R447" t="s">
        <v>24</v>
      </c>
      <c r="S447">
        <v>0</v>
      </c>
      <c r="T447" t="s">
        <v>134</v>
      </c>
      <c r="U447" t="s">
        <v>134</v>
      </c>
      <c r="V447" t="s">
        <v>134</v>
      </c>
      <c r="W447" t="s">
        <v>24</v>
      </c>
      <c r="X447" t="s">
        <v>24</v>
      </c>
      <c r="Y447" t="s">
        <v>24</v>
      </c>
      <c r="Z447">
        <v>0</v>
      </c>
      <c r="AA447" t="s">
        <v>24</v>
      </c>
      <c r="AB447" t="s">
        <v>24</v>
      </c>
      <c r="AC447" t="s">
        <v>24</v>
      </c>
      <c r="AD447" t="s">
        <v>24</v>
      </c>
      <c r="AE447" t="s">
        <v>24</v>
      </c>
      <c r="AF447">
        <v>1</v>
      </c>
      <c r="AG447">
        <v>11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 x14ac:dyDescent="0.15">
      <c r="A448">
        <v>11</v>
      </c>
      <c r="B448">
        <v>4</v>
      </c>
      <c r="C448">
        <v>6</v>
      </c>
      <c r="D448">
        <v>0</v>
      </c>
      <c r="E448" t="s">
        <v>24</v>
      </c>
      <c r="F448" t="s">
        <v>24</v>
      </c>
      <c r="G448">
        <v>153</v>
      </c>
      <c r="H448">
        <v>0</v>
      </c>
      <c r="I448">
        <v>0</v>
      </c>
      <c r="J448">
        <v>0</v>
      </c>
      <c r="K448">
        <v>0</v>
      </c>
      <c r="L448" t="s">
        <v>24</v>
      </c>
      <c r="M448" t="s">
        <v>24</v>
      </c>
      <c r="N448" t="s">
        <v>24</v>
      </c>
      <c r="O448" t="s">
        <v>24</v>
      </c>
      <c r="P448" t="s">
        <v>24</v>
      </c>
      <c r="Q448" t="s">
        <v>2444</v>
      </c>
      <c r="R448" t="s">
        <v>24</v>
      </c>
      <c r="S448">
        <v>0</v>
      </c>
      <c r="T448" t="s">
        <v>134</v>
      </c>
      <c r="U448" t="s">
        <v>134</v>
      </c>
      <c r="V448" t="s">
        <v>134</v>
      </c>
      <c r="W448" t="s">
        <v>24</v>
      </c>
      <c r="X448" t="s">
        <v>24</v>
      </c>
      <c r="Y448" t="s">
        <v>24</v>
      </c>
      <c r="Z448">
        <v>0</v>
      </c>
      <c r="AA448" t="s">
        <v>24</v>
      </c>
      <c r="AB448" t="s">
        <v>24</v>
      </c>
      <c r="AC448" t="s">
        <v>24</v>
      </c>
      <c r="AD448" t="s">
        <v>24</v>
      </c>
      <c r="AE448" t="s">
        <v>24</v>
      </c>
      <c r="AF448">
        <v>1</v>
      </c>
      <c r="AG448">
        <v>11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 x14ac:dyDescent="0.15">
      <c r="A449">
        <v>11</v>
      </c>
      <c r="B449">
        <v>4</v>
      </c>
      <c r="C449">
        <v>7</v>
      </c>
      <c r="D449">
        <v>0</v>
      </c>
      <c r="E449" t="s">
        <v>24</v>
      </c>
      <c r="F449" t="s">
        <v>24</v>
      </c>
      <c r="G449">
        <v>348</v>
      </c>
      <c r="H449">
        <v>0</v>
      </c>
      <c r="I449">
        <v>0</v>
      </c>
      <c r="J449">
        <v>0</v>
      </c>
      <c r="K449">
        <v>0</v>
      </c>
      <c r="L449" t="s">
        <v>24</v>
      </c>
      <c r="M449" t="s">
        <v>24</v>
      </c>
      <c r="N449" t="s">
        <v>24</v>
      </c>
      <c r="O449" t="s">
        <v>24</v>
      </c>
      <c r="P449" t="s">
        <v>24</v>
      </c>
      <c r="Q449" t="s">
        <v>2445</v>
      </c>
      <c r="R449" t="s">
        <v>24</v>
      </c>
      <c r="S449">
        <v>0</v>
      </c>
      <c r="T449" t="s">
        <v>134</v>
      </c>
      <c r="U449" t="s">
        <v>134</v>
      </c>
      <c r="V449" t="s">
        <v>134</v>
      </c>
      <c r="W449" t="s">
        <v>24</v>
      </c>
      <c r="X449" t="s">
        <v>24</v>
      </c>
      <c r="Y449" t="s">
        <v>24</v>
      </c>
      <c r="Z449">
        <v>0</v>
      </c>
      <c r="AA449" t="s">
        <v>24</v>
      </c>
      <c r="AB449" t="s">
        <v>24</v>
      </c>
      <c r="AC449" t="s">
        <v>24</v>
      </c>
      <c r="AD449" t="s">
        <v>24</v>
      </c>
      <c r="AE449" t="s">
        <v>24</v>
      </c>
      <c r="AF449">
        <v>1</v>
      </c>
      <c r="AG449">
        <v>11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 x14ac:dyDescent="0.15">
      <c r="A450">
        <v>12</v>
      </c>
      <c r="B450">
        <v>1</v>
      </c>
      <c r="C450">
        <v>1</v>
      </c>
      <c r="D450">
        <v>0</v>
      </c>
      <c r="E450" t="s">
        <v>24</v>
      </c>
      <c r="F450" t="s">
        <v>24</v>
      </c>
      <c r="G450">
        <v>277</v>
      </c>
      <c r="H450">
        <v>0</v>
      </c>
      <c r="I450">
        <v>0</v>
      </c>
      <c r="J450">
        <v>0</v>
      </c>
      <c r="K450">
        <v>0</v>
      </c>
      <c r="L450" t="s">
        <v>24</v>
      </c>
      <c r="M450" t="s">
        <v>24</v>
      </c>
      <c r="N450" t="s">
        <v>24</v>
      </c>
      <c r="O450" t="s">
        <v>24</v>
      </c>
      <c r="P450" t="s">
        <v>24</v>
      </c>
      <c r="Q450" t="s">
        <v>188</v>
      </c>
      <c r="R450" t="s">
        <v>24</v>
      </c>
      <c r="S450">
        <v>0</v>
      </c>
      <c r="T450" t="s">
        <v>134</v>
      </c>
      <c r="U450" t="s">
        <v>134</v>
      </c>
      <c r="V450" t="s">
        <v>134</v>
      </c>
      <c r="W450" t="s">
        <v>24</v>
      </c>
      <c r="X450" t="s">
        <v>24</v>
      </c>
      <c r="Y450" t="s">
        <v>24</v>
      </c>
      <c r="Z450">
        <v>0</v>
      </c>
      <c r="AA450" t="s">
        <v>24</v>
      </c>
      <c r="AB450" t="s">
        <v>24</v>
      </c>
      <c r="AC450" t="s">
        <v>24</v>
      </c>
      <c r="AD450" t="s">
        <v>24</v>
      </c>
      <c r="AE450" t="s">
        <v>24</v>
      </c>
      <c r="AF450">
        <v>1</v>
      </c>
      <c r="AG450">
        <v>12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 x14ac:dyDescent="0.15">
      <c r="A451">
        <v>12</v>
      </c>
      <c r="B451">
        <v>1</v>
      </c>
      <c r="C451">
        <v>2</v>
      </c>
      <c r="D451">
        <v>0</v>
      </c>
      <c r="E451" t="s">
        <v>24</v>
      </c>
      <c r="F451" t="s">
        <v>24</v>
      </c>
      <c r="G451">
        <v>96</v>
      </c>
      <c r="H451">
        <v>0</v>
      </c>
      <c r="I451">
        <v>0</v>
      </c>
      <c r="J451">
        <v>0</v>
      </c>
      <c r="K451">
        <v>0</v>
      </c>
      <c r="L451" t="s">
        <v>24</v>
      </c>
      <c r="M451" t="s">
        <v>24</v>
      </c>
      <c r="N451" t="s">
        <v>24</v>
      </c>
      <c r="O451" t="s">
        <v>24</v>
      </c>
      <c r="P451" t="s">
        <v>24</v>
      </c>
      <c r="Q451" t="s">
        <v>2446</v>
      </c>
      <c r="R451" t="s">
        <v>24</v>
      </c>
      <c r="S451">
        <v>0</v>
      </c>
      <c r="T451" t="s">
        <v>134</v>
      </c>
      <c r="U451" t="s">
        <v>134</v>
      </c>
      <c r="V451" t="s">
        <v>134</v>
      </c>
      <c r="W451" t="s">
        <v>24</v>
      </c>
      <c r="X451" t="s">
        <v>24</v>
      </c>
      <c r="Y451" t="s">
        <v>24</v>
      </c>
      <c r="Z451">
        <v>0</v>
      </c>
      <c r="AA451" t="s">
        <v>24</v>
      </c>
      <c r="AB451" t="s">
        <v>24</v>
      </c>
      <c r="AC451" t="s">
        <v>24</v>
      </c>
      <c r="AD451" t="s">
        <v>24</v>
      </c>
      <c r="AE451" t="s">
        <v>24</v>
      </c>
      <c r="AF451">
        <v>1</v>
      </c>
      <c r="AG451">
        <v>12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 x14ac:dyDescent="0.15">
      <c r="A452">
        <v>12</v>
      </c>
      <c r="B452">
        <v>1</v>
      </c>
      <c r="C452">
        <v>3</v>
      </c>
      <c r="D452">
        <v>0</v>
      </c>
      <c r="E452" t="s">
        <v>24</v>
      </c>
      <c r="F452" t="s">
        <v>24</v>
      </c>
      <c r="G452">
        <v>145</v>
      </c>
      <c r="H452">
        <v>0</v>
      </c>
      <c r="I452">
        <v>0</v>
      </c>
      <c r="J452">
        <v>0</v>
      </c>
      <c r="K452">
        <v>0</v>
      </c>
      <c r="L452" t="s">
        <v>24</v>
      </c>
      <c r="M452" t="s">
        <v>24</v>
      </c>
      <c r="N452" t="s">
        <v>24</v>
      </c>
      <c r="O452" t="s">
        <v>24</v>
      </c>
      <c r="P452" t="s">
        <v>24</v>
      </c>
      <c r="Q452" t="s">
        <v>191</v>
      </c>
      <c r="R452" t="s">
        <v>24</v>
      </c>
      <c r="S452">
        <v>0</v>
      </c>
      <c r="T452" t="s">
        <v>134</v>
      </c>
      <c r="U452" t="s">
        <v>134</v>
      </c>
      <c r="V452" t="s">
        <v>134</v>
      </c>
      <c r="W452" t="s">
        <v>24</v>
      </c>
      <c r="X452" t="s">
        <v>24</v>
      </c>
      <c r="Y452" t="s">
        <v>24</v>
      </c>
      <c r="Z452">
        <v>0</v>
      </c>
      <c r="AA452" t="s">
        <v>24</v>
      </c>
      <c r="AB452" t="s">
        <v>24</v>
      </c>
      <c r="AC452" t="s">
        <v>24</v>
      </c>
      <c r="AD452" t="s">
        <v>24</v>
      </c>
      <c r="AE452" t="s">
        <v>24</v>
      </c>
      <c r="AF452">
        <v>1</v>
      </c>
      <c r="AG452">
        <v>12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 x14ac:dyDescent="0.15">
      <c r="A453">
        <v>12</v>
      </c>
      <c r="B453">
        <v>1</v>
      </c>
      <c r="C453">
        <v>4</v>
      </c>
      <c r="D453">
        <v>0</v>
      </c>
      <c r="E453" t="s">
        <v>24</v>
      </c>
      <c r="F453" t="s">
        <v>24</v>
      </c>
      <c r="G453">
        <v>187</v>
      </c>
      <c r="H453">
        <v>0</v>
      </c>
      <c r="I453">
        <v>0</v>
      </c>
      <c r="J453">
        <v>0</v>
      </c>
      <c r="K453">
        <v>0</v>
      </c>
      <c r="L453" t="s">
        <v>24</v>
      </c>
      <c r="M453" t="s">
        <v>24</v>
      </c>
      <c r="N453" t="s">
        <v>24</v>
      </c>
      <c r="O453" t="s">
        <v>24</v>
      </c>
      <c r="P453" t="s">
        <v>24</v>
      </c>
      <c r="Q453" t="s">
        <v>159</v>
      </c>
      <c r="R453" t="s">
        <v>24</v>
      </c>
      <c r="S453">
        <v>0</v>
      </c>
      <c r="T453" t="s">
        <v>134</v>
      </c>
      <c r="U453" t="s">
        <v>134</v>
      </c>
      <c r="V453" t="s">
        <v>134</v>
      </c>
      <c r="W453" t="s">
        <v>24</v>
      </c>
      <c r="X453" t="s">
        <v>24</v>
      </c>
      <c r="Y453" t="s">
        <v>24</v>
      </c>
      <c r="Z453">
        <v>0</v>
      </c>
      <c r="AA453" t="s">
        <v>24</v>
      </c>
      <c r="AB453" t="s">
        <v>24</v>
      </c>
      <c r="AC453" t="s">
        <v>24</v>
      </c>
      <c r="AD453" t="s">
        <v>24</v>
      </c>
      <c r="AE453" t="s">
        <v>24</v>
      </c>
      <c r="AF453">
        <v>1</v>
      </c>
      <c r="AG453">
        <v>12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 x14ac:dyDescent="0.15">
      <c r="A454">
        <v>12</v>
      </c>
      <c r="B454">
        <v>1</v>
      </c>
      <c r="C454">
        <v>5</v>
      </c>
      <c r="D454">
        <v>0</v>
      </c>
      <c r="E454" t="s">
        <v>24</v>
      </c>
      <c r="F454" t="s">
        <v>24</v>
      </c>
      <c r="G454">
        <v>7</v>
      </c>
      <c r="H454">
        <v>0</v>
      </c>
      <c r="I454">
        <v>0</v>
      </c>
      <c r="J454">
        <v>0</v>
      </c>
      <c r="K454">
        <v>0</v>
      </c>
      <c r="L454" t="s">
        <v>24</v>
      </c>
      <c r="M454" t="s">
        <v>24</v>
      </c>
      <c r="N454" t="s">
        <v>24</v>
      </c>
      <c r="O454" t="s">
        <v>24</v>
      </c>
      <c r="P454" t="s">
        <v>24</v>
      </c>
      <c r="Q454" t="s">
        <v>2447</v>
      </c>
      <c r="R454" t="s">
        <v>24</v>
      </c>
      <c r="S454">
        <v>0</v>
      </c>
      <c r="T454" t="s">
        <v>134</v>
      </c>
      <c r="U454" t="s">
        <v>134</v>
      </c>
      <c r="V454" t="s">
        <v>134</v>
      </c>
      <c r="W454" t="s">
        <v>24</v>
      </c>
      <c r="X454" t="s">
        <v>24</v>
      </c>
      <c r="Y454" t="s">
        <v>24</v>
      </c>
      <c r="Z454">
        <v>0</v>
      </c>
      <c r="AA454" t="s">
        <v>24</v>
      </c>
      <c r="AB454" t="s">
        <v>24</v>
      </c>
      <c r="AC454" t="s">
        <v>24</v>
      </c>
      <c r="AD454" t="s">
        <v>24</v>
      </c>
      <c r="AE454" t="s">
        <v>24</v>
      </c>
      <c r="AF454">
        <v>1</v>
      </c>
      <c r="AG454">
        <v>12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 x14ac:dyDescent="0.15">
      <c r="A455">
        <v>12</v>
      </c>
      <c r="B455">
        <v>1</v>
      </c>
      <c r="C455">
        <v>6</v>
      </c>
      <c r="D455">
        <v>0</v>
      </c>
      <c r="E455" t="s">
        <v>24</v>
      </c>
      <c r="F455" t="s">
        <v>24</v>
      </c>
      <c r="G455">
        <v>235</v>
      </c>
      <c r="H455">
        <v>0</v>
      </c>
      <c r="I455">
        <v>0</v>
      </c>
      <c r="J455">
        <v>0</v>
      </c>
      <c r="K455">
        <v>0</v>
      </c>
      <c r="L455" t="s">
        <v>24</v>
      </c>
      <c r="M455" t="s">
        <v>24</v>
      </c>
      <c r="N455" t="s">
        <v>24</v>
      </c>
      <c r="O455" t="s">
        <v>24</v>
      </c>
      <c r="P455" t="s">
        <v>24</v>
      </c>
      <c r="Q455" t="s">
        <v>130</v>
      </c>
      <c r="R455" t="s">
        <v>24</v>
      </c>
      <c r="S455">
        <v>0</v>
      </c>
      <c r="T455" t="s">
        <v>134</v>
      </c>
      <c r="U455" t="s">
        <v>134</v>
      </c>
      <c r="V455" t="s">
        <v>134</v>
      </c>
      <c r="W455" t="s">
        <v>24</v>
      </c>
      <c r="X455" t="s">
        <v>24</v>
      </c>
      <c r="Y455" t="s">
        <v>24</v>
      </c>
      <c r="Z455">
        <v>0</v>
      </c>
      <c r="AA455" t="s">
        <v>24</v>
      </c>
      <c r="AB455" t="s">
        <v>24</v>
      </c>
      <c r="AC455" t="s">
        <v>24</v>
      </c>
      <c r="AD455" t="s">
        <v>24</v>
      </c>
      <c r="AE455" t="s">
        <v>24</v>
      </c>
      <c r="AF455">
        <v>1</v>
      </c>
      <c r="AG455">
        <v>12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 x14ac:dyDescent="0.15">
      <c r="A456">
        <v>12</v>
      </c>
      <c r="B456">
        <v>1</v>
      </c>
      <c r="C456">
        <v>7</v>
      </c>
      <c r="D456">
        <v>0</v>
      </c>
      <c r="E456" t="s">
        <v>24</v>
      </c>
      <c r="F456" t="s">
        <v>24</v>
      </c>
      <c r="G456">
        <v>83</v>
      </c>
      <c r="H456">
        <v>0</v>
      </c>
      <c r="I456">
        <v>0</v>
      </c>
      <c r="J456">
        <v>0</v>
      </c>
      <c r="K456">
        <v>0</v>
      </c>
      <c r="L456" t="s">
        <v>24</v>
      </c>
      <c r="M456" t="s">
        <v>24</v>
      </c>
      <c r="N456" t="s">
        <v>24</v>
      </c>
      <c r="O456" t="s">
        <v>24</v>
      </c>
      <c r="P456" t="s">
        <v>24</v>
      </c>
      <c r="Q456" t="s">
        <v>2448</v>
      </c>
      <c r="R456" t="s">
        <v>24</v>
      </c>
      <c r="S456">
        <v>0</v>
      </c>
      <c r="T456" t="s">
        <v>134</v>
      </c>
      <c r="U456" t="s">
        <v>134</v>
      </c>
      <c r="V456" t="s">
        <v>134</v>
      </c>
      <c r="W456" t="s">
        <v>24</v>
      </c>
      <c r="X456" t="s">
        <v>24</v>
      </c>
      <c r="Y456" t="s">
        <v>24</v>
      </c>
      <c r="Z456">
        <v>0</v>
      </c>
      <c r="AA456" t="s">
        <v>24</v>
      </c>
      <c r="AB456" t="s">
        <v>24</v>
      </c>
      <c r="AC456" t="s">
        <v>24</v>
      </c>
      <c r="AD456" t="s">
        <v>24</v>
      </c>
      <c r="AE456" t="s">
        <v>24</v>
      </c>
      <c r="AF456">
        <v>1</v>
      </c>
      <c r="AG456">
        <v>12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 x14ac:dyDescent="0.15">
      <c r="A457">
        <v>12</v>
      </c>
      <c r="B457">
        <v>2</v>
      </c>
      <c r="C457">
        <v>1</v>
      </c>
      <c r="D457">
        <v>0</v>
      </c>
      <c r="E457" t="s">
        <v>24</v>
      </c>
      <c r="F457" t="s">
        <v>24</v>
      </c>
      <c r="G457">
        <v>233</v>
      </c>
      <c r="H457">
        <v>0</v>
      </c>
      <c r="I457">
        <v>0</v>
      </c>
      <c r="J457">
        <v>0</v>
      </c>
      <c r="K457">
        <v>0</v>
      </c>
      <c r="L457" t="s">
        <v>24</v>
      </c>
      <c r="M457" t="s">
        <v>24</v>
      </c>
      <c r="N457" t="s">
        <v>24</v>
      </c>
      <c r="O457" t="s">
        <v>24</v>
      </c>
      <c r="P457" t="s">
        <v>24</v>
      </c>
      <c r="Q457" t="s">
        <v>2449</v>
      </c>
      <c r="R457" t="s">
        <v>24</v>
      </c>
      <c r="S457">
        <v>0</v>
      </c>
      <c r="T457" t="s">
        <v>134</v>
      </c>
      <c r="U457" t="s">
        <v>134</v>
      </c>
      <c r="V457" t="s">
        <v>134</v>
      </c>
      <c r="W457" t="s">
        <v>24</v>
      </c>
      <c r="X457" t="s">
        <v>24</v>
      </c>
      <c r="Y457" t="s">
        <v>24</v>
      </c>
      <c r="Z457">
        <v>0</v>
      </c>
      <c r="AA457" t="s">
        <v>24</v>
      </c>
      <c r="AB457" t="s">
        <v>24</v>
      </c>
      <c r="AC457" t="s">
        <v>24</v>
      </c>
      <c r="AD457" t="s">
        <v>24</v>
      </c>
      <c r="AE457" t="s">
        <v>24</v>
      </c>
      <c r="AF457">
        <v>1</v>
      </c>
      <c r="AG457">
        <v>12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 x14ac:dyDescent="0.15">
      <c r="A458">
        <v>12</v>
      </c>
      <c r="B458">
        <v>2</v>
      </c>
      <c r="C458">
        <v>2</v>
      </c>
      <c r="D458">
        <v>0</v>
      </c>
      <c r="E458" t="s">
        <v>24</v>
      </c>
      <c r="F458" t="s">
        <v>24</v>
      </c>
      <c r="G458">
        <v>82</v>
      </c>
      <c r="H458">
        <v>0</v>
      </c>
      <c r="I458">
        <v>0</v>
      </c>
      <c r="J458">
        <v>0</v>
      </c>
      <c r="K458">
        <v>0</v>
      </c>
      <c r="L458" t="s">
        <v>24</v>
      </c>
      <c r="M458" t="s">
        <v>24</v>
      </c>
      <c r="N458" t="s">
        <v>24</v>
      </c>
      <c r="O458" t="s">
        <v>24</v>
      </c>
      <c r="P458" t="s">
        <v>24</v>
      </c>
      <c r="Q458" t="s">
        <v>2450</v>
      </c>
      <c r="R458" t="s">
        <v>24</v>
      </c>
      <c r="S458">
        <v>0</v>
      </c>
      <c r="T458" t="s">
        <v>134</v>
      </c>
      <c r="U458" t="s">
        <v>134</v>
      </c>
      <c r="V458" t="s">
        <v>134</v>
      </c>
      <c r="W458" t="s">
        <v>24</v>
      </c>
      <c r="X458" t="s">
        <v>24</v>
      </c>
      <c r="Y458" t="s">
        <v>24</v>
      </c>
      <c r="Z458">
        <v>0</v>
      </c>
      <c r="AA458" t="s">
        <v>24</v>
      </c>
      <c r="AB458" t="s">
        <v>24</v>
      </c>
      <c r="AC458" t="s">
        <v>24</v>
      </c>
      <c r="AD458" t="s">
        <v>24</v>
      </c>
      <c r="AE458" t="s">
        <v>24</v>
      </c>
      <c r="AF458">
        <v>1</v>
      </c>
      <c r="AG458">
        <v>12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 x14ac:dyDescent="0.15">
      <c r="A459">
        <v>12</v>
      </c>
      <c r="B459">
        <v>2</v>
      </c>
      <c r="C459">
        <v>3</v>
      </c>
      <c r="D459">
        <v>0</v>
      </c>
      <c r="E459" t="s">
        <v>24</v>
      </c>
      <c r="F459" t="s">
        <v>24</v>
      </c>
      <c r="G459">
        <v>190</v>
      </c>
      <c r="H459">
        <v>0</v>
      </c>
      <c r="I459">
        <v>0</v>
      </c>
      <c r="J459">
        <v>0</v>
      </c>
      <c r="K459">
        <v>0</v>
      </c>
      <c r="L459" t="s">
        <v>24</v>
      </c>
      <c r="M459" t="s">
        <v>24</v>
      </c>
      <c r="N459" t="s">
        <v>24</v>
      </c>
      <c r="O459" t="s">
        <v>24</v>
      </c>
      <c r="P459" t="s">
        <v>24</v>
      </c>
      <c r="Q459" t="s">
        <v>2441</v>
      </c>
      <c r="R459" t="s">
        <v>24</v>
      </c>
      <c r="S459">
        <v>0</v>
      </c>
      <c r="T459" t="s">
        <v>134</v>
      </c>
      <c r="U459" t="s">
        <v>134</v>
      </c>
      <c r="V459" t="s">
        <v>134</v>
      </c>
      <c r="W459" t="s">
        <v>24</v>
      </c>
      <c r="X459" t="s">
        <v>24</v>
      </c>
      <c r="Y459" t="s">
        <v>24</v>
      </c>
      <c r="Z459">
        <v>0</v>
      </c>
      <c r="AA459" t="s">
        <v>24</v>
      </c>
      <c r="AB459" t="s">
        <v>24</v>
      </c>
      <c r="AC459" t="s">
        <v>24</v>
      </c>
      <c r="AD459" t="s">
        <v>24</v>
      </c>
      <c r="AE459" t="s">
        <v>24</v>
      </c>
      <c r="AF459">
        <v>1</v>
      </c>
      <c r="AG459">
        <v>12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 x14ac:dyDescent="0.15">
      <c r="A460">
        <v>12</v>
      </c>
      <c r="B460">
        <v>2</v>
      </c>
      <c r="C460">
        <v>4</v>
      </c>
      <c r="D460">
        <v>0</v>
      </c>
      <c r="E460" t="s">
        <v>24</v>
      </c>
      <c r="F460" t="s">
        <v>24</v>
      </c>
      <c r="G460">
        <v>261</v>
      </c>
      <c r="H460">
        <v>0</v>
      </c>
      <c r="I460">
        <v>0</v>
      </c>
      <c r="J460">
        <v>0</v>
      </c>
      <c r="K460">
        <v>0</v>
      </c>
      <c r="L460" t="s">
        <v>24</v>
      </c>
      <c r="M460" t="s">
        <v>24</v>
      </c>
      <c r="N460" t="s">
        <v>24</v>
      </c>
      <c r="O460" t="s">
        <v>24</v>
      </c>
      <c r="P460" t="s">
        <v>24</v>
      </c>
      <c r="Q460" t="s">
        <v>2451</v>
      </c>
      <c r="R460" t="s">
        <v>24</v>
      </c>
      <c r="S460">
        <v>0</v>
      </c>
      <c r="T460" t="s">
        <v>134</v>
      </c>
      <c r="U460" t="s">
        <v>134</v>
      </c>
      <c r="V460" t="s">
        <v>134</v>
      </c>
      <c r="W460" t="s">
        <v>24</v>
      </c>
      <c r="X460" t="s">
        <v>24</v>
      </c>
      <c r="Y460" t="s">
        <v>24</v>
      </c>
      <c r="Z460">
        <v>0</v>
      </c>
      <c r="AA460" t="s">
        <v>24</v>
      </c>
      <c r="AB460" t="s">
        <v>24</v>
      </c>
      <c r="AC460" t="s">
        <v>24</v>
      </c>
      <c r="AD460" t="s">
        <v>24</v>
      </c>
      <c r="AE460" t="s">
        <v>24</v>
      </c>
      <c r="AF460">
        <v>1</v>
      </c>
      <c r="AG460">
        <v>12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 x14ac:dyDescent="0.15">
      <c r="A461">
        <v>12</v>
      </c>
      <c r="B461">
        <v>2</v>
      </c>
      <c r="C461">
        <v>5</v>
      </c>
      <c r="D461">
        <v>0</v>
      </c>
      <c r="E461" t="s">
        <v>24</v>
      </c>
      <c r="F461" t="s">
        <v>24</v>
      </c>
      <c r="G461">
        <v>295</v>
      </c>
      <c r="H461">
        <v>0</v>
      </c>
      <c r="I461">
        <v>0</v>
      </c>
      <c r="J461">
        <v>0</v>
      </c>
      <c r="K461">
        <v>0</v>
      </c>
      <c r="L461" t="s">
        <v>24</v>
      </c>
      <c r="M461" t="s">
        <v>24</v>
      </c>
      <c r="N461" t="s">
        <v>24</v>
      </c>
      <c r="O461" t="s">
        <v>24</v>
      </c>
      <c r="P461" t="s">
        <v>24</v>
      </c>
      <c r="Q461" t="s">
        <v>2452</v>
      </c>
      <c r="R461" t="s">
        <v>24</v>
      </c>
      <c r="S461">
        <v>0</v>
      </c>
      <c r="T461" t="s">
        <v>134</v>
      </c>
      <c r="U461" t="s">
        <v>134</v>
      </c>
      <c r="V461" t="s">
        <v>134</v>
      </c>
      <c r="W461" t="s">
        <v>24</v>
      </c>
      <c r="X461" t="s">
        <v>24</v>
      </c>
      <c r="Y461" t="s">
        <v>24</v>
      </c>
      <c r="Z461">
        <v>0</v>
      </c>
      <c r="AA461" t="s">
        <v>24</v>
      </c>
      <c r="AB461" t="s">
        <v>24</v>
      </c>
      <c r="AC461" t="s">
        <v>24</v>
      </c>
      <c r="AD461" t="s">
        <v>24</v>
      </c>
      <c r="AE461" t="s">
        <v>24</v>
      </c>
      <c r="AF461">
        <v>1</v>
      </c>
      <c r="AG461">
        <v>12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 x14ac:dyDescent="0.15">
      <c r="A462">
        <v>12</v>
      </c>
      <c r="B462">
        <v>2</v>
      </c>
      <c r="C462">
        <v>6</v>
      </c>
      <c r="D462">
        <v>0</v>
      </c>
      <c r="E462" t="s">
        <v>24</v>
      </c>
      <c r="F462" t="s">
        <v>24</v>
      </c>
      <c r="G462">
        <v>95</v>
      </c>
      <c r="H462">
        <v>0</v>
      </c>
      <c r="I462">
        <v>0</v>
      </c>
      <c r="J462">
        <v>0</v>
      </c>
      <c r="K462">
        <v>0</v>
      </c>
      <c r="L462" t="s">
        <v>24</v>
      </c>
      <c r="M462" t="s">
        <v>24</v>
      </c>
      <c r="N462" t="s">
        <v>24</v>
      </c>
      <c r="O462" t="s">
        <v>24</v>
      </c>
      <c r="P462" t="s">
        <v>24</v>
      </c>
      <c r="Q462" t="s">
        <v>2453</v>
      </c>
      <c r="R462" t="s">
        <v>24</v>
      </c>
      <c r="S462">
        <v>0</v>
      </c>
      <c r="T462" t="s">
        <v>134</v>
      </c>
      <c r="U462" t="s">
        <v>134</v>
      </c>
      <c r="V462" t="s">
        <v>134</v>
      </c>
      <c r="W462" t="s">
        <v>24</v>
      </c>
      <c r="X462" t="s">
        <v>24</v>
      </c>
      <c r="Y462" t="s">
        <v>24</v>
      </c>
      <c r="Z462">
        <v>0</v>
      </c>
      <c r="AA462" t="s">
        <v>24</v>
      </c>
      <c r="AB462" t="s">
        <v>24</v>
      </c>
      <c r="AC462" t="s">
        <v>24</v>
      </c>
      <c r="AD462" t="s">
        <v>24</v>
      </c>
      <c r="AE462" t="s">
        <v>24</v>
      </c>
      <c r="AF462">
        <v>1</v>
      </c>
      <c r="AG462">
        <v>12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 x14ac:dyDescent="0.15">
      <c r="A463">
        <v>12</v>
      </c>
      <c r="B463">
        <v>2</v>
      </c>
      <c r="C463">
        <v>7</v>
      </c>
      <c r="D463">
        <v>0</v>
      </c>
      <c r="E463" t="s">
        <v>24</v>
      </c>
      <c r="F463" t="s">
        <v>24</v>
      </c>
      <c r="G463">
        <v>256</v>
      </c>
      <c r="H463">
        <v>0</v>
      </c>
      <c r="I463">
        <v>0</v>
      </c>
      <c r="J463">
        <v>0</v>
      </c>
      <c r="K463">
        <v>0</v>
      </c>
      <c r="L463" t="s">
        <v>24</v>
      </c>
      <c r="M463" t="s">
        <v>24</v>
      </c>
      <c r="N463" t="s">
        <v>24</v>
      </c>
      <c r="O463" t="s">
        <v>24</v>
      </c>
      <c r="P463" t="s">
        <v>24</v>
      </c>
      <c r="Q463" t="s">
        <v>2454</v>
      </c>
      <c r="R463" t="s">
        <v>24</v>
      </c>
      <c r="S463">
        <v>0</v>
      </c>
      <c r="T463" t="s">
        <v>134</v>
      </c>
      <c r="U463" t="s">
        <v>134</v>
      </c>
      <c r="V463" t="s">
        <v>134</v>
      </c>
      <c r="W463" t="s">
        <v>24</v>
      </c>
      <c r="X463" t="s">
        <v>24</v>
      </c>
      <c r="Y463" t="s">
        <v>24</v>
      </c>
      <c r="Z463">
        <v>0</v>
      </c>
      <c r="AA463" t="s">
        <v>24</v>
      </c>
      <c r="AB463" t="s">
        <v>24</v>
      </c>
      <c r="AC463" t="s">
        <v>24</v>
      </c>
      <c r="AD463" t="s">
        <v>24</v>
      </c>
      <c r="AE463" t="s">
        <v>24</v>
      </c>
      <c r="AF463">
        <v>1</v>
      </c>
      <c r="AG463">
        <v>12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 x14ac:dyDescent="0.15">
      <c r="A464">
        <v>12</v>
      </c>
      <c r="B464">
        <v>3</v>
      </c>
      <c r="C464">
        <v>1</v>
      </c>
      <c r="D464">
        <v>0</v>
      </c>
      <c r="E464" t="s">
        <v>24</v>
      </c>
      <c r="F464" t="s">
        <v>24</v>
      </c>
      <c r="G464">
        <v>142</v>
      </c>
      <c r="H464">
        <v>0</v>
      </c>
      <c r="I464">
        <v>0</v>
      </c>
      <c r="J464">
        <v>0</v>
      </c>
      <c r="K464">
        <v>0</v>
      </c>
      <c r="L464" t="s">
        <v>24</v>
      </c>
      <c r="M464" t="s">
        <v>24</v>
      </c>
      <c r="N464" t="s">
        <v>24</v>
      </c>
      <c r="O464" t="s">
        <v>24</v>
      </c>
      <c r="P464" t="s">
        <v>24</v>
      </c>
      <c r="Q464" t="s">
        <v>2455</v>
      </c>
      <c r="R464" t="s">
        <v>24</v>
      </c>
      <c r="S464">
        <v>0</v>
      </c>
      <c r="T464" t="s">
        <v>134</v>
      </c>
      <c r="U464" t="s">
        <v>134</v>
      </c>
      <c r="V464" t="s">
        <v>134</v>
      </c>
      <c r="W464" t="s">
        <v>24</v>
      </c>
      <c r="X464" t="s">
        <v>24</v>
      </c>
      <c r="Y464" t="s">
        <v>24</v>
      </c>
      <c r="Z464">
        <v>0</v>
      </c>
      <c r="AA464" t="s">
        <v>24</v>
      </c>
      <c r="AB464" t="s">
        <v>24</v>
      </c>
      <c r="AC464" t="s">
        <v>24</v>
      </c>
      <c r="AD464" t="s">
        <v>24</v>
      </c>
      <c r="AE464" t="s">
        <v>24</v>
      </c>
      <c r="AF464">
        <v>1</v>
      </c>
      <c r="AG464">
        <v>12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 x14ac:dyDescent="0.15">
      <c r="A465">
        <v>12</v>
      </c>
      <c r="B465">
        <v>3</v>
      </c>
      <c r="C465">
        <v>2</v>
      </c>
      <c r="D465">
        <v>0</v>
      </c>
      <c r="E465" t="s">
        <v>24</v>
      </c>
      <c r="F465" t="s">
        <v>24</v>
      </c>
      <c r="G465">
        <v>350</v>
      </c>
      <c r="H465">
        <v>0</v>
      </c>
      <c r="I465">
        <v>0</v>
      </c>
      <c r="J465">
        <v>0</v>
      </c>
      <c r="K465">
        <v>0</v>
      </c>
      <c r="L465" t="s">
        <v>24</v>
      </c>
      <c r="M465" t="s">
        <v>24</v>
      </c>
      <c r="N465" t="s">
        <v>24</v>
      </c>
      <c r="O465" t="s">
        <v>24</v>
      </c>
      <c r="P465" t="s">
        <v>24</v>
      </c>
      <c r="Q465" t="s">
        <v>2456</v>
      </c>
      <c r="R465" t="s">
        <v>24</v>
      </c>
      <c r="S465">
        <v>0</v>
      </c>
      <c r="T465" t="s">
        <v>134</v>
      </c>
      <c r="U465" t="s">
        <v>134</v>
      </c>
      <c r="V465" t="s">
        <v>134</v>
      </c>
      <c r="W465" t="s">
        <v>24</v>
      </c>
      <c r="X465" t="s">
        <v>24</v>
      </c>
      <c r="Y465" t="s">
        <v>24</v>
      </c>
      <c r="Z465">
        <v>0</v>
      </c>
      <c r="AA465" t="s">
        <v>24</v>
      </c>
      <c r="AB465" t="s">
        <v>24</v>
      </c>
      <c r="AC465" t="s">
        <v>24</v>
      </c>
      <c r="AD465" t="s">
        <v>24</v>
      </c>
      <c r="AE465" t="s">
        <v>24</v>
      </c>
      <c r="AF465">
        <v>1</v>
      </c>
      <c r="AG465">
        <v>12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 x14ac:dyDescent="0.15">
      <c r="A466">
        <v>12</v>
      </c>
      <c r="B466">
        <v>3</v>
      </c>
      <c r="C466">
        <v>3</v>
      </c>
      <c r="D466">
        <v>0</v>
      </c>
      <c r="E466" t="s">
        <v>24</v>
      </c>
      <c r="F466" t="s">
        <v>24</v>
      </c>
      <c r="G466">
        <v>259</v>
      </c>
      <c r="H466">
        <v>0</v>
      </c>
      <c r="I466">
        <v>0</v>
      </c>
      <c r="J466">
        <v>0</v>
      </c>
      <c r="K466">
        <v>0</v>
      </c>
      <c r="L466" t="s">
        <v>24</v>
      </c>
      <c r="M466" t="s">
        <v>24</v>
      </c>
      <c r="N466" t="s">
        <v>24</v>
      </c>
      <c r="O466" t="s">
        <v>24</v>
      </c>
      <c r="P466" t="s">
        <v>24</v>
      </c>
      <c r="Q466" t="s">
        <v>2457</v>
      </c>
      <c r="R466" t="s">
        <v>24</v>
      </c>
      <c r="S466">
        <v>0</v>
      </c>
      <c r="T466" t="s">
        <v>134</v>
      </c>
      <c r="U466" t="s">
        <v>134</v>
      </c>
      <c r="V466" t="s">
        <v>134</v>
      </c>
      <c r="W466" t="s">
        <v>24</v>
      </c>
      <c r="X466" t="s">
        <v>24</v>
      </c>
      <c r="Y466" t="s">
        <v>24</v>
      </c>
      <c r="Z466">
        <v>0</v>
      </c>
      <c r="AA466" t="s">
        <v>24</v>
      </c>
      <c r="AB466" t="s">
        <v>24</v>
      </c>
      <c r="AC466" t="s">
        <v>24</v>
      </c>
      <c r="AD466" t="s">
        <v>24</v>
      </c>
      <c r="AE466" t="s">
        <v>24</v>
      </c>
      <c r="AF466">
        <v>1</v>
      </c>
      <c r="AG466">
        <v>12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 x14ac:dyDescent="0.15">
      <c r="A467">
        <v>12</v>
      </c>
      <c r="B467">
        <v>3</v>
      </c>
      <c r="C467">
        <v>4</v>
      </c>
      <c r="D467">
        <v>0</v>
      </c>
      <c r="E467" t="s">
        <v>24</v>
      </c>
      <c r="F467" t="s">
        <v>24</v>
      </c>
      <c r="G467">
        <v>113</v>
      </c>
      <c r="H467">
        <v>0</v>
      </c>
      <c r="I467">
        <v>0</v>
      </c>
      <c r="J467">
        <v>0</v>
      </c>
      <c r="K467">
        <v>0</v>
      </c>
      <c r="L467" t="s">
        <v>24</v>
      </c>
      <c r="M467" t="s">
        <v>24</v>
      </c>
      <c r="N467" t="s">
        <v>24</v>
      </c>
      <c r="O467" t="s">
        <v>24</v>
      </c>
      <c r="P467" t="s">
        <v>24</v>
      </c>
      <c r="Q467" t="s">
        <v>2458</v>
      </c>
      <c r="R467" t="s">
        <v>24</v>
      </c>
      <c r="S467">
        <v>0</v>
      </c>
      <c r="T467" t="s">
        <v>134</v>
      </c>
      <c r="U467" t="s">
        <v>134</v>
      </c>
      <c r="V467" t="s">
        <v>134</v>
      </c>
      <c r="W467" t="s">
        <v>24</v>
      </c>
      <c r="X467" t="s">
        <v>24</v>
      </c>
      <c r="Y467" t="s">
        <v>24</v>
      </c>
      <c r="Z467">
        <v>0</v>
      </c>
      <c r="AA467" t="s">
        <v>24</v>
      </c>
      <c r="AB467" t="s">
        <v>24</v>
      </c>
      <c r="AC467" t="s">
        <v>24</v>
      </c>
      <c r="AD467" t="s">
        <v>24</v>
      </c>
      <c r="AE467" t="s">
        <v>24</v>
      </c>
      <c r="AF467">
        <v>1</v>
      </c>
      <c r="AG467">
        <v>12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 x14ac:dyDescent="0.15">
      <c r="A468">
        <v>12</v>
      </c>
      <c r="B468">
        <v>3</v>
      </c>
      <c r="C468">
        <v>5</v>
      </c>
      <c r="D468">
        <v>0</v>
      </c>
      <c r="E468" t="s">
        <v>24</v>
      </c>
      <c r="F468" t="s">
        <v>24</v>
      </c>
      <c r="G468">
        <v>293</v>
      </c>
      <c r="H468">
        <v>0</v>
      </c>
      <c r="I468">
        <v>0</v>
      </c>
      <c r="J468">
        <v>0</v>
      </c>
      <c r="K468">
        <v>0</v>
      </c>
      <c r="L468" t="s">
        <v>24</v>
      </c>
      <c r="M468" t="s">
        <v>24</v>
      </c>
      <c r="N468" t="s">
        <v>24</v>
      </c>
      <c r="O468" t="s">
        <v>24</v>
      </c>
      <c r="P468" t="s">
        <v>24</v>
      </c>
      <c r="Q468" t="s">
        <v>2459</v>
      </c>
      <c r="R468" t="s">
        <v>24</v>
      </c>
      <c r="S468">
        <v>0</v>
      </c>
      <c r="T468" t="s">
        <v>134</v>
      </c>
      <c r="U468" t="s">
        <v>134</v>
      </c>
      <c r="V468" t="s">
        <v>134</v>
      </c>
      <c r="W468" t="s">
        <v>24</v>
      </c>
      <c r="X468" t="s">
        <v>24</v>
      </c>
      <c r="Y468" t="s">
        <v>24</v>
      </c>
      <c r="Z468">
        <v>0</v>
      </c>
      <c r="AA468" t="s">
        <v>24</v>
      </c>
      <c r="AB468" t="s">
        <v>24</v>
      </c>
      <c r="AC468" t="s">
        <v>24</v>
      </c>
      <c r="AD468" t="s">
        <v>24</v>
      </c>
      <c r="AE468" t="s">
        <v>24</v>
      </c>
      <c r="AF468">
        <v>1</v>
      </c>
      <c r="AG468">
        <v>12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 x14ac:dyDescent="0.15">
      <c r="A469">
        <v>12</v>
      </c>
      <c r="B469">
        <v>3</v>
      </c>
      <c r="C469">
        <v>6</v>
      </c>
      <c r="D469">
        <v>0</v>
      </c>
      <c r="E469" t="s">
        <v>24</v>
      </c>
      <c r="F469" t="s">
        <v>24</v>
      </c>
      <c r="G469">
        <v>231</v>
      </c>
      <c r="H469">
        <v>0</v>
      </c>
      <c r="I469">
        <v>0</v>
      </c>
      <c r="J469">
        <v>0</v>
      </c>
      <c r="K469">
        <v>0</v>
      </c>
      <c r="L469" t="s">
        <v>24</v>
      </c>
      <c r="M469" t="s">
        <v>24</v>
      </c>
      <c r="N469" t="s">
        <v>24</v>
      </c>
      <c r="O469" t="s">
        <v>24</v>
      </c>
      <c r="P469" t="s">
        <v>24</v>
      </c>
      <c r="Q469" t="s">
        <v>2460</v>
      </c>
      <c r="R469" t="s">
        <v>24</v>
      </c>
      <c r="S469">
        <v>0</v>
      </c>
      <c r="T469" t="s">
        <v>134</v>
      </c>
      <c r="U469" t="s">
        <v>134</v>
      </c>
      <c r="V469" t="s">
        <v>134</v>
      </c>
      <c r="W469" t="s">
        <v>24</v>
      </c>
      <c r="X469" t="s">
        <v>24</v>
      </c>
      <c r="Y469" t="s">
        <v>24</v>
      </c>
      <c r="Z469">
        <v>0</v>
      </c>
      <c r="AA469" t="s">
        <v>24</v>
      </c>
      <c r="AB469" t="s">
        <v>24</v>
      </c>
      <c r="AC469" t="s">
        <v>24</v>
      </c>
      <c r="AD469" t="s">
        <v>24</v>
      </c>
      <c r="AE469" t="s">
        <v>24</v>
      </c>
      <c r="AF469">
        <v>1</v>
      </c>
      <c r="AG469">
        <v>12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  <row r="470" spans="1:46" x14ac:dyDescent="0.15">
      <c r="A470">
        <v>12</v>
      </c>
      <c r="B470">
        <v>3</v>
      </c>
      <c r="C470">
        <v>7</v>
      </c>
      <c r="D470">
        <v>0</v>
      </c>
      <c r="E470" t="s">
        <v>24</v>
      </c>
      <c r="F470" t="s">
        <v>24</v>
      </c>
      <c r="G470">
        <v>143</v>
      </c>
      <c r="H470">
        <v>0</v>
      </c>
      <c r="I470">
        <v>0</v>
      </c>
      <c r="J470">
        <v>0</v>
      </c>
      <c r="K470">
        <v>0</v>
      </c>
      <c r="L470" t="s">
        <v>24</v>
      </c>
      <c r="M470" t="s">
        <v>24</v>
      </c>
      <c r="N470" t="s">
        <v>24</v>
      </c>
      <c r="O470" t="s">
        <v>24</v>
      </c>
      <c r="P470" t="s">
        <v>24</v>
      </c>
      <c r="Q470" t="s">
        <v>2461</v>
      </c>
      <c r="R470" t="s">
        <v>24</v>
      </c>
      <c r="S470">
        <v>0</v>
      </c>
      <c r="T470" t="s">
        <v>134</v>
      </c>
      <c r="U470" t="s">
        <v>134</v>
      </c>
      <c r="V470" t="s">
        <v>134</v>
      </c>
      <c r="W470" t="s">
        <v>24</v>
      </c>
      <c r="X470" t="s">
        <v>24</v>
      </c>
      <c r="Y470" t="s">
        <v>24</v>
      </c>
      <c r="Z470">
        <v>0</v>
      </c>
      <c r="AA470" t="s">
        <v>24</v>
      </c>
      <c r="AB470" t="s">
        <v>24</v>
      </c>
      <c r="AC470" t="s">
        <v>24</v>
      </c>
      <c r="AD470" t="s">
        <v>24</v>
      </c>
      <c r="AE470" t="s">
        <v>24</v>
      </c>
      <c r="AF470">
        <v>1</v>
      </c>
      <c r="AG470">
        <v>12</v>
      </c>
      <c r="AH470" t="s">
        <v>24</v>
      </c>
      <c r="AI470">
        <v>0</v>
      </c>
      <c r="AJ470" t="s">
        <v>24</v>
      </c>
      <c r="AK470" t="s">
        <v>24</v>
      </c>
      <c r="AL470" t="s">
        <v>24</v>
      </c>
      <c r="AM470" t="s">
        <v>24</v>
      </c>
      <c r="AN470" t="s">
        <v>24</v>
      </c>
      <c r="AO470" t="s">
        <v>24</v>
      </c>
      <c r="AP470" t="s">
        <v>24</v>
      </c>
      <c r="AQ470" t="s">
        <v>24</v>
      </c>
      <c r="AR470" t="s">
        <v>24</v>
      </c>
      <c r="AS470" t="s">
        <v>24</v>
      </c>
      <c r="AT470" t="s">
        <v>24</v>
      </c>
    </row>
    <row r="471" spans="1:46" x14ac:dyDescent="0.15">
      <c r="A471">
        <v>12</v>
      </c>
      <c r="B471">
        <v>4</v>
      </c>
      <c r="C471">
        <v>1</v>
      </c>
      <c r="D471">
        <v>0</v>
      </c>
      <c r="E471" t="s">
        <v>24</v>
      </c>
      <c r="F471" t="s">
        <v>24</v>
      </c>
      <c r="G471">
        <v>44</v>
      </c>
      <c r="H471">
        <v>0</v>
      </c>
      <c r="I471">
        <v>0</v>
      </c>
      <c r="J471">
        <v>0</v>
      </c>
      <c r="K471">
        <v>0</v>
      </c>
      <c r="L471" t="s">
        <v>24</v>
      </c>
      <c r="M471" t="s">
        <v>24</v>
      </c>
      <c r="N471" t="s">
        <v>24</v>
      </c>
      <c r="O471" t="s">
        <v>24</v>
      </c>
      <c r="P471" t="s">
        <v>24</v>
      </c>
      <c r="Q471" t="s">
        <v>2462</v>
      </c>
      <c r="R471" t="s">
        <v>24</v>
      </c>
      <c r="S471">
        <v>0</v>
      </c>
      <c r="T471" t="s">
        <v>134</v>
      </c>
      <c r="U471" t="s">
        <v>134</v>
      </c>
      <c r="V471" t="s">
        <v>134</v>
      </c>
      <c r="W471" t="s">
        <v>24</v>
      </c>
      <c r="X471" t="s">
        <v>24</v>
      </c>
      <c r="Y471" t="s">
        <v>24</v>
      </c>
      <c r="Z471">
        <v>0</v>
      </c>
      <c r="AA471" t="s">
        <v>24</v>
      </c>
      <c r="AB471" t="s">
        <v>24</v>
      </c>
      <c r="AC471" t="s">
        <v>24</v>
      </c>
      <c r="AD471" t="s">
        <v>24</v>
      </c>
      <c r="AE471" t="s">
        <v>24</v>
      </c>
      <c r="AF471">
        <v>1</v>
      </c>
      <c r="AG471">
        <v>12</v>
      </c>
      <c r="AH471" t="s">
        <v>24</v>
      </c>
      <c r="AI471">
        <v>0</v>
      </c>
      <c r="AJ471" t="s">
        <v>24</v>
      </c>
      <c r="AK471" t="s">
        <v>24</v>
      </c>
      <c r="AL471" t="s">
        <v>24</v>
      </c>
      <c r="AM471" t="s">
        <v>24</v>
      </c>
      <c r="AN471" t="s">
        <v>24</v>
      </c>
      <c r="AO471" t="s">
        <v>24</v>
      </c>
      <c r="AP471" t="s">
        <v>24</v>
      </c>
      <c r="AQ471" t="s">
        <v>24</v>
      </c>
      <c r="AR471" t="s">
        <v>24</v>
      </c>
      <c r="AS471" t="s">
        <v>24</v>
      </c>
      <c r="AT471" t="s">
        <v>24</v>
      </c>
    </row>
    <row r="472" spans="1:46" x14ac:dyDescent="0.15">
      <c r="A472">
        <v>12</v>
      </c>
      <c r="B472">
        <v>4</v>
      </c>
      <c r="C472">
        <v>2</v>
      </c>
      <c r="D472">
        <v>0</v>
      </c>
      <c r="E472" t="s">
        <v>24</v>
      </c>
      <c r="F472" t="s">
        <v>24</v>
      </c>
      <c r="G472">
        <v>38</v>
      </c>
      <c r="H472">
        <v>0</v>
      </c>
      <c r="I472">
        <v>0</v>
      </c>
      <c r="J472">
        <v>0</v>
      </c>
      <c r="K472">
        <v>0</v>
      </c>
      <c r="L472" t="s">
        <v>24</v>
      </c>
      <c r="M472" t="s">
        <v>24</v>
      </c>
      <c r="N472" t="s">
        <v>24</v>
      </c>
      <c r="O472" t="s">
        <v>24</v>
      </c>
      <c r="P472" t="s">
        <v>24</v>
      </c>
      <c r="Q472" t="s">
        <v>294</v>
      </c>
      <c r="R472" t="s">
        <v>24</v>
      </c>
      <c r="S472">
        <v>0</v>
      </c>
      <c r="T472" t="s">
        <v>134</v>
      </c>
      <c r="U472" t="s">
        <v>134</v>
      </c>
      <c r="V472" t="s">
        <v>134</v>
      </c>
      <c r="W472" t="s">
        <v>24</v>
      </c>
      <c r="X472" t="s">
        <v>24</v>
      </c>
      <c r="Y472" t="s">
        <v>24</v>
      </c>
      <c r="Z472">
        <v>0</v>
      </c>
      <c r="AA472" t="s">
        <v>24</v>
      </c>
      <c r="AB472" t="s">
        <v>24</v>
      </c>
      <c r="AC472" t="s">
        <v>24</v>
      </c>
      <c r="AD472" t="s">
        <v>24</v>
      </c>
      <c r="AE472" t="s">
        <v>24</v>
      </c>
      <c r="AF472">
        <v>1</v>
      </c>
      <c r="AG472">
        <v>12</v>
      </c>
      <c r="AH472" t="s">
        <v>24</v>
      </c>
      <c r="AI472">
        <v>0</v>
      </c>
      <c r="AJ472" t="s">
        <v>24</v>
      </c>
      <c r="AK472" t="s">
        <v>24</v>
      </c>
      <c r="AL472" t="s">
        <v>24</v>
      </c>
      <c r="AM472" t="s">
        <v>24</v>
      </c>
      <c r="AN472" t="s">
        <v>24</v>
      </c>
      <c r="AO472" t="s">
        <v>24</v>
      </c>
      <c r="AP472" t="s">
        <v>24</v>
      </c>
      <c r="AQ472" t="s">
        <v>24</v>
      </c>
      <c r="AR472" t="s">
        <v>24</v>
      </c>
      <c r="AS472" t="s">
        <v>24</v>
      </c>
      <c r="AT472" t="s">
        <v>24</v>
      </c>
    </row>
    <row r="473" spans="1:46" x14ac:dyDescent="0.15">
      <c r="A473">
        <v>12</v>
      </c>
      <c r="B473">
        <v>4</v>
      </c>
      <c r="C473">
        <v>3</v>
      </c>
      <c r="D473">
        <v>0</v>
      </c>
      <c r="E473" t="s">
        <v>24</v>
      </c>
      <c r="F473" t="s">
        <v>24</v>
      </c>
      <c r="G473">
        <v>140</v>
      </c>
      <c r="H473">
        <v>0</v>
      </c>
      <c r="I473">
        <v>0</v>
      </c>
      <c r="J473">
        <v>0</v>
      </c>
      <c r="K473">
        <v>0</v>
      </c>
      <c r="L473" t="s">
        <v>24</v>
      </c>
      <c r="M473" t="s">
        <v>24</v>
      </c>
      <c r="N473" t="s">
        <v>24</v>
      </c>
      <c r="O473" t="s">
        <v>24</v>
      </c>
      <c r="P473" t="s">
        <v>24</v>
      </c>
      <c r="Q473" t="s">
        <v>2463</v>
      </c>
      <c r="R473" t="s">
        <v>24</v>
      </c>
      <c r="S473">
        <v>0</v>
      </c>
      <c r="T473" t="s">
        <v>134</v>
      </c>
      <c r="U473" t="s">
        <v>134</v>
      </c>
      <c r="V473" t="s">
        <v>134</v>
      </c>
      <c r="W473" t="s">
        <v>24</v>
      </c>
      <c r="X473" t="s">
        <v>24</v>
      </c>
      <c r="Y473" t="s">
        <v>24</v>
      </c>
      <c r="Z473">
        <v>0</v>
      </c>
      <c r="AA473" t="s">
        <v>24</v>
      </c>
      <c r="AB473" t="s">
        <v>24</v>
      </c>
      <c r="AC473" t="s">
        <v>24</v>
      </c>
      <c r="AD473" t="s">
        <v>24</v>
      </c>
      <c r="AE473" t="s">
        <v>24</v>
      </c>
      <c r="AF473">
        <v>1</v>
      </c>
      <c r="AG473">
        <v>12</v>
      </c>
      <c r="AH473" t="s">
        <v>24</v>
      </c>
      <c r="AI473">
        <v>0</v>
      </c>
      <c r="AJ473" t="s">
        <v>24</v>
      </c>
      <c r="AK473" t="s">
        <v>24</v>
      </c>
      <c r="AL473" t="s">
        <v>24</v>
      </c>
      <c r="AM473" t="s">
        <v>24</v>
      </c>
      <c r="AN473" t="s">
        <v>24</v>
      </c>
      <c r="AO473" t="s">
        <v>24</v>
      </c>
      <c r="AP473" t="s">
        <v>24</v>
      </c>
      <c r="AQ473" t="s">
        <v>24</v>
      </c>
      <c r="AR473" t="s">
        <v>24</v>
      </c>
      <c r="AS473" t="s">
        <v>24</v>
      </c>
      <c r="AT473" t="s">
        <v>24</v>
      </c>
    </row>
    <row r="474" spans="1:46" x14ac:dyDescent="0.15">
      <c r="A474">
        <v>12</v>
      </c>
      <c r="B474">
        <v>4</v>
      </c>
      <c r="C474">
        <v>4</v>
      </c>
      <c r="D474">
        <v>0</v>
      </c>
      <c r="E474" t="s">
        <v>24</v>
      </c>
      <c r="F474" t="s">
        <v>24</v>
      </c>
      <c r="G474">
        <v>232</v>
      </c>
      <c r="H474">
        <v>0</v>
      </c>
      <c r="I474">
        <v>0</v>
      </c>
      <c r="J474">
        <v>0</v>
      </c>
      <c r="K474">
        <v>0</v>
      </c>
      <c r="L474" t="s">
        <v>24</v>
      </c>
      <c r="M474" t="s">
        <v>24</v>
      </c>
      <c r="N474" t="s">
        <v>24</v>
      </c>
      <c r="O474" t="s">
        <v>24</v>
      </c>
      <c r="P474" t="s">
        <v>24</v>
      </c>
      <c r="Q474" t="s">
        <v>2464</v>
      </c>
      <c r="R474" t="s">
        <v>24</v>
      </c>
      <c r="S474">
        <v>0</v>
      </c>
      <c r="T474" t="s">
        <v>134</v>
      </c>
      <c r="U474" t="s">
        <v>134</v>
      </c>
      <c r="V474" t="s">
        <v>134</v>
      </c>
      <c r="W474" t="s">
        <v>24</v>
      </c>
      <c r="X474" t="s">
        <v>24</v>
      </c>
      <c r="Y474" t="s">
        <v>24</v>
      </c>
      <c r="Z474">
        <v>0</v>
      </c>
      <c r="AA474" t="s">
        <v>24</v>
      </c>
      <c r="AB474" t="s">
        <v>24</v>
      </c>
      <c r="AC474" t="s">
        <v>24</v>
      </c>
      <c r="AD474" t="s">
        <v>24</v>
      </c>
      <c r="AE474" t="s">
        <v>24</v>
      </c>
      <c r="AF474">
        <v>1</v>
      </c>
      <c r="AG474">
        <v>12</v>
      </c>
      <c r="AH474" t="s">
        <v>24</v>
      </c>
      <c r="AI474">
        <v>0</v>
      </c>
      <c r="AJ474" t="s">
        <v>24</v>
      </c>
      <c r="AK474" t="s">
        <v>24</v>
      </c>
      <c r="AL474" t="s">
        <v>24</v>
      </c>
      <c r="AM474" t="s">
        <v>24</v>
      </c>
      <c r="AN474" t="s">
        <v>24</v>
      </c>
      <c r="AO474" t="s">
        <v>24</v>
      </c>
      <c r="AP474" t="s">
        <v>24</v>
      </c>
      <c r="AQ474" t="s">
        <v>24</v>
      </c>
      <c r="AR474" t="s">
        <v>24</v>
      </c>
      <c r="AS474" t="s">
        <v>24</v>
      </c>
      <c r="AT474" t="s">
        <v>24</v>
      </c>
    </row>
    <row r="475" spans="1:46" x14ac:dyDescent="0.15">
      <c r="A475">
        <v>12</v>
      </c>
      <c r="B475">
        <v>4</v>
      </c>
      <c r="C475">
        <v>5</v>
      </c>
      <c r="D475">
        <v>0</v>
      </c>
      <c r="E475" t="s">
        <v>24</v>
      </c>
      <c r="F475" t="s">
        <v>24</v>
      </c>
      <c r="G475">
        <v>59</v>
      </c>
      <c r="H475">
        <v>0</v>
      </c>
      <c r="I475">
        <v>0</v>
      </c>
      <c r="J475">
        <v>0</v>
      </c>
      <c r="K475">
        <v>0</v>
      </c>
      <c r="L475" t="s">
        <v>24</v>
      </c>
      <c r="M475" t="s">
        <v>24</v>
      </c>
      <c r="N475" t="s">
        <v>24</v>
      </c>
      <c r="O475" t="s">
        <v>24</v>
      </c>
      <c r="P475" t="s">
        <v>24</v>
      </c>
      <c r="Q475" t="s">
        <v>2463</v>
      </c>
      <c r="R475" t="s">
        <v>24</v>
      </c>
      <c r="S475">
        <v>0</v>
      </c>
      <c r="T475" t="s">
        <v>134</v>
      </c>
      <c r="U475" t="s">
        <v>134</v>
      </c>
      <c r="V475" t="s">
        <v>134</v>
      </c>
      <c r="W475" t="s">
        <v>24</v>
      </c>
      <c r="X475" t="s">
        <v>24</v>
      </c>
      <c r="Y475" t="s">
        <v>24</v>
      </c>
      <c r="Z475">
        <v>0</v>
      </c>
      <c r="AA475" t="s">
        <v>24</v>
      </c>
      <c r="AB475" t="s">
        <v>24</v>
      </c>
      <c r="AC475" t="s">
        <v>24</v>
      </c>
      <c r="AD475" t="s">
        <v>24</v>
      </c>
      <c r="AE475" t="s">
        <v>24</v>
      </c>
      <c r="AF475">
        <v>1</v>
      </c>
      <c r="AG475">
        <v>12</v>
      </c>
      <c r="AH475" t="s">
        <v>24</v>
      </c>
      <c r="AI475">
        <v>0</v>
      </c>
      <c r="AJ475" t="s">
        <v>24</v>
      </c>
      <c r="AK475" t="s">
        <v>24</v>
      </c>
      <c r="AL475" t="s">
        <v>24</v>
      </c>
      <c r="AM475" t="s">
        <v>24</v>
      </c>
      <c r="AN475" t="s">
        <v>24</v>
      </c>
      <c r="AO475" t="s">
        <v>24</v>
      </c>
      <c r="AP475" t="s">
        <v>24</v>
      </c>
      <c r="AQ475" t="s">
        <v>24</v>
      </c>
      <c r="AR475" t="s">
        <v>24</v>
      </c>
      <c r="AS475" t="s">
        <v>24</v>
      </c>
      <c r="AT475" t="s">
        <v>24</v>
      </c>
    </row>
    <row r="476" spans="1:46" x14ac:dyDescent="0.15">
      <c r="A476">
        <v>12</v>
      </c>
      <c r="B476">
        <v>4</v>
      </c>
      <c r="C476">
        <v>6</v>
      </c>
      <c r="D476">
        <v>0</v>
      </c>
      <c r="E476" t="s">
        <v>24</v>
      </c>
      <c r="F476" t="s">
        <v>24</v>
      </c>
      <c r="G476">
        <v>250</v>
      </c>
      <c r="H476">
        <v>0</v>
      </c>
      <c r="I476">
        <v>0</v>
      </c>
      <c r="J476">
        <v>0</v>
      </c>
      <c r="K476">
        <v>0</v>
      </c>
      <c r="L476" t="s">
        <v>24</v>
      </c>
      <c r="M476" t="s">
        <v>24</v>
      </c>
      <c r="N476" t="s">
        <v>24</v>
      </c>
      <c r="O476" t="s">
        <v>24</v>
      </c>
      <c r="P476" t="s">
        <v>24</v>
      </c>
      <c r="Q476" t="s">
        <v>2465</v>
      </c>
      <c r="R476" t="s">
        <v>24</v>
      </c>
      <c r="S476">
        <v>0</v>
      </c>
      <c r="T476" t="s">
        <v>134</v>
      </c>
      <c r="U476" t="s">
        <v>134</v>
      </c>
      <c r="V476" t="s">
        <v>134</v>
      </c>
      <c r="W476" t="s">
        <v>24</v>
      </c>
      <c r="X476" t="s">
        <v>24</v>
      </c>
      <c r="Y476" t="s">
        <v>24</v>
      </c>
      <c r="Z476">
        <v>0</v>
      </c>
      <c r="AA476" t="s">
        <v>24</v>
      </c>
      <c r="AB476" t="s">
        <v>24</v>
      </c>
      <c r="AC476" t="s">
        <v>24</v>
      </c>
      <c r="AD476" t="s">
        <v>24</v>
      </c>
      <c r="AE476" t="s">
        <v>24</v>
      </c>
      <c r="AF476">
        <v>1</v>
      </c>
      <c r="AG476">
        <v>12</v>
      </c>
      <c r="AH476" t="s">
        <v>24</v>
      </c>
      <c r="AI476">
        <v>0</v>
      </c>
      <c r="AJ476" t="s">
        <v>24</v>
      </c>
      <c r="AK476" t="s">
        <v>24</v>
      </c>
      <c r="AL476" t="s">
        <v>24</v>
      </c>
      <c r="AM476" t="s">
        <v>24</v>
      </c>
      <c r="AN476" t="s">
        <v>24</v>
      </c>
      <c r="AO476" t="s">
        <v>24</v>
      </c>
      <c r="AP476" t="s">
        <v>24</v>
      </c>
      <c r="AQ476" t="s">
        <v>24</v>
      </c>
      <c r="AR476" t="s">
        <v>24</v>
      </c>
      <c r="AS476" t="s">
        <v>24</v>
      </c>
      <c r="AT476" t="s">
        <v>24</v>
      </c>
    </row>
    <row r="477" spans="1:46" x14ac:dyDescent="0.15">
      <c r="A477">
        <v>12</v>
      </c>
      <c r="B477">
        <v>4</v>
      </c>
      <c r="C477">
        <v>7</v>
      </c>
      <c r="D477">
        <v>0</v>
      </c>
      <c r="E477" t="s">
        <v>24</v>
      </c>
      <c r="F477" t="s">
        <v>24</v>
      </c>
      <c r="G477">
        <v>229</v>
      </c>
      <c r="H477">
        <v>0</v>
      </c>
      <c r="I477">
        <v>0</v>
      </c>
      <c r="J477">
        <v>0</v>
      </c>
      <c r="K477">
        <v>0</v>
      </c>
      <c r="L477" t="s">
        <v>24</v>
      </c>
      <c r="M477" t="s">
        <v>24</v>
      </c>
      <c r="N477" t="s">
        <v>24</v>
      </c>
      <c r="O477" t="s">
        <v>24</v>
      </c>
      <c r="P477" t="s">
        <v>24</v>
      </c>
      <c r="Q477" t="s">
        <v>2466</v>
      </c>
      <c r="R477" t="s">
        <v>24</v>
      </c>
      <c r="S477">
        <v>0</v>
      </c>
      <c r="T477" t="s">
        <v>134</v>
      </c>
      <c r="U477" t="s">
        <v>134</v>
      </c>
      <c r="V477" t="s">
        <v>134</v>
      </c>
      <c r="W477" t="s">
        <v>24</v>
      </c>
      <c r="X477" t="s">
        <v>24</v>
      </c>
      <c r="Y477" t="s">
        <v>24</v>
      </c>
      <c r="Z477">
        <v>0</v>
      </c>
      <c r="AA477" t="s">
        <v>24</v>
      </c>
      <c r="AB477" t="s">
        <v>24</v>
      </c>
      <c r="AC477" t="s">
        <v>24</v>
      </c>
      <c r="AD477" t="s">
        <v>24</v>
      </c>
      <c r="AE477" t="s">
        <v>24</v>
      </c>
      <c r="AF477">
        <v>1</v>
      </c>
      <c r="AG477">
        <v>12</v>
      </c>
      <c r="AH477" t="s">
        <v>24</v>
      </c>
      <c r="AI477">
        <v>0</v>
      </c>
      <c r="AJ477" t="s">
        <v>24</v>
      </c>
      <c r="AK477" t="s">
        <v>24</v>
      </c>
      <c r="AL477" t="s">
        <v>24</v>
      </c>
      <c r="AM477" t="s">
        <v>24</v>
      </c>
      <c r="AN477" t="s">
        <v>24</v>
      </c>
      <c r="AO477" t="s">
        <v>24</v>
      </c>
      <c r="AP477" t="s">
        <v>24</v>
      </c>
      <c r="AQ477" t="s">
        <v>24</v>
      </c>
      <c r="AR477" t="s">
        <v>24</v>
      </c>
      <c r="AS477" t="s">
        <v>24</v>
      </c>
      <c r="AT477" t="s">
        <v>24</v>
      </c>
    </row>
    <row r="478" spans="1:46" x14ac:dyDescent="0.15">
      <c r="A478">
        <v>12</v>
      </c>
      <c r="B478">
        <v>5</v>
      </c>
      <c r="C478">
        <v>1</v>
      </c>
      <c r="D478">
        <v>0</v>
      </c>
      <c r="E478" t="s">
        <v>24</v>
      </c>
      <c r="F478" t="s">
        <v>24</v>
      </c>
      <c r="G478">
        <v>90</v>
      </c>
      <c r="H478">
        <v>0</v>
      </c>
      <c r="I478">
        <v>0</v>
      </c>
      <c r="J478">
        <v>0</v>
      </c>
      <c r="K478">
        <v>0</v>
      </c>
      <c r="L478" t="s">
        <v>24</v>
      </c>
      <c r="M478" t="s">
        <v>24</v>
      </c>
      <c r="N478" t="s">
        <v>24</v>
      </c>
      <c r="O478" t="s">
        <v>24</v>
      </c>
      <c r="P478" t="s">
        <v>24</v>
      </c>
      <c r="Q478" t="s">
        <v>2467</v>
      </c>
      <c r="R478" t="s">
        <v>24</v>
      </c>
      <c r="S478">
        <v>0</v>
      </c>
      <c r="T478" t="s">
        <v>134</v>
      </c>
      <c r="U478" t="s">
        <v>134</v>
      </c>
      <c r="V478" t="s">
        <v>134</v>
      </c>
      <c r="W478" t="s">
        <v>24</v>
      </c>
      <c r="X478" t="s">
        <v>24</v>
      </c>
      <c r="Y478" t="s">
        <v>24</v>
      </c>
      <c r="Z478">
        <v>0</v>
      </c>
      <c r="AA478" t="s">
        <v>24</v>
      </c>
      <c r="AB478" t="s">
        <v>24</v>
      </c>
      <c r="AC478" t="s">
        <v>24</v>
      </c>
      <c r="AD478" t="s">
        <v>24</v>
      </c>
      <c r="AE478" t="s">
        <v>24</v>
      </c>
      <c r="AF478">
        <v>1</v>
      </c>
      <c r="AG478">
        <v>12</v>
      </c>
      <c r="AH478" t="s">
        <v>24</v>
      </c>
      <c r="AI478">
        <v>0</v>
      </c>
      <c r="AJ478" t="s">
        <v>24</v>
      </c>
      <c r="AK478" t="s">
        <v>24</v>
      </c>
      <c r="AL478" t="s">
        <v>24</v>
      </c>
      <c r="AM478" t="s">
        <v>24</v>
      </c>
      <c r="AN478" t="s">
        <v>24</v>
      </c>
      <c r="AO478" t="s">
        <v>24</v>
      </c>
      <c r="AP478" t="s">
        <v>24</v>
      </c>
      <c r="AQ478" t="s">
        <v>24</v>
      </c>
      <c r="AR478" t="s">
        <v>24</v>
      </c>
      <c r="AS478" t="s">
        <v>24</v>
      </c>
      <c r="AT478" t="s">
        <v>24</v>
      </c>
    </row>
    <row r="479" spans="1:46" x14ac:dyDescent="0.15">
      <c r="A479">
        <v>12</v>
      </c>
      <c r="B479">
        <v>5</v>
      </c>
      <c r="C479">
        <v>2</v>
      </c>
      <c r="D479">
        <v>0</v>
      </c>
      <c r="E479" t="s">
        <v>24</v>
      </c>
      <c r="F479" t="s">
        <v>24</v>
      </c>
      <c r="G479">
        <v>39</v>
      </c>
      <c r="H479">
        <v>0</v>
      </c>
      <c r="I479">
        <v>0</v>
      </c>
      <c r="J479">
        <v>0</v>
      </c>
      <c r="K479">
        <v>0</v>
      </c>
      <c r="L479" t="s">
        <v>24</v>
      </c>
      <c r="M479" t="s">
        <v>24</v>
      </c>
      <c r="N479" t="s">
        <v>24</v>
      </c>
      <c r="O479" t="s">
        <v>24</v>
      </c>
      <c r="P479" t="s">
        <v>24</v>
      </c>
      <c r="Q479" t="s">
        <v>2468</v>
      </c>
      <c r="R479" t="s">
        <v>24</v>
      </c>
      <c r="S479">
        <v>0</v>
      </c>
      <c r="T479" t="s">
        <v>134</v>
      </c>
      <c r="U479" t="s">
        <v>134</v>
      </c>
      <c r="V479" t="s">
        <v>134</v>
      </c>
      <c r="W479" t="s">
        <v>24</v>
      </c>
      <c r="X479" t="s">
        <v>24</v>
      </c>
      <c r="Y479" t="s">
        <v>24</v>
      </c>
      <c r="Z479">
        <v>0</v>
      </c>
      <c r="AA479" t="s">
        <v>24</v>
      </c>
      <c r="AB479" t="s">
        <v>24</v>
      </c>
      <c r="AC479" t="s">
        <v>24</v>
      </c>
      <c r="AD479" t="s">
        <v>24</v>
      </c>
      <c r="AE479" t="s">
        <v>24</v>
      </c>
      <c r="AF479">
        <v>1</v>
      </c>
      <c r="AG479">
        <v>12</v>
      </c>
      <c r="AH479" t="s">
        <v>24</v>
      </c>
      <c r="AI479">
        <v>0</v>
      </c>
      <c r="AJ479" t="s">
        <v>24</v>
      </c>
      <c r="AK479" t="s">
        <v>24</v>
      </c>
      <c r="AL479" t="s">
        <v>24</v>
      </c>
      <c r="AM479" t="s">
        <v>24</v>
      </c>
      <c r="AN479" t="s">
        <v>24</v>
      </c>
      <c r="AO479" t="s">
        <v>24</v>
      </c>
      <c r="AP479" t="s">
        <v>24</v>
      </c>
      <c r="AQ479" t="s">
        <v>24</v>
      </c>
      <c r="AR479" t="s">
        <v>24</v>
      </c>
      <c r="AS479" t="s">
        <v>24</v>
      </c>
      <c r="AT479" t="s">
        <v>24</v>
      </c>
    </row>
    <row r="480" spans="1:46" x14ac:dyDescent="0.15">
      <c r="A480">
        <v>12</v>
      </c>
      <c r="B480">
        <v>5</v>
      </c>
      <c r="C480">
        <v>3</v>
      </c>
      <c r="D480">
        <v>0</v>
      </c>
      <c r="E480" t="s">
        <v>24</v>
      </c>
      <c r="F480" t="s">
        <v>24</v>
      </c>
      <c r="G480">
        <v>188</v>
      </c>
      <c r="H480">
        <v>0</v>
      </c>
      <c r="I480">
        <v>0</v>
      </c>
      <c r="J480">
        <v>0</v>
      </c>
      <c r="K480">
        <v>0</v>
      </c>
      <c r="L480" t="s">
        <v>24</v>
      </c>
      <c r="M480" t="s">
        <v>24</v>
      </c>
      <c r="N480" t="s">
        <v>24</v>
      </c>
      <c r="O480" t="s">
        <v>24</v>
      </c>
      <c r="P480" t="s">
        <v>24</v>
      </c>
      <c r="Q480" t="s">
        <v>2469</v>
      </c>
      <c r="R480" t="s">
        <v>24</v>
      </c>
      <c r="S480">
        <v>0</v>
      </c>
      <c r="T480" t="s">
        <v>134</v>
      </c>
      <c r="U480" t="s">
        <v>134</v>
      </c>
      <c r="V480" t="s">
        <v>134</v>
      </c>
      <c r="W480" t="s">
        <v>24</v>
      </c>
      <c r="X480" t="s">
        <v>24</v>
      </c>
      <c r="Y480" t="s">
        <v>24</v>
      </c>
      <c r="Z480">
        <v>0</v>
      </c>
      <c r="AA480" t="s">
        <v>24</v>
      </c>
      <c r="AB480" t="s">
        <v>24</v>
      </c>
      <c r="AC480" t="s">
        <v>24</v>
      </c>
      <c r="AD480" t="s">
        <v>24</v>
      </c>
      <c r="AE480" t="s">
        <v>24</v>
      </c>
      <c r="AF480">
        <v>1</v>
      </c>
      <c r="AG480">
        <v>12</v>
      </c>
      <c r="AH480" t="s">
        <v>24</v>
      </c>
      <c r="AI480">
        <v>0</v>
      </c>
      <c r="AJ480" t="s">
        <v>24</v>
      </c>
      <c r="AK480" t="s">
        <v>24</v>
      </c>
      <c r="AL480" t="s">
        <v>24</v>
      </c>
      <c r="AM480" t="s">
        <v>24</v>
      </c>
      <c r="AN480" t="s">
        <v>24</v>
      </c>
      <c r="AO480" t="s">
        <v>24</v>
      </c>
      <c r="AP480" t="s">
        <v>24</v>
      </c>
      <c r="AQ480" t="s">
        <v>24</v>
      </c>
      <c r="AR480" t="s">
        <v>24</v>
      </c>
      <c r="AS480" t="s">
        <v>24</v>
      </c>
      <c r="AT480" t="s">
        <v>24</v>
      </c>
    </row>
    <row r="481" spans="1:46" x14ac:dyDescent="0.15">
      <c r="A481">
        <v>12</v>
      </c>
      <c r="B481">
        <v>5</v>
      </c>
      <c r="C481">
        <v>4</v>
      </c>
      <c r="D481">
        <v>0</v>
      </c>
      <c r="E481" t="s">
        <v>24</v>
      </c>
      <c r="F481" t="s">
        <v>24</v>
      </c>
      <c r="G481">
        <v>251</v>
      </c>
      <c r="H481">
        <v>0</v>
      </c>
      <c r="I481">
        <v>0</v>
      </c>
      <c r="J481">
        <v>0</v>
      </c>
      <c r="K481">
        <v>0</v>
      </c>
      <c r="L481" t="s">
        <v>24</v>
      </c>
      <c r="M481" t="s">
        <v>24</v>
      </c>
      <c r="N481" t="s">
        <v>24</v>
      </c>
      <c r="O481" t="s">
        <v>24</v>
      </c>
      <c r="P481" t="s">
        <v>24</v>
      </c>
      <c r="Q481" t="s">
        <v>2470</v>
      </c>
      <c r="R481" t="s">
        <v>24</v>
      </c>
      <c r="S481">
        <v>0</v>
      </c>
      <c r="T481" t="s">
        <v>134</v>
      </c>
      <c r="U481" t="s">
        <v>134</v>
      </c>
      <c r="V481" t="s">
        <v>134</v>
      </c>
      <c r="W481" t="s">
        <v>24</v>
      </c>
      <c r="X481" t="s">
        <v>24</v>
      </c>
      <c r="Y481" t="s">
        <v>24</v>
      </c>
      <c r="Z481">
        <v>0</v>
      </c>
      <c r="AA481" t="s">
        <v>24</v>
      </c>
      <c r="AB481" t="s">
        <v>24</v>
      </c>
      <c r="AC481" t="s">
        <v>24</v>
      </c>
      <c r="AD481" t="s">
        <v>24</v>
      </c>
      <c r="AE481" t="s">
        <v>24</v>
      </c>
      <c r="AF481">
        <v>1</v>
      </c>
      <c r="AG481">
        <v>12</v>
      </c>
      <c r="AH481" t="s">
        <v>24</v>
      </c>
      <c r="AI481">
        <v>0</v>
      </c>
      <c r="AJ481" t="s">
        <v>24</v>
      </c>
      <c r="AK481" t="s">
        <v>24</v>
      </c>
      <c r="AL481" t="s">
        <v>24</v>
      </c>
      <c r="AM481" t="s">
        <v>24</v>
      </c>
      <c r="AN481" t="s">
        <v>24</v>
      </c>
      <c r="AO481" t="s">
        <v>24</v>
      </c>
      <c r="AP481" t="s">
        <v>24</v>
      </c>
      <c r="AQ481" t="s">
        <v>24</v>
      </c>
      <c r="AR481" t="s">
        <v>24</v>
      </c>
      <c r="AS481" t="s">
        <v>24</v>
      </c>
      <c r="AT481" t="s">
        <v>24</v>
      </c>
    </row>
    <row r="482" spans="1:46" x14ac:dyDescent="0.15">
      <c r="A482">
        <v>12</v>
      </c>
      <c r="B482">
        <v>5</v>
      </c>
      <c r="C482">
        <v>5</v>
      </c>
      <c r="D482">
        <v>0</v>
      </c>
      <c r="E482" t="s">
        <v>24</v>
      </c>
      <c r="F482" t="s">
        <v>24</v>
      </c>
      <c r="G482">
        <v>108</v>
      </c>
      <c r="H482">
        <v>0</v>
      </c>
      <c r="I482">
        <v>0</v>
      </c>
      <c r="J482">
        <v>0</v>
      </c>
      <c r="K482">
        <v>0</v>
      </c>
      <c r="L482" t="s">
        <v>24</v>
      </c>
      <c r="M482" t="s">
        <v>24</v>
      </c>
      <c r="N482" t="s">
        <v>24</v>
      </c>
      <c r="O482" t="s">
        <v>24</v>
      </c>
      <c r="P482" t="s">
        <v>24</v>
      </c>
      <c r="Q482" t="s">
        <v>2471</v>
      </c>
      <c r="R482" t="s">
        <v>24</v>
      </c>
      <c r="S482">
        <v>0</v>
      </c>
      <c r="T482" t="s">
        <v>134</v>
      </c>
      <c r="U482" t="s">
        <v>134</v>
      </c>
      <c r="V482" t="s">
        <v>134</v>
      </c>
      <c r="W482" t="s">
        <v>24</v>
      </c>
      <c r="X482" t="s">
        <v>24</v>
      </c>
      <c r="Y482" t="s">
        <v>24</v>
      </c>
      <c r="Z482">
        <v>0</v>
      </c>
      <c r="AA482" t="s">
        <v>24</v>
      </c>
      <c r="AB482" t="s">
        <v>24</v>
      </c>
      <c r="AC482" t="s">
        <v>24</v>
      </c>
      <c r="AD482" t="s">
        <v>24</v>
      </c>
      <c r="AE482" t="s">
        <v>24</v>
      </c>
      <c r="AF482">
        <v>1</v>
      </c>
      <c r="AG482">
        <v>12</v>
      </c>
      <c r="AH482" t="s">
        <v>24</v>
      </c>
      <c r="AI482">
        <v>0</v>
      </c>
      <c r="AJ482" t="s">
        <v>24</v>
      </c>
      <c r="AK482" t="s">
        <v>24</v>
      </c>
      <c r="AL482" t="s">
        <v>24</v>
      </c>
      <c r="AM482" t="s">
        <v>24</v>
      </c>
      <c r="AN482" t="s">
        <v>24</v>
      </c>
      <c r="AO482" t="s">
        <v>24</v>
      </c>
      <c r="AP482" t="s">
        <v>24</v>
      </c>
      <c r="AQ482" t="s">
        <v>24</v>
      </c>
      <c r="AR482" t="s">
        <v>24</v>
      </c>
      <c r="AS482" t="s">
        <v>24</v>
      </c>
      <c r="AT482" t="s">
        <v>24</v>
      </c>
    </row>
    <row r="483" spans="1:46" x14ac:dyDescent="0.15">
      <c r="A483">
        <v>12</v>
      </c>
      <c r="B483">
        <v>5</v>
      </c>
      <c r="C483">
        <v>6</v>
      </c>
      <c r="D483">
        <v>0</v>
      </c>
      <c r="E483" t="s">
        <v>24</v>
      </c>
      <c r="F483" t="s">
        <v>24</v>
      </c>
      <c r="G483">
        <v>291</v>
      </c>
      <c r="H483">
        <v>0</v>
      </c>
      <c r="I483">
        <v>0</v>
      </c>
      <c r="J483">
        <v>0</v>
      </c>
      <c r="K483">
        <v>0</v>
      </c>
      <c r="L483" t="s">
        <v>24</v>
      </c>
      <c r="M483" t="s">
        <v>24</v>
      </c>
      <c r="N483" t="s">
        <v>24</v>
      </c>
      <c r="O483" t="s">
        <v>24</v>
      </c>
      <c r="P483" t="s">
        <v>24</v>
      </c>
      <c r="Q483" t="s">
        <v>2472</v>
      </c>
      <c r="R483" t="s">
        <v>24</v>
      </c>
      <c r="S483">
        <v>0</v>
      </c>
      <c r="T483" t="s">
        <v>134</v>
      </c>
      <c r="U483" t="s">
        <v>134</v>
      </c>
      <c r="V483" t="s">
        <v>134</v>
      </c>
      <c r="W483" t="s">
        <v>24</v>
      </c>
      <c r="X483" t="s">
        <v>24</v>
      </c>
      <c r="Y483" t="s">
        <v>24</v>
      </c>
      <c r="Z483">
        <v>0</v>
      </c>
      <c r="AA483" t="s">
        <v>24</v>
      </c>
      <c r="AB483" t="s">
        <v>24</v>
      </c>
      <c r="AC483" t="s">
        <v>24</v>
      </c>
      <c r="AD483" t="s">
        <v>24</v>
      </c>
      <c r="AE483" t="s">
        <v>24</v>
      </c>
      <c r="AF483">
        <v>1</v>
      </c>
      <c r="AG483">
        <v>12</v>
      </c>
      <c r="AH483" t="s">
        <v>24</v>
      </c>
      <c r="AI483">
        <v>0</v>
      </c>
      <c r="AJ483" t="s">
        <v>24</v>
      </c>
      <c r="AK483" t="s">
        <v>24</v>
      </c>
      <c r="AL483" t="s">
        <v>24</v>
      </c>
      <c r="AM483" t="s">
        <v>24</v>
      </c>
      <c r="AN483" t="s">
        <v>24</v>
      </c>
      <c r="AO483" t="s">
        <v>24</v>
      </c>
      <c r="AP483" t="s">
        <v>24</v>
      </c>
      <c r="AQ483" t="s">
        <v>24</v>
      </c>
      <c r="AR483" t="s">
        <v>24</v>
      </c>
      <c r="AS483" t="s">
        <v>24</v>
      </c>
      <c r="AT483" t="s">
        <v>24</v>
      </c>
    </row>
    <row r="484" spans="1:46" x14ac:dyDescent="0.15">
      <c r="A484">
        <v>12</v>
      </c>
      <c r="B484">
        <v>5</v>
      </c>
      <c r="C484">
        <v>7</v>
      </c>
      <c r="D484">
        <v>0</v>
      </c>
      <c r="E484" t="s">
        <v>24</v>
      </c>
      <c r="F484" t="s">
        <v>24</v>
      </c>
      <c r="G484">
        <v>228</v>
      </c>
      <c r="H484">
        <v>0</v>
      </c>
      <c r="I484">
        <v>0</v>
      </c>
      <c r="J484">
        <v>0</v>
      </c>
      <c r="K484">
        <v>0</v>
      </c>
      <c r="L484" t="s">
        <v>24</v>
      </c>
      <c r="M484" t="s">
        <v>24</v>
      </c>
      <c r="N484" t="s">
        <v>24</v>
      </c>
      <c r="O484" t="s">
        <v>24</v>
      </c>
      <c r="P484" t="s">
        <v>24</v>
      </c>
      <c r="Q484" t="s">
        <v>2473</v>
      </c>
      <c r="R484" t="s">
        <v>24</v>
      </c>
      <c r="S484">
        <v>0</v>
      </c>
      <c r="T484" t="s">
        <v>134</v>
      </c>
      <c r="U484" t="s">
        <v>134</v>
      </c>
      <c r="V484" t="s">
        <v>134</v>
      </c>
      <c r="W484" t="s">
        <v>24</v>
      </c>
      <c r="X484" t="s">
        <v>24</v>
      </c>
      <c r="Y484" t="s">
        <v>24</v>
      </c>
      <c r="Z484">
        <v>0</v>
      </c>
      <c r="AA484" t="s">
        <v>24</v>
      </c>
      <c r="AB484" t="s">
        <v>24</v>
      </c>
      <c r="AC484" t="s">
        <v>24</v>
      </c>
      <c r="AD484" t="s">
        <v>24</v>
      </c>
      <c r="AE484" t="s">
        <v>24</v>
      </c>
      <c r="AF484">
        <v>1</v>
      </c>
      <c r="AG484">
        <v>12</v>
      </c>
      <c r="AH484" t="s">
        <v>24</v>
      </c>
      <c r="AI484">
        <v>0</v>
      </c>
      <c r="AJ484" t="s">
        <v>24</v>
      </c>
      <c r="AK484" t="s">
        <v>24</v>
      </c>
      <c r="AL484" t="s">
        <v>24</v>
      </c>
      <c r="AM484" t="s">
        <v>24</v>
      </c>
      <c r="AN484" t="s">
        <v>24</v>
      </c>
      <c r="AO484" t="s">
        <v>24</v>
      </c>
      <c r="AP484" t="s">
        <v>24</v>
      </c>
      <c r="AQ484" t="s">
        <v>24</v>
      </c>
      <c r="AR484" t="s">
        <v>24</v>
      </c>
      <c r="AS484" t="s">
        <v>24</v>
      </c>
      <c r="AT484" t="s">
        <v>24</v>
      </c>
    </row>
    <row r="485" spans="1:46" x14ac:dyDescent="0.15">
      <c r="A485">
        <v>13</v>
      </c>
      <c r="B485">
        <v>1</v>
      </c>
      <c r="C485">
        <v>1</v>
      </c>
      <c r="D485">
        <v>0</v>
      </c>
      <c r="E485" t="s">
        <v>24</v>
      </c>
      <c r="F485" t="s">
        <v>24</v>
      </c>
      <c r="G485">
        <v>0</v>
      </c>
      <c r="H485">
        <v>0</v>
      </c>
      <c r="I485">
        <v>0</v>
      </c>
      <c r="J485">
        <v>0</v>
      </c>
      <c r="K485">
        <v>0</v>
      </c>
      <c r="L485" t="s">
        <v>24</v>
      </c>
      <c r="M485" t="s">
        <v>24</v>
      </c>
      <c r="N485" t="s">
        <v>24</v>
      </c>
      <c r="O485" t="s">
        <v>24</v>
      </c>
      <c r="P485" t="s">
        <v>24</v>
      </c>
      <c r="Q485" t="s">
        <v>24</v>
      </c>
      <c r="R485" t="s">
        <v>24</v>
      </c>
      <c r="S485">
        <v>0</v>
      </c>
      <c r="T485" t="s">
        <v>134</v>
      </c>
      <c r="U485" t="s">
        <v>134</v>
      </c>
      <c r="V485" t="s">
        <v>134</v>
      </c>
      <c r="W485" t="s">
        <v>24</v>
      </c>
      <c r="X485" t="s">
        <v>24</v>
      </c>
      <c r="Y485" t="s">
        <v>24</v>
      </c>
      <c r="Z485">
        <v>0</v>
      </c>
      <c r="AA485" t="s">
        <v>24</v>
      </c>
      <c r="AB485" t="s">
        <v>24</v>
      </c>
      <c r="AC485" t="s">
        <v>24</v>
      </c>
      <c r="AD485" t="s">
        <v>24</v>
      </c>
      <c r="AE485" t="s">
        <v>24</v>
      </c>
      <c r="AF485">
        <v>1</v>
      </c>
      <c r="AG485">
        <v>13</v>
      </c>
      <c r="AH485" t="s">
        <v>24</v>
      </c>
      <c r="AI485">
        <v>0</v>
      </c>
      <c r="AJ485" t="s">
        <v>24</v>
      </c>
      <c r="AK485" t="s">
        <v>24</v>
      </c>
      <c r="AL485" t="s">
        <v>24</v>
      </c>
      <c r="AM485" t="s">
        <v>24</v>
      </c>
      <c r="AN485" t="s">
        <v>24</v>
      </c>
      <c r="AO485" t="s">
        <v>24</v>
      </c>
      <c r="AP485" t="s">
        <v>24</v>
      </c>
      <c r="AQ485" t="s">
        <v>24</v>
      </c>
      <c r="AR485" t="s">
        <v>24</v>
      </c>
      <c r="AS485" t="s">
        <v>24</v>
      </c>
      <c r="AT485" t="s">
        <v>24</v>
      </c>
    </row>
    <row r="486" spans="1:46" x14ac:dyDescent="0.15">
      <c r="A486">
        <v>13</v>
      </c>
      <c r="B486">
        <v>1</v>
      </c>
      <c r="C486">
        <v>2</v>
      </c>
      <c r="D486">
        <v>0</v>
      </c>
      <c r="E486" t="s">
        <v>2474</v>
      </c>
      <c r="F486" t="s">
        <v>24</v>
      </c>
      <c r="G486">
        <v>23</v>
      </c>
      <c r="H486">
        <v>0</v>
      </c>
      <c r="I486">
        <v>0</v>
      </c>
      <c r="J486">
        <v>0</v>
      </c>
      <c r="K486">
        <v>0</v>
      </c>
      <c r="L486" t="s">
        <v>24</v>
      </c>
      <c r="M486" t="s">
        <v>24</v>
      </c>
      <c r="N486" t="s">
        <v>24</v>
      </c>
      <c r="O486" t="s">
        <v>24</v>
      </c>
      <c r="P486" t="s">
        <v>24</v>
      </c>
      <c r="Q486" t="s">
        <v>2474</v>
      </c>
      <c r="R486" t="s">
        <v>24</v>
      </c>
      <c r="S486">
        <v>0</v>
      </c>
      <c r="T486" t="s">
        <v>2475</v>
      </c>
      <c r="U486" t="s">
        <v>134</v>
      </c>
      <c r="V486" t="s">
        <v>134</v>
      </c>
      <c r="W486" t="s">
        <v>24</v>
      </c>
      <c r="X486" t="s">
        <v>24</v>
      </c>
      <c r="Y486" t="s">
        <v>24</v>
      </c>
      <c r="Z486">
        <v>0</v>
      </c>
      <c r="AA486" t="s">
        <v>24</v>
      </c>
      <c r="AB486" t="s">
        <v>24</v>
      </c>
      <c r="AC486" t="s">
        <v>24</v>
      </c>
      <c r="AD486" t="s">
        <v>24</v>
      </c>
      <c r="AE486" t="s">
        <v>24</v>
      </c>
      <c r="AF486">
        <v>1</v>
      </c>
      <c r="AG486">
        <v>13</v>
      </c>
      <c r="AH486" t="s">
        <v>2476</v>
      </c>
      <c r="AI486">
        <v>0</v>
      </c>
      <c r="AJ486" t="s">
        <v>24</v>
      </c>
      <c r="AK486" t="s">
        <v>24</v>
      </c>
      <c r="AL486" t="s">
        <v>24</v>
      </c>
      <c r="AM486" t="s">
        <v>24</v>
      </c>
      <c r="AN486" t="s">
        <v>24</v>
      </c>
      <c r="AO486" t="s">
        <v>24</v>
      </c>
      <c r="AP486" t="s">
        <v>24</v>
      </c>
      <c r="AQ486" t="s">
        <v>24</v>
      </c>
      <c r="AR486" t="s">
        <v>24</v>
      </c>
      <c r="AS486" t="s">
        <v>24</v>
      </c>
      <c r="AT486" t="s">
        <v>24</v>
      </c>
    </row>
    <row r="487" spans="1:46" x14ac:dyDescent="0.15">
      <c r="A487">
        <v>13</v>
      </c>
      <c r="B487">
        <v>1</v>
      </c>
      <c r="C487">
        <v>3</v>
      </c>
      <c r="D487">
        <v>0</v>
      </c>
      <c r="E487" t="s">
        <v>317</v>
      </c>
      <c r="F487" t="s">
        <v>24</v>
      </c>
      <c r="G487">
        <v>25</v>
      </c>
      <c r="H487">
        <v>0</v>
      </c>
      <c r="I487">
        <v>0</v>
      </c>
      <c r="J487">
        <v>0</v>
      </c>
      <c r="K487">
        <v>0</v>
      </c>
      <c r="L487" t="s">
        <v>24</v>
      </c>
      <c r="M487" t="s">
        <v>24</v>
      </c>
      <c r="N487" t="s">
        <v>24</v>
      </c>
      <c r="O487" t="s">
        <v>24</v>
      </c>
      <c r="P487" t="s">
        <v>24</v>
      </c>
      <c r="Q487" t="s">
        <v>317</v>
      </c>
      <c r="R487" t="s">
        <v>24</v>
      </c>
      <c r="S487">
        <v>0</v>
      </c>
      <c r="T487" t="s">
        <v>2477</v>
      </c>
      <c r="U487" t="s">
        <v>134</v>
      </c>
      <c r="V487" t="s">
        <v>134</v>
      </c>
      <c r="W487" t="s">
        <v>24</v>
      </c>
      <c r="X487" t="s">
        <v>24</v>
      </c>
      <c r="Y487" t="s">
        <v>24</v>
      </c>
      <c r="Z487">
        <v>0</v>
      </c>
      <c r="AA487" t="s">
        <v>24</v>
      </c>
      <c r="AB487" t="s">
        <v>24</v>
      </c>
      <c r="AC487" t="s">
        <v>24</v>
      </c>
      <c r="AD487" t="s">
        <v>24</v>
      </c>
      <c r="AE487" t="s">
        <v>24</v>
      </c>
      <c r="AF487">
        <v>1</v>
      </c>
      <c r="AG487">
        <v>13</v>
      </c>
      <c r="AH487" t="s">
        <v>2478</v>
      </c>
      <c r="AI487">
        <v>0</v>
      </c>
      <c r="AJ487" t="s">
        <v>24</v>
      </c>
      <c r="AK487" t="s">
        <v>24</v>
      </c>
      <c r="AL487" t="s">
        <v>24</v>
      </c>
      <c r="AM487" t="s">
        <v>24</v>
      </c>
      <c r="AN487" t="s">
        <v>24</v>
      </c>
      <c r="AO487" t="s">
        <v>24</v>
      </c>
      <c r="AP487" t="s">
        <v>24</v>
      </c>
      <c r="AQ487" t="s">
        <v>24</v>
      </c>
      <c r="AR487" t="s">
        <v>24</v>
      </c>
      <c r="AS487" t="s">
        <v>24</v>
      </c>
      <c r="AT487" t="s">
        <v>24</v>
      </c>
    </row>
    <row r="488" spans="1:46" x14ac:dyDescent="0.15">
      <c r="A488">
        <v>13</v>
      </c>
      <c r="B488">
        <v>1</v>
      </c>
      <c r="C488">
        <v>4</v>
      </c>
      <c r="D488">
        <v>0</v>
      </c>
      <c r="E488" t="s">
        <v>2479</v>
      </c>
      <c r="F488" t="s">
        <v>24</v>
      </c>
      <c r="G488">
        <v>351</v>
      </c>
      <c r="H488">
        <v>0</v>
      </c>
      <c r="I488">
        <v>0</v>
      </c>
      <c r="J488">
        <v>0</v>
      </c>
      <c r="K488">
        <v>0</v>
      </c>
      <c r="L488" t="s">
        <v>24</v>
      </c>
      <c r="M488" t="s">
        <v>24</v>
      </c>
      <c r="N488" t="s">
        <v>24</v>
      </c>
      <c r="O488" t="s">
        <v>24</v>
      </c>
      <c r="P488" t="s">
        <v>24</v>
      </c>
      <c r="Q488" t="s">
        <v>2479</v>
      </c>
      <c r="R488" t="s">
        <v>24</v>
      </c>
      <c r="S488">
        <v>0</v>
      </c>
      <c r="T488" t="s">
        <v>2480</v>
      </c>
      <c r="U488" t="s">
        <v>134</v>
      </c>
      <c r="V488" t="s">
        <v>134</v>
      </c>
      <c r="W488" t="s">
        <v>24</v>
      </c>
      <c r="X488" t="s">
        <v>24</v>
      </c>
      <c r="Y488" t="s">
        <v>24</v>
      </c>
      <c r="Z488">
        <v>0</v>
      </c>
      <c r="AA488" t="s">
        <v>24</v>
      </c>
      <c r="AB488" t="s">
        <v>24</v>
      </c>
      <c r="AC488" t="s">
        <v>24</v>
      </c>
      <c r="AD488" t="s">
        <v>24</v>
      </c>
      <c r="AE488" t="s">
        <v>24</v>
      </c>
      <c r="AF488">
        <v>1</v>
      </c>
      <c r="AG488">
        <v>13</v>
      </c>
      <c r="AH488" t="s">
        <v>2481</v>
      </c>
      <c r="AI488">
        <v>0</v>
      </c>
      <c r="AJ488" t="s">
        <v>24</v>
      </c>
      <c r="AK488" t="s">
        <v>24</v>
      </c>
      <c r="AL488" t="s">
        <v>24</v>
      </c>
      <c r="AM488" t="s">
        <v>24</v>
      </c>
      <c r="AN488" t="s">
        <v>24</v>
      </c>
      <c r="AO488" t="s">
        <v>24</v>
      </c>
      <c r="AP488" t="s">
        <v>24</v>
      </c>
      <c r="AQ488" t="s">
        <v>24</v>
      </c>
      <c r="AR488" t="s">
        <v>24</v>
      </c>
      <c r="AS488" t="s">
        <v>24</v>
      </c>
      <c r="AT488" t="s">
        <v>24</v>
      </c>
    </row>
    <row r="489" spans="1:46" x14ac:dyDescent="0.15">
      <c r="A489">
        <v>13</v>
      </c>
      <c r="B489">
        <v>1</v>
      </c>
      <c r="C489">
        <v>5</v>
      </c>
      <c r="D489">
        <v>0</v>
      </c>
      <c r="E489" t="s">
        <v>2482</v>
      </c>
      <c r="F489" t="s">
        <v>24</v>
      </c>
      <c r="G489">
        <v>334</v>
      </c>
      <c r="H489">
        <v>0</v>
      </c>
      <c r="I489">
        <v>0</v>
      </c>
      <c r="J489">
        <v>0</v>
      </c>
      <c r="K489">
        <v>0</v>
      </c>
      <c r="L489" t="s">
        <v>24</v>
      </c>
      <c r="M489" t="s">
        <v>24</v>
      </c>
      <c r="N489" t="s">
        <v>24</v>
      </c>
      <c r="O489" t="s">
        <v>24</v>
      </c>
      <c r="P489" t="s">
        <v>24</v>
      </c>
      <c r="Q489" t="s">
        <v>2482</v>
      </c>
      <c r="R489" t="s">
        <v>24</v>
      </c>
      <c r="S489">
        <v>0</v>
      </c>
      <c r="T489" t="s">
        <v>2483</v>
      </c>
      <c r="U489" t="s">
        <v>134</v>
      </c>
      <c r="V489" t="s">
        <v>134</v>
      </c>
      <c r="W489" t="s">
        <v>24</v>
      </c>
      <c r="X489" t="s">
        <v>24</v>
      </c>
      <c r="Y489" t="s">
        <v>24</v>
      </c>
      <c r="Z489">
        <v>0</v>
      </c>
      <c r="AA489" t="s">
        <v>24</v>
      </c>
      <c r="AB489" t="s">
        <v>24</v>
      </c>
      <c r="AC489" t="s">
        <v>24</v>
      </c>
      <c r="AD489" t="s">
        <v>24</v>
      </c>
      <c r="AE489" t="s">
        <v>24</v>
      </c>
      <c r="AF489">
        <v>1</v>
      </c>
      <c r="AG489">
        <v>13</v>
      </c>
      <c r="AH489" t="s">
        <v>2476</v>
      </c>
      <c r="AI489">
        <v>0</v>
      </c>
      <c r="AJ489" t="s">
        <v>24</v>
      </c>
      <c r="AK489" t="s">
        <v>24</v>
      </c>
      <c r="AL489" t="s">
        <v>24</v>
      </c>
      <c r="AM489" t="s">
        <v>24</v>
      </c>
      <c r="AN489" t="s">
        <v>24</v>
      </c>
      <c r="AO489" t="s">
        <v>24</v>
      </c>
      <c r="AP489" t="s">
        <v>24</v>
      </c>
      <c r="AQ489" t="s">
        <v>24</v>
      </c>
      <c r="AR489" t="s">
        <v>24</v>
      </c>
      <c r="AS489" t="s">
        <v>24</v>
      </c>
      <c r="AT489" t="s">
        <v>24</v>
      </c>
    </row>
    <row r="490" spans="1:46" x14ac:dyDescent="0.15">
      <c r="A490">
        <v>13</v>
      </c>
      <c r="B490">
        <v>1</v>
      </c>
      <c r="C490">
        <v>6</v>
      </c>
      <c r="D490">
        <v>0</v>
      </c>
      <c r="E490" t="s">
        <v>2484</v>
      </c>
      <c r="F490" t="s">
        <v>24</v>
      </c>
      <c r="G490">
        <v>353</v>
      </c>
      <c r="H490">
        <v>0</v>
      </c>
      <c r="I490">
        <v>0</v>
      </c>
      <c r="J490">
        <v>0</v>
      </c>
      <c r="K490">
        <v>0</v>
      </c>
      <c r="L490" t="s">
        <v>24</v>
      </c>
      <c r="M490" t="s">
        <v>24</v>
      </c>
      <c r="N490" t="s">
        <v>24</v>
      </c>
      <c r="O490" t="s">
        <v>24</v>
      </c>
      <c r="P490" t="s">
        <v>24</v>
      </c>
      <c r="Q490" t="s">
        <v>2484</v>
      </c>
      <c r="R490" t="s">
        <v>24</v>
      </c>
      <c r="S490">
        <v>0</v>
      </c>
      <c r="T490" t="s">
        <v>2485</v>
      </c>
      <c r="U490" t="s">
        <v>134</v>
      </c>
      <c r="V490" t="s">
        <v>134</v>
      </c>
      <c r="W490" t="s">
        <v>24</v>
      </c>
      <c r="X490" t="s">
        <v>24</v>
      </c>
      <c r="Y490" t="s">
        <v>24</v>
      </c>
      <c r="Z490">
        <v>0</v>
      </c>
      <c r="AA490" t="s">
        <v>24</v>
      </c>
      <c r="AB490" t="s">
        <v>24</v>
      </c>
      <c r="AC490" t="s">
        <v>24</v>
      </c>
      <c r="AD490" t="s">
        <v>24</v>
      </c>
      <c r="AE490" t="s">
        <v>24</v>
      </c>
      <c r="AF490">
        <v>1</v>
      </c>
      <c r="AG490">
        <v>13</v>
      </c>
      <c r="AH490" t="s">
        <v>2486</v>
      </c>
      <c r="AI490">
        <v>0</v>
      </c>
      <c r="AJ490" t="s">
        <v>24</v>
      </c>
      <c r="AK490" t="s">
        <v>24</v>
      </c>
      <c r="AL490" t="s">
        <v>24</v>
      </c>
      <c r="AM490" t="s">
        <v>24</v>
      </c>
      <c r="AN490" t="s">
        <v>24</v>
      </c>
      <c r="AO490" t="s">
        <v>24</v>
      </c>
      <c r="AP490" t="s">
        <v>24</v>
      </c>
      <c r="AQ490" t="s">
        <v>24</v>
      </c>
      <c r="AR490" t="s">
        <v>24</v>
      </c>
      <c r="AS490" t="s">
        <v>24</v>
      </c>
      <c r="AT490" t="s">
        <v>24</v>
      </c>
    </row>
    <row r="491" spans="1:46" x14ac:dyDescent="0.15">
      <c r="A491">
        <v>13</v>
      </c>
      <c r="B491">
        <v>1</v>
      </c>
      <c r="C491">
        <v>7</v>
      </c>
      <c r="D491">
        <v>0</v>
      </c>
      <c r="E491" t="s">
        <v>2487</v>
      </c>
      <c r="F491" t="s">
        <v>24</v>
      </c>
      <c r="G491">
        <v>289</v>
      </c>
      <c r="H491">
        <v>0</v>
      </c>
      <c r="I491">
        <v>0</v>
      </c>
      <c r="J491">
        <v>0</v>
      </c>
      <c r="K491">
        <v>0</v>
      </c>
      <c r="L491" t="s">
        <v>24</v>
      </c>
      <c r="M491" t="s">
        <v>24</v>
      </c>
      <c r="N491" t="s">
        <v>24</v>
      </c>
      <c r="O491" t="s">
        <v>24</v>
      </c>
      <c r="P491" t="s">
        <v>24</v>
      </c>
      <c r="Q491" t="s">
        <v>2487</v>
      </c>
      <c r="R491" t="s">
        <v>24</v>
      </c>
      <c r="S491">
        <v>0</v>
      </c>
      <c r="T491" t="s">
        <v>2488</v>
      </c>
      <c r="U491" t="s">
        <v>134</v>
      </c>
      <c r="V491" t="s">
        <v>134</v>
      </c>
      <c r="W491" t="s">
        <v>24</v>
      </c>
      <c r="X491" t="s">
        <v>24</v>
      </c>
      <c r="Y491" t="s">
        <v>24</v>
      </c>
      <c r="Z491">
        <v>0</v>
      </c>
      <c r="AA491" t="s">
        <v>24</v>
      </c>
      <c r="AB491" t="s">
        <v>24</v>
      </c>
      <c r="AC491" t="s">
        <v>24</v>
      </c>
      <c r="AD491" t="s">
        <v>24</v>
      </c>
      <c r="AE491" t="s">
        <v>24</v>
      </c>
      <c r="AF491">
        <v>1</v>
      </c>
      <c r="AG491">
        <v>13</v>
      </c>
      <c r="AH491" t="s">
        <v>2476</v>
      </c>
      <c r="AI491">
        <v>0</v>
      </c>
      <c r="AJ491" t="s">
        <v>24</v>
      </c>
      <c r="AK491" t="s">
        <v>24</v>
      </c>
      <c r="AL491" t="s">
        <v>24</v>
      </c>
      <c r="AM491" t="s">
        <v>24</v>
      </c>
      <c r="AN491" t="s">
        <v>24</v>
      </c>
      <c r="AO491" t="s">
        <v>24</v>
      </c>
      <c r="AP491" t="s">
        <v>24</v>
      </c>
      <c r="AQ491" t="s">
        <v>24</v>
      </c>
      <c r="AR491" t="s">
        <v>24</v>
      </c>
      <c r="AS491" t="s">
        <v>24</v>
      </c>
      <c r="AT491" t="s">
        <v>24</v>
      </c>
    </row>
    <row r="492" spans="1:46" x14ac:dyDescent="0.15">
      <c r="A492">
        <v>14</v>
      </c>
      <c r="B492">
        <v>1</v>
      </c>
      <c r="C492">
        <v>1</v>
      </c>
      <c r="D492">
        <v>0</v>
      </c>
      <c r="E492" t="s">
        <v>24</v>
      </c>
      <c r="F492" t="s">
        <v>24</v>
      </c>
      <c r="G492">
        <v>0</v>
      </c>
      <c r="H492">
        <v>0</v>
      </c>
      <c r="I492">
        <v>0</v>
      </c>
      <c r="J492">
        <v>0</v>
      </c>
      <c r="K492">
        <v>0</v>
      </c>
      <c r="L492" t="s">
        <v>24</v>
      </c>
      <c r="M492" t="s">
        <v>24</v>
      </c>
      <c r="N492" t="s">
        <v>24</v>
      </c>
      <c r="O492" t="s">
        <v>24</v>
      </c>
      <c r="P492" t="s">
        <v>24</v>
      </c>
      <c r="Q492" t="s">
        <v>24</v>
      </c>
      <c r="R492" t="s">
        <v>24</v>
      </c>
      <c r="S492">
        <v>0</v>
      </c>
      <c r="T492" t="s">
        <v>134</v>
      </c>
      <c r="U492" t="s">
        <v>134</v>
      </c>
      <c r="V492" t="s">
        <v>134</v>
      </c>
      <c r="W492" t="s">
        <v>24</v>
      </c>
      <c r="X492" t="s">
        <v>24</v>
      </c>
      <c r="Y492" t="s">
        <v>24</v>
      </c>
      <c r="Z492">
        <v>0</v>
      </c>
      <c r="AA492" t="s">
        <v>24</v>
      </c>
      <c r="AB492" t="s">
        <v>24</v>
      </c>
      <c r="AC492" t="s">
        <v>24</v>
      </c>
      <c r="AD492" t="s">
        <v>24</v>
      </c>
      <c r="AE492" t="s">
        <v>24</v>
      </c>
      <c r="AF492">
        <v>1</v>
      </c>
      <c r="AG492">
        <v>14</v>
      </c>
      <c r="AH492" t="s">
        <v>24</v>
      </c>
      <c r="AI492">
        <v>0</v>
      </c>
      <c r="AJ492" t="s">
        <v>24</v>
      </c>
      <c r="AK492" t="s">
        <v>24</v>
      </c>
      <c r="AL492" t="s">
        <v>24</v>
      </c>
      <c r="AM492" t="s">
        <v>24</v>
      </c>
      <c r="AN492" t="s">
        <v>24</v>
      </c>
      <c r="AO492" t="s">
        <v>24</v>
      </c>
      <c r="AP492" t="s">
        <v>24</v>
      </c>
      <c r="AQ492" t="s">
        <v>24</v>
      </c>
      <c r="AR492" t="s">
        <v>24</v>
      </c>
      <c r="AS492" t="s">
        <v>24</v>
      </c>
      <c r="AT492" t="s">
        <v>24</v>
      </c>
    </row>
    <row r="493" spans="1:46" x14ac:dyDescent="0.15">
      <c r="A493">
        <v>14</v>
      </c>
      <c r="B493">
        <v>1</v>
      </c>
      <c r="C493">
        <v>2</v>
      </c>
      <c r="D493">
        <v>0</v>
      </c>
      <c r="E493" t="s">
        <v>24</v>
      </c>
      <c r="F493" t="s">
        <v>24</v>
      </c>
      <c r="G493">
        <v>0</v>
      </c>
      <c r="H493">
        <v>0</v>
      </c>
      <c r="I493">
        <v>0</v>
      </c>
      <c r="J493">
        <v>0</v>
      </c>
      <c r="K493">
        <v>0</v>
      </c>
      <c r="L493" t="s">
        <v>24</v>
      </c>
      <c r="M493" t="s">
        <v>24</v>
      </c>
      <c r="N493" t="s">
        <v>24</v>
      </c>
      <c r="O493" t="s">
        <v>24</v>
      </c>
      <c r="P493" t="s">
        <v>24</v>
      </c>
      <c r="Q493" t="s">
        <v>24</v>
      </c>
      <c r="R493" t="s">
        <v>24</v>
      </c>
      <c r="S493">
        <v>0</v>
      </c>
      <c r="T493" t="s">
        <v>134</v>
      </c>
      <c r="U493" t="s">
        <v>134</v>
      </c>
      <c r="V493" t="s">
        <v>134</v>
      </c>
      <c r="W493" t="s">
        <v>24</v>
      </c>
      <c r="X493" t="s">
        <v>24</v>
      </c>
      <c r="Y493" t="s">
        <v>24</v>
      </c>
      <c r="Z493">
        <v>0</v>
      </c>
      <c r="AA493" t="s">
        <v>24</v>
      </c>
      <c r="AB493" t="s">
        <v>24</v>
      </c>
      <c r="AC493" t="s">
        <v>24</v>
      </c>
      <c r="AD493" t="s">
        <v>24</v>
      </c>
      <c r="AE493" t="s">
        <v>24</v>
      </c>
      <c r="AF493">
        <v>1</v>
      </c>
      <c r="AG493">
        <v>14</v>
      </c>
      <c r="AH493" t="s">
        <v>24</v>
      </c>
      <c r="AI493">
        <v>0</v>
      </c>
      <c r="AJ493" t="s">
        <v>24</v>
      </c>
      <c r="AK493" t="s">
        <v>24</v>
      </c>
      <c r="AL493" t="s">
        <v>24</v>
      </c>
      <c r="AM493" t="s">
        <v>24</v>
      </c>
      <c r="AN493" t="s">
        <v>24</v>
      </c>
      <c r="AO493" t="s">
        <v>24</v>
      </c>
      <c r="AP493" t="s">
        <v>24</v>
      </c>
      <c r="AQ493" t="s">
        <v>24</v>
      </c>
      <c r="AR493" t="s">
        <v>24</v>
      </c>
      <c r="AS493" t="s">
        <v>24</v>
      </c>
      <c r="AT493" t="s">
        <v>24</v>
      </c>
    </row>
    <row r="494" spans="1:46" x14ac:dyDescent="0.15">
      <c r="A494">
        <v>14</v>
      </c>
      <c r="B494">
        <v>1</v>
      </c>
      <c r="C494">
        <v>3</v>
      </c>
      <c r="D494">
        <v>0</v>
      </c>
      <c r="E494" t="s">
        <v>24</v>
      </c>
      <c r="F494" t="s">
        <v>24</v>
      </c>
      <c r="G494">
        <v>263</v>
      </c>
      <c r="H494">
        <v>0</v>
      </c>
      <c r="I494">
        <v>0</v>
      </c>
      <c r="J494">
        <v>0</v>
      </c>
      <c r="K494">
        <v>0</v>
      </c>
      <c r="L494" t="s">
        <v>24</v>
      </c>
      <c r="M494" t="s">
        <v>24</v>
      </c>
      <c r="N494" t="s">
        <v>24</v>
      </c>
      <c r="O494" t="s">
        <v>24</v>
      </c>
      <c r="P494" t="s">
        <v>24</v>
      </c>
      <c r="Q494" t="s">
        <v>2489</v>
      </c>
      <c r="R494" t="s">
        <v>24</v>
      </c>
      <c r="S494">
        <v>0</v>
      </c>
      <c r="T494" t="s">
        <v>134</v>
      </c>
      <c r="U494" t="s">
        <v>134</v>
      </c>
      <c r="V494" t="s">
        <v>134</v>
      </c>
      <c r="W494" t="s">
        <v>24</v>
      </c>
      <c r="X494" t="s">
        <v>24</v>
      </c>
      <c r="Y494" t="s">
        <v>24</v>
      </c>
      <c r="Z494">
        <v>0</v>
      </c>
      <c r="AA494" t="s">
        <v>24</v>
      </c>
      <c r="AB494" t="s">
        <v>24</v>
      </c>
      <c r="AC494" t="s">
        <v>24</v>
      </c>
      <c r="AD494" t="s">
        <v>24</v>
      </c>
      <c r="AE494" t="s">
        <v>24</v>
      </c>
      <c r="AF494">
        <v>1</v>
      </c>
      <c r="AG494">
        <v>14</v>
      </c>
      <c r="AH494" t="s">
        <v>24</v>
      </c>
      <c r="AI494">
        <v>0</v>
      </c>
      <c r="AJ494" t="s">
        <v>24</v>
      </c>
      <c r="AK494" t="s">
        <v>24</v>
      </c>
      <c r="AL494" t="s">
        <v>24</v>
      </c>
      <c r="AM494" t="s">
        <v>24</v>
      </c>
      <c r="AN494" t="s">
        <v>24</v>
      </c>
      <c r="AO494" t="s">
        <v>24</v>
      </c>
      <c r="AP494" t="s">
        <v>24</v>
      </c>
      <c r="AQ494" t="s">
        <v>24</v>
      </c>
      <c r="AR494" t="s">
        <v>24</v>
      </c>
      <c r="AS494" t="s">
        <v>24</v>
      </c>
      <c r="AT494" t="s">
        <v>24</v>
      </c>
    </row>
    <row r="495" spans="1:46" x14ac:dyDescent="0.15">
      <c r="A495">
        <v>14</v>
      </c>
      <c r="B495">
        <v>1</v>
      </c>
      <c r="C495">
        <v>4</v>
      </c>
      <c r="D495">
        <v>0</v>
      </c>
      <c r="E495" t="s">
        <v>24</v>
      </c>
      <c r="F495" t="s">
        <v>24</v>
      </c>
      <c r="G495">
        <v>114</v>
      </c>
      <c r="H495">
        <v>0</v>
      </c>
      <c r="I495">
        <v>0</v>
      </c>
      <c r="J495">
        <v>0</v>
      </c>
      <c r="K495">
        <v>0</v>
      </c>
      <c r="L495" t="s">
        <v>24</v>
      </c>
      <c r="M495" t="s">
        <v>24</v>
      </c>
      <c r="N495" t="s">
        <v>24</v>
      </c>
      <c r="O495" t="s">
        <v>24</v>
      </c>
      <c r="P495" t="s">
        <v>24</v>
      </c>
      <c r="Q495" t="s">
        <v>2490</v>
      </c>
      <c r="R495" t="s">
        <v>24</v>
      </c>
      <c r="S495">
        <v>0</v>
      </c>
      <c r="T495" t="s">
        <v>134</v>
      </c>
      <c r="U495" t="s">
        <v>134</v>
      </c>
      <c r="V495" t="s">
        <v>134</v>
      </c>
      <c r="W495" t="s">
        <v>24</v>
      </c>
      <c r="X495" t="s">
        <v>24</v>
      </c>
      <c r="Y495" t="s">
        <v>24</v>
      </c>
      <c r="Z495">
        <v>0</v>
      </c>
      <c r="AA495" t="s">
        <v>24</v>
      </c>
      <c r="AB495" t="s">
        <v>24</v>
      </c>
      <c r="AC495" t="s">
        <v>24</v>
      </c>
      <c r="AD495" t="s">
        <v>24</v>
      </c>
      <c r="AE495" t="s">
        <v>24</v>
      </c>
      <c r="AF495">
        <v>1</v>
      </c>
      <c r="AG495">
        <v>14</v>
      </c>
      <c r="AH495" t="s">
        <v>24</v>
      </c>
      <c r="AI495">
        <v>0</v>
      </c>
      <c r="AJ495" t="s">
        <v>24</v>
      </c>
      <c r="AK495" t="s">
        <v>24</v>
      </c>
      <c r="AL495" t="s">
        <v>24</v>
      </c>
      <c r="AM495" t="s">
        <v>24</v>
      </c>
      <c r="AN495" t="s">
        <v>24</v>
      </c>
      <c r="AO495" t="s">
        <v>24</v>
      </c>
      <c r="AP495" t="s">
        <v>24</v>
      </c>
      <c r="AQ495" t="s">
        <v>24</v>
      </c>
      <c r="AR495" t="s">
        <v>24</v>
      </c>
      <c r="AS495" t="s">
        <v>24</v>
      </c>
      <c r="AT495" t="s">
        <v>24</v>
      </c>
    </row>
    <row r="496" spans="1:46" x14ac:dyDescent="0.15">
      <c r="A496">
        <v>14</v>
      </c>
      <c r="B496">
        <v>1</v>
      </c>
      <c r="C496">
        <v>5</v>
      </c>
      <c r="D496">
        <v>0</v>
      </c>
      <c r="E496" t="s">
        <v>24</v>
      </c>
      <c r="F496" t="s">
        <v>24</v>
      </c>
      <c r="G496">
        <v>5</v>
      </c>
      <c r="H496">
        <v>0</v>
      </c>
      <c r="I496">
        <v>0</v>
      </c>
      <c r="J496">
        <v>0</v>
      </c>
      <c r="K496">
        <v>0</v>
      </c>
      <c r="L496" t="s">
        <v>24</v>
      </c>
      <c r="M496" t="s">
        <v>24</v>
      </c>
      <c r="N496" t="s">
        <v>24</v>
      </c>
      <c r="O496" t="s">
        <v>24</v>
      </c>
      <c r="P496" t="s">
        <v>24</v>
      </c>
      <c r="Q496" t="s">
        <v>2491</v>
      </c>
      <c r="R496" t="s">
        <v>24</v>
      </c>
      <c r="S496">
        <v>0</v>
      </c>
      <c r="T496" t="s">
        <v>134</v>
      </c>
      <c r="U496" t="s">
        <v>134</v>
      </c>
      <c r="V496" t="s">
        <v>134</v>
      </c>
      <c r="W496" t="s">
        <v>24</v>
      </c>
      <c r="X496" t="s">
        <v>24</v>
      </c>
      <c r="Y496" t="s">
        <v>24</v>
      </c>
      <c r="Z496">
        <v>0</v>
      </c>
      <c r="AA496" t="s">
        <v>24</v>
      </c>
      <c r="AB496" t="s">
        <v>24</v>
      </c>
      <c r="AC496" t="s">
        <v>24</v>
      </c>
      <c r="AD496" t="s">
        <v>24</v>
      </c>
      <c r="AE496" t="s">
        <v>24</v>
      </c>
      <c r="AF496">
        <v>1</v>
      </c>
      <c r="AG496">
        <v>14</v>
      </c>
      <c r="AH496" t="s">
        <v>24</v>
      </c>
      <c r="AI496">
        <v>0</v>
      </c>
      <c r="AJ496" t="s">
        <v>24</v>
      </c>
      <c r="AK496" t="s">
        <v>24</v>
      </c>
      <c r="AL496" t="s">
        <v>24</v>
      </c>
      <c r="AM496" t="s">
        <v>24</v>
      </c>
      <c r="AN496" t="s">
        <v>24</v>
      </c>
      <c r="AO496" t="s">
        <v>24</v>
      </c>
      <c r="AP496" t="s">
        <v>24</v>
      </c>
      <c r="AQ496" t="s">
        <v>24</v>
      </c>
      <c r="AR496" t="s">
        <v>24</v>
      </c>
      <c r="AS496" t="s">
        <v>24</v>
      </c>
      <c r="AT496" t="s">
        <v>24</v>
      </c>
    </row>
    <row r="497" spans="1:46" x14ac:dyDescent="0.15">
      <c r="A497">
        <v>14</v>
      </c>
      <c r="B497">
        <v>1</v>
      </c>
      <c r="C497">
        <v>6</v>
      </c>
      <c r="D497">
        <v>0</v>
      </c>
      <c r="E497" t="s">
        <v>24</v>
      </c>
      <c r="F497" t="s">
        <v>24</v>
      </c>
      <c r="G497">
        <v>0</v>
      </c>
      <c r="H497">
        <v>0</v>
      </c>
      <c r="I497">
        <v>0</v>
      </c>
      <c r="J497">
        <v>0</v>
      </c>
      <c r="K497">
        <v>0</v>
      </c>
      <c r="L497" t="s">
        <v>24</v>
      </c>
      <c r="M497" t="s">
        <v>24</v>
      </c>
      <c r="N497" t="s">
        <v>24</v>
      </c>
      <c r="O497" t="s">
        <v>24</v>
      </c>
      <c r="P497" t="s">
        <v>24</v>
      </c>
      <c r="Q497" t="s">
        <v>24</v>
      </c>
      <c r="R497" t="s">
        <v>24</v>
      </c>
      <c r="S497">
        <v>0</v>
      </c>
      <c r="T497" t="s">
        <v>134</v>
      </c>
      <c r="U497" t="s">
        <v>134</v>
      </c>
      <c r="V497" t="s">
        <v>134</v>
      </c>
      <c r="W497" t="s">
        <v>24</v>
      </c>
      <c r="X497" t="s">
        <v>24</v>
      </c>
      <c r="Y497" t="s">
        <v>24</v>
      </c>
      <c r="Z497">
        <v>0</v>
      </c>
      <c r="AA497" t="s">
        <v>24</v>
      </c>
      <c r="AB497" t="s">
        <v>24</v>
      </c>
      <c r="AC497" t="s">
        <v>24</v>
      </c>
      <c r="AD497" t="s">
        <v>24</v>
      </c>
      <c r="AE497" t="s">
        <v>24</v>
      </c>
      <c r="AF497">
        <v>1</v>
      </c>
      <c r="AG497">
        <v>14</v>
      </c>
      <c r="AH497" t="s">
        <v>24</v>
      </c>
      <c r="AI497">
        <v>0</v>
      </c>
      <c r="AJ497" t="s">
        <v>24</v>
      </c>
      <c r="AK497" t="s">
        <v>24</v>
      </c>
      <c r="AL497" t="s">
        <v>24</v>
      </c>
      <c r="AM497" t="s">
        <v>24</v>
      </c>
      <c r="AN497" t="s">
        <v>24</v>
      </c>
      <c r="AO497" t="s">
        <v>24</v>
      </c>
      <c r="AP497" t="s">
        <v>24</v>
      </c>
      <c r="AQ497" t="s">
        <v>24</v>
      </c>
      <c r="AR497" t="s">
        <v>24</v>
      </c>
      <c r="AS497" t="s">
        <v>24</v>
      </c>
      <c r="AT497" t="s">
        <v>24</v>
      </c>
    </row>
    <row r="498" spans="1:46" x14ac:dyDescent="0.15">
      <c r="A498">
        <v>14</v>
      </c>
      <c r="B498">
        <v>1</v>
      </c>
      <c r="C498">
        <v>7</v>
      </c>
      <c r="D498">
        <v>0</v>
      </c>
      <c r="E498" t="s">
        <v>24</v>
      </c>
      <c r="F498" t="s">
        <v>24</v>
      </c>
      <c r="G498">
        <v>0</v>
      </c>
      <c r="H498">
        <v>0</v>
      </c>
      <c r="I498">
        <v>0</v>
      </c>
      <c r="J498">
        <v>0</v>
      </c>
      <c r="K498">
        <v>0</v>
      </c>
      <c r="L498" t="s">
        <v>24</v>
      </c>
      <c r="M498" t="s">
        <v>24</v>
      </c>
      <c r="N498" t="s">
        <v>24</v>
      </c>
      <c r="O498" t="s">
        <v>24</v>
      </c>
      <c r="P498" t="s">
        <v>24</v>
      </c>
      <c r="Q498" t="s">
        <v>24</v>
      </c>
      <c r="R498" t="s">
        <v>24</v>
      </c>
      <c r="S498">
        <v>0</v>
      </c>
      <c r="T498" t="s">
        <v>134</v>
      </c>
      <c r="U498" t="s">
        <v>134</v>
      </c>
      <c r="V498" t="s">
        <v>134</v>
      </c>
      <c r="W498" t="s">
        <v>24</v>
      </c>
      <c r="X498" t="s">
        <v>24</v>
      </c>
      <c r="Y498" t="s">
        <v>24</v>
      </c>
      <c r="Z498">
        <v>0</v>
      </c>
      <c r="AA498" t="s">
        <v>24</v>
      </c>
      <c r="AB498" t="s">
        <v>24</v>
      </c>
      <c r="AC498" t="s">
        <v>24</v>
      </c>
      <c r="AD498" t="s">
        <v>24</v>
      </c>
      <c r="AE498" t="s">
        <v>24</v>
      </c>
      <c r="AF498">
        <v>1</v>
      </c>
      <c r="AG498">
        <v>14</v>
      </c>
      <c r="AH498" t="s">
        <v>24</v>
      </c>
      <c r="AI498">
        <v>0</v>
      </c>
      <c r="AJ498" t="s">
        <v>24</v>
      </c>
      <c r="AK498" t="s">
        <v>24</v>
      </c>
      <c r="AL498" t="s">
        <v>24</v>
      </c>
      <c r="AM498" t="s">
        <v>24</v>
      </c>
      <c r="AN498" t="s">
        <v>24</v>
      </c>
      <c r="AO498" t="s">
        <v>24</v>
      </c>
      <c r="AP498" t="s">
        <v>24</v>
      </c>
      <c r="AQ498" t="s">
        <v>24</v>
      </c>
      <c r="AR498" t="s">
        <v>24</v>
      </c>
      <c r="AS498" t="s">
        <v>24</v>
      </c>
      <c r="AT498" t="s">
        <v>24</v>
      </c>
    </row>
    <row r="499" spans="1:46" x14ac:dyDescent="0.15">
      <c r="A499">
        <v>14</v>
      </c>
      <c r="B499">
        <v>2</v>
      </c>
      <c r="C499">
        <v>1</v>
      </c>
      <c r="D499">
        <v>0</v>
      </c>
      <c r="E499" t="s">
        <v>24</v>
      </c>
      <c r="F499" t="s">
        <v>24</v>
      </c>
      <c r="G499">
        <v>0</v>
      </c>
      <c r="H499">
        <v>0</v>
      </c>
      <c r="I499">
        <v>0</v>
      </c>
      <c r="J499">
        <v>0</v>
      </c>
      <c r="K499">
        <v>0</v>
      </c>
      <c r="L499" t="s">
        <v>24</v>
      </c>
      <c r="M499" t="s">
        <v>24</v>
      </c>
      <c r="N499" t="s">
        <v>24</v>
      </c>
      <c r="O499" t="s">
        <v>24</v>
      </c>
      <c r="P499" t="s">
        <v>24</v>
      </c>
      <c r="Q499" t="s">
        <v>24</v>
      </c>
      <c r="R499" t="s">
        <v>24</v>
      </c>
      <c r="S499">
        <v>0</v>
      </c>
      <c r="T499" t="s">
        <v>134</v>
      </c>
      <c r="U499" t="s">
        <v>134</v>
      </c>
      <c r="V499" t="s">
        <v>134</v>
      </c>
      <c r="W499" t="s">
        <v>24</v>
      </c>
      <c r="X499" t="s">
        <v>24</v>
      </c>
      <c r="Y499" t="s">
        <v>24</v>
      </c>
      <c r="Z499">
        <v>0</v>
      </c>
      <c r="AA499" t="s">
        <v>24</v>
      </c>
      <c r="AB499" t="s">
        <v>24</v>
      </c>
      <c r="AC499" t="s">
        <v>24</v>
      </c>
      <c r="AD499" t="s">
        <v>24</v>
      </c>
      <c r="AE499" t="s">
        <v>24</v>
      </c>
      <c r="AF499">
        <v>1</v>
      </c>
      <c r="AG499">
        <v>14</v>
      </c>
      <c r="AH499" t="s">
        <v>24</v>
      </c>
      <c r="AI499">
        <v>0</v>
      </c>
      <c r="AJ499" t="s">
        <v>24</v>
      </c>
      <c r="AK499" t="s">
        <v>24</v>
      </c>
      <c r="AL499" t="s">
        <v>24</v>
      </c>
      <c r="AM499" t="s">
        <v>24</v>
      </c>
      <c r="AN499" t="s">
        <v>24</v>
      </c>
      <c r="AO499" t="s">
        <v>24</v>
      </c>
      <c r="AP499" t="s">
        <v>24</v>
      </c>
      <c r="AQ499" t="s">
        <v>24</v>
      </c>
      <c r="AR499" t="s">
        <v>24</v>
      </c>
      <c r="AS499" t="s">
        <v>24</v>
      </c>
      <c r="AT499" t="s">
        <v>24</v>
      </c>
    </row>
    <row r="500" spans="1:46" x14ac:dyDescent="0.15">
      <c r="A500">
        <v>14</v>
      </c>
      <c r="B500">
        <v>2</v>
      </c>
      <c r="C500">
        <v>2</v>
      </c>
      <c r="D500">
        <v>0</v>
      </c>
      <c r="E500" t="s">
        <v>24</v>
      </c>
      <c r="F500" t="s">
        <v>24</v>
      </c>
      <c r="G500">
        <v>344</v>
      </c>
      <c r="H500">
        <v>0</v>
      </c>
      <c r="I500">
        <v>0</v>
      </c>
      <c r="J500">
        <v>0</v>
      </c>
      <c r="K500">
        <v>0</v>
      </c>
      <c r="L500" t="s">
        <v>24</v>
      </c>
      <c r="M500" t="s">
        <v>24</v>
      </c>
      <c r="N500" t="s">
        <v>24</v>
      </c>
      <c r="O500" t="s">
        <v>24</v>
      </c>
      <c r="P500" t="s">
        <v>24</v>
      </c>
      <c r="Q500" t="s">
        <v>2492</v>
      </c>
      <c r="R500" t="s">
        <v>24</v>
      </c>
      <c r="S500">
        <v>0</v>
      </c>
      <c r="T500" t="s">
        <v>134</v>
      </c>
      <c r="U500" t="s">
        <v>134</v>
      </c>
      <c r="V500" t="s">
        <v>134</v>
      </c>
      <c r="W500" t="s">
        <v>24</v>
      </c>
      <c r="X500" t="s">
        <v>24</v>
      </c>
      <c r="Y500" t="s">
        <v>24</v>
      </c>
      <c r="Z500">
        <v>0</v>
      </c>
      <c r="AA500" t="s">
        <v>24</v>
      </c>
      <c r="AB500" t="s">
        <v>24</v>
      </c>
      <c r="AC500" t="s">
        <v>24</v>
      </c>
      <c r="AD500" t="s">
        <v>24</v>
      </c>
      <c r="AE500" t="s">
        <v>24</v>
      </c>
      <c r="AF500">
        <v>1</v>
      </c>
      <c r="AG500">
        <v>14</v>
      </c>
      <c r="AH500" t="s">
        <v>24</v>
      </c>
      <c r="AI500">
        <v>0</v>
      </c>
      <c r="AJ500" t="s">
        <v>24</v>
      </c>
      <c r="AK500" t="s">
        <v>24</v>
      </c>
      <c r="AL500" t="s">
        <v>24</v>
      </c>
      <c r="AM500" t="s">
        <v>24</v>
      </c>
      <c r="AN500" t="s">
        <v>24</v>
      </c>
      <c r="AO500" t="s">
        <v>24</v>
      </c>
      <c r="AP500" t="s">
        <v>24</v>
      </c>
      <c r="AQ500" t="s">
        <v>24</v>
      </c>
      <c r="AR500" t="s">
        <v>24</v>
      </c>
      <c r="AS500" t="s">
        <v>24</v>
      </c>
      <c r="AT500" t="s">
        <v>24</v>
      </c>
    </row>
    <row r="501" spans="1:46" x14ac:dyDescent="0.15">
      <c r="A501">
        <v>14</v>
      </c>
      <c r="B501">
        <v>2</v>
      </c>
      <c r="C501">
        <v>3</v>
      </c>
      <c r="D501">
        <v>0</v>
      </c>
      <c r="E501" t="s">
        <v>24</v>
      </c>
      <c r="F501" t="s">
        <v>24</v>
      </c>
      <c r="G501">
        <v>189</v>
      </c>
      <c r="H501">
        <v>0</v>
      </c>
      <c r="I501">
        <v>0</v>
      </c>
      <c r="J501">
        <v>0</v>
      </c>
      <c r="K501">
        <v>0</v>
      </c>
      <c r="L501" t="s">
        <v>24</v>
      </c>
      <c r="M501" t="s">
        <v>24</v>
      </c>
      <c r="N501" t="s">
        <v>24</v>
      </c>
      <c r="O501" t="s">
        <v>24</v>
      </c>
      <c r="P501" t="s">
        <v>24</v>
      </c>
      <c r="Q501" t="s">
        <v>2493</v>
      </c>
      <c r="R501" t="s">
        <v>24</v>
      </c>
      <c r="S501">
        <v>0</v>
      </c>
      <c r="T501" t="s">
        <v>134</v>
      </c>
      <c r="U501" t="s">
        <v>134</v>
      </c>
      <c r="V501" t="s">
        <v>134</v>
      </c>
      <c r="W501" t="s">
        <v>24</v>
      </c>
      <c r="X501" t="s">
        <v>24</v>
      </c>
      <c r="Y501" t="s">
        <v>24</v>
      </c>
      <c r="Z501">
        <v>0</v>
      </c>
      <c r="AA501" t="s">
        <v>24</v>
      </c>
      <c r="AB501" t="s">
        <v>24</v>
      </c>
      <c r="AC501" t="s">
        <v>24</v>
      </c>
      <c r="AD501" t="s">
        <v>24</v>
      </c>
      <c r="AE501" t="s">
        <v>24</v>
      </c>
      <c r="AF501">
        <v>1</v>
      </c>
      <c r="AG501">
        <v>14</v>
      </c>
      <c r="AH501" t="s">
        <v>24</v>
      </c>
      <c r="AI501">
        <v>0</v>
      </c>
      <c r="AJ501" t="s">
        <v>24</v>
      </c>
      <c r="AK501" t="s">
        <v>24</v>
      </c>
      <c r="AL501" t="s">
        <v>24</v>
      </c>
      <c r="AM501" t="s">
        <v>24</v>
      </c>
      <c r="AN501" t="s">
        <v>24</v>
      </c>
      <c r="AO501" t="s">
        <v>24</v>
      </c>
      <c r="AP501" t="s">
        <v>24</v>
      </c>
      <c r="AQ501" t="s">
        <v>24</v>
      </c>
      <c r="AR501" t="s">
        <v>24</v>
      </c>
      <c r="AS501" t="s">
        <v>24</v>
      </c>
      <c r="AT501" t="s">
        <v>24</v>
      </c>
    </row>
    <row r="502" spans="1:46" x14ac:dyDescent="0.15">
      <c r="A502">
        <v>14</v>
      </c>
      <c r="B502">
        <v>2</v>
      </c>
      <c r="C502">
        <v>4</v>
      </c>
      <c r="D502">
        <v>0</v>
      </c>
      <c r="E502" t="s">
        <v>24</v>
      </c>
      <c r="F502" t="s">
        <v>24</v>
      </c>
      <c r="G502">
        <v>89</v>
      </c>
      <c r="H502">
        <v>0</v>
      </c>
      <c r="I502">
        <v>0</v>
      </c>
      <c r="J502">
        <v>0</v>
      </c>
      <c r="K502">
        <v>0</v>
      </c>
      <c r="L502" t="s">
        <v>24</v>
      </c>
      <c r="M502" t="s">
        <v>24</v>
      </c>
      <c r="N502" t="s">
        <v>24</v>
      </c>
      <c r="O502" t="s">
        <v>24</v>
      </c>
      <c r="P502" t="s">
        <v>24</v>
      </c>
      <c r="Q502" t="s">
        <v>2494</v>
      </c>
      <c r="R502" t="s">
        <v>24</v>
      </c>
      <c r="S502">
        <v>0</v>
      </c>
      <c r="T502" t="s">
        <v>134</v>
      </c>
      <c r="U502" t="s">
        <v>134</v>
      </c>
      <c r="V502" t="s">
        <v>134</v>
      </c>
      <c r="W502" t="s">
        <v>24</v>
      </c>
      <c r="X502" t="s">
        <v>24</v>
      </c>
      <c r="Y502" t="s">
        <v>24</v>
      </c>
      <c r="Z502">
        <v>0</v>
      </c>
      <c r="AA502" t="s">
        <v>24</v>
      </c>
      <c r="AB502" t="s">
        <v>24</v>
      </c>
      <c r="AC502" t="s">
        <v>24</v>
      </c>
      <c r="AD502" t="s">
        <v>24</v>
      </c>
      <c r="AE502" t="s">
        <v>24</v>
      </c>
      <c r="AF502">
        <v>1</v>
      </c>
      <c r="AG502">
        <v>14</v>
      </c>
      <c r="AH502" t="s">
        <v>24</v>
      </c>
      <c r="AI502">
        <v>0</v>
      </c>
      <c r="AJ502" t="s">
        <v>24</v>
      </c>
      <c r="AK502" t="s">
        <v>24</v>
      </c>
      <c r="AL502" t="s">
        <v>24</v>
      </c>
      <c r="AM502" t="s">
        <v>24</v>
      </c>
      <c r="AN502" t="s">
        <v>24</v>
      </c>
      <c r="AO502" t="s">
        <v>24</v>
      </c>
      <c r="AP502" t="s">
        <v>24</v>
      </c>
      <c r="AQ502" t="s">
        <v>24</v>
      </c>
      <c r="AR502" t="s">
        <v>24</v>
      </c>
      <c r="AS502" t="s">
        <v>24</v>
      </c>
      <c r="AT502" t="s">
        <v>24</v>
      </c>
    </row>
    <row r="503" spans="1:46" x14ac:dyDescent="0.15">
      <c r="A503">
        <v>14</v>
      </c>
      <c r="B503">
        <v>2</v>
      </c>
      <c r="C503">
        <v>5</v>
      </c>
      <c r="D503">
        <v>0</v>
      </c>
      <c r="E503" t="s">
        <v>24</v>
      </c>
      <c r="F503" t="s">
        <v>24</v>
      </c>
      <c r="G503">
        <v>61</v>
      </c>
      <c r="H503">
        <v>0</v>
      </c>
      <c r="I503">
        <v>0</v>
      </c>
      <c r="J503">
        <v>0</v>
      </c>
      <c r="K503">
        <v>0</v>
      </c>
      <c r="L503" t="s">
        <v>24</v>
      </c>
      <c r="M503" t="s">
        <v>24</v>
      </c>
      <c r="N503" t="s">
        <v>24</v>
      </c>
      <c r="O503" t="s">
        <v>24</v>
      </c>
      <c r="P503" t="s">
        <v>24</v>
      </c>
      <c r="Q503" t="s">
        <v>2495</v>
      </c>
      <c r="R503" t="s">
        <v>24</v>
      </c>
      <c r="S503">
        <v>0</v>
      </c>
      <c r="T503" t="s">
        <v>134</v>
      </c>
      <c r="U503" t="s">
        <v>134</v>
      </c>
      <c r="V503" t="s">
        <v>134</v>
      </c>
      <c r="W503" t="s">
        <v>24</v>
      </c>
      <c r="X503" t="s">
        <v>24</v>
      </c>
      <c r="Y503" t="s">
        <v>24</v>
      </c>
      <c r="Z503">
        <v>0</v>
      </c>
      <c r="AA503" t="s">
        <v>24</v>
      </c>
      <c r="AB503" t="s">
        <v>24</v>
      </c>
      <c r="AC503" t="s">
        <v>24</v>
      </c>
      <c r="AD503" t="s">
        <v>24</v>
      </c>
      <c r="AE503" t="s">
        <v>24</v>
      </c>
      <c r="AF503">
        <v>1</v>
      </c>
      <c r="AG503">
        <v>14</v>
      </c>
      <c r="AH503" t="s">
        <v>24</v>
      </c>
      <c r="AI503">
        <v>0</v>
      </c>
      <c r="AJ503" t="s">
        <v>24</v>
      </c>
      <c r="AK503" t="s">
        <v>24</v>
      </c>
      <c r="AL503" t="s">
        <v>24</v>
      </c>
      <c r="AM503" t="s">
        <v>24</v>
      </c>
      <c r="AN503" t="s">
        <v>24</v>
      </c>
      <c r="AO503" t="s">
        <v>24</v>
      </c>
      <c r="AP503" t="s">
        <v>24</v>
      </c>
      <c r="AQ503" t="s">
        <v>24</v>
      </c>
      <c r="AR503" t="s">
        <v>24</v>
      </c>
      <c r="AS503" t="s">
        <v>24</v>
      </c>
      <c r="AT503" t="s">
        <v>24</v>
      </c>
    </row>
    <row r="504" spans="1:46" x14ac:dyDescent="0.15">
      <c r="A504">
        <v>14</v>
      </c>
      <c r="B504">
        <v>2</v>
      </c>
      <c r="C504">
        <v>6</v>
      </c>
      <c r="D504">
        <v>0</v>
      </c>
      <c r="E504" t="s">
        <v>24</v>
      </c>
      <c r="F504" t="s">
        <v>24</v>
      </c>
      <c r="G504">
        <v>252</v>
      </c>
      <c r="H504">
        <v>0</v>
      </c>
      <c r="I504">
        <v>0</v>
      </c>
      <c r="J504">
        <v>0</v>
      </c>
      <c r="K504">
        <v>0</v>
      </c>
      <c r="L504" t="s">
        <v>24</v>
      </c>
      <c r="M504" t="s">
        <v>24</v>
      </c>
      <c r="N504" t="s">
        <v>24</v>
      </c>
      <c r="O504" t="s">
        <v>24</v>
      </c>
      <c r="P504" t="s">
        <v>24</v>
      </c>
      <c r="Q504" t="s">
        <v>2496</v>
      </c>
      <c r="R504" t="s">
        <v>24</v>
      </c>
      <c r="S504">
        <v>0</v>
      </c>
      <c r="T504" t="s">
        <v>134</v>
      </c>
      <c r="U504" t="s">
        <v>134</v>
      </c>
      <c r="V504" t="s">
        <v>134</v>
      </c>
      <c r="W504" t="s">
        <v>24</v>
      </c>
      <c r="X504" t="s">
        <v>24</v>
      </c>
      <c r="Y504" t="s">
        <v>24</v>
      </c>
      <c r="Z504">
        <v>0</v>
      </c>
      <c r="AA504" t="s">
        <v>24</v>
      </c>
      <c r="AB504" t="s">
        <v>24</v>
      </c>
      <c r="AC504" t="s">
        <v>24</v>
      </c>
      <c r="AD504" t="s">
        <v>24</v>
      </c>
      <c r="AE504" t="s">
        <v>24</v>
      </c>
      <c r="AF504">
        <v>1</v>
      </c>
      <c r="AG504">
        <v>14</v>
      </c>
      <c r="AH504" t="s">
        <v>24</v>
      </c>
      <c r="AI504">
        <v>0</v>
      </c>
      <c r="AJ504" t="s">
        <v>24</v>
      </c>
      <c r="AK504" t="s">
        <v>24</v>
      </c>
      <c r="AL504" t="s">
        <v>24</v>
      </c>
      <c r="AM504" t="s">
        <v>24</v>
      </c>
      <c r="AN504" t="s">
        <v>24</v>
      </c>
      <c r="AO504" t="s">
        <v>24</v>
      </c>
      <c r="AP504" t="s">
        <v>24</v>
      </c>
      <c r="AQ504" t="s">
        <v>24</v>
      </c>
      <c r="AR504" t="s">
        <v>24</v>
      </c>
      <c r="AS504" t="s">
        <v>24</v>
      </c>
      <c r="AT504" t="s">
        <v>24</v>
      </c>
    </row>
    <row r="505" spans="1:46" x14ac:dyDescent="0.15">
      <c r="A505">
        <v>14</v>
      </c>
      <c r="B505">
        <v>2</v>
      </c>
      <c r="C505">
        <v>7</v>
      </c>
      <c r="D505">
        <v>0</v>
      </c>
      <c r="E505" t="s">
        <v>24</v>
      </c>
      <c r="F505" t="s">
        <v>24</v>
      </c>
      <c r="G505">
        <v>345</v>
      </c>
      <c r="H505">
        <v>0</v>
      </c>
      <c r="I505">
        <v>0</v>
      </c>
      <c r="J505">
        <v>0</v>
      </c>
      <c r="K505">
        <v>0</v>
      </c>
      <c r="L505" t="s">
        <v>24</v>
      </c>
      <c r="M505" t="s">
        <v>24</v>
      </c>
      <c r="N505" t="s">
        <v>24</v>
      </c>
      <c r="O505" t="s">
        <v>24</v>
      </c>
      <c r="P505" t="s">
        <v>24</v>
      </c>
      <c r="Q505" t="s">
        <v>2497</v>
      </c>
      <c r="R505" t="s">
        <v>24</v>
      </c>
      <c r="S505">
        <v>0</v>
      </c>
      <c r="T505" t="s">
        <v>134</v>
      </c>
      <c r="U505" t="s">
        <v>134</v>
      </c>
      <c r="V505" t="s">
        <v>134</v>
      </c>
      <c r="W505" t="s">
        <v>24</v>
      </c>
      <c r="X505" t="s">
        <v>24</v>
      </c>
      <c r="Y505" t="s">
        <v>24</v>
      </c>
      <c r="Z505">
        <v>0</v>
      </c>
      <c r="AA505" t="s">
        <v>24</v>
      </c>
      <c r="AB505" t="s">
        <v>24</v>
      </c>
      <c r="AC505" t="s">
        <v>24</v>
      </c>
      <c r="AD505" t="s">
        <v>24</v>
      </c>
      <c r="AE505" t="s">
        <v>24</v>
      </c>
      <c r="AF505">
        <v>1</v>
      </c>
      <c r="AG505">
        <v>14</v>
      </c>
      <c r="AH505" t="s">
        <v>24</v>
      </c>
      <c r="AI505">
        <v>0</v>
      </c>
      <c r="AJ505" t="s">
        <v>24</v>
      </c>
      <c r="AK505" t="s">
        <v>24</v>
      </c>
      <c r="AL505" t="s">
        <v>24</v>
      </c>
      <c r="AM505" t="s">
        <v>24</v>
      </c>
      <c r="AN505" t="s">
        <v>24</v>
      </c>
      <c r="AO505" t="s">
        <v>24</v>
      </c>
      <c r="AP505" t="s">
        <v>24</v>
      </c>
      <c r="AQ505" t="s">
        <v>24</v>
      </c>
      <c r="AR505" t="s">
        <v>24</v>
      </c>
      <c r="AS505" t="s">
        <v>24</v>
      </c>
      <c r="AT505" t="s">
        <v>24</v>
      </c>
    </row>
    <row r="506" spans="1:46" x14ac:dyDescent="0.15">
      <c r="A506">
        <v>15</v>
      </c>
      <c r="B506">
        <v>1</v>
      </c>
      <c r="C506">
        <v>1</v>
      </c>
      <c r="D506">
        <v>0</v>
      </c>
      <c r="E506" t="s">
        <v>24</v>
      </c>
      <c r="F506" t="s">
        <v>24</v>
      </c>
      <c r="G506">
        <v>0</v>
      </c>
      <c r="H506">
        <v>0</v>
      </c>
      <c r="I506">
        <v>0</v>
      </c>
      <c r="J506">
        <v>0</v>
      </c>
      <c r="K506">
        <v>0</v>
      </c>
      <c r="L506" t="s">
        <v>24</v>
      </c>
      <c r="M506" t="s">
        <v>24</v>
      </c>
      <c r="N506" t="s">
        <v>24</v>
      </c>
      <c r="O506" t="s">
        <v>24</v>
      </c>
      <c r="P506" t="s">
        <v>24</v>
      </c>
      <c r="Q506" t="s">
        <v>24</v>
      </c>
      <c r="R506" t="s">
        <v>24</v>
      </c>
      <c r="S506">
        <v>0</v>
      </c>
      <c r="T506" t="s">
        <v>134</v>
      </c>
      <c r="U506" t="s">
        <v>134</v>
      </c>
      <c r="V506" t="s">
        <v>134</v>
      </c>
      <c r="W506" t="s">
        <v>24</v>
      </c>
      <c r="X506" t="s">
        <v>24</v>
      </c>
      <c r="Y506" t="s">
        <v>24</v>
      </c>
      <c r="Z506">
        <v>0</v>
      </c>
      <c r="AA506" t="s">
        <v>24</v>
      </c>
      <c r="AB506" t="s">
        <v>24</v>
      </c>
      <c r="AC506" t="s">
        <v>24</v>
      </c>
      <c r="AD506" t="s">
        <v>24</v>
      </c>
      <c r="AE506" t="s">
        <v>24</v>
      </c>
      <c r="AF506">
        <v>1</v>
      </c>
      <c r="AG506">
        <v>15</v>
      </c>
      <c r="AH506" t="s">
        <v>24</v>
      </c>
      <c r="AI506">
        <v>0</v>
      </c>
      <c r="AJ506" t="s">
        <v>24</v>
      </c>
      <c r="AK506" t="s">
        <v>24</v>
      </c>
      <c r="AL506" t="s">
        <v>24</v>
      </c>
      <c r="AM506" t="s">
        <v>24</v>
      </c>
      <c r="AN506" t="s">
        <v>24</v>
      </c>
      <c r="AO506" t="s">
        <v>24</v>
      </c>
      <c r="AP506" t="s">
        <v>24</v>
      </c>
      <c r="AQ506" t="s">
        <v>24</v>
      </c>
      <c r="AR506" t="s">
        <v>24</v>
      </c>
      <c r="AS506" t="s">
        <v>24</v>
      </c>
      <c r="AT506" t="s">
        <v>24</v>
      </c>
    </row>
    <row r="507" spans="1:46" x14ac:dyDescent="0.15">
      <c r="A507">
        <v>15</v>
      </c>
      <c r="B507">
        <v>1</v>
      </c>
      <c r="C507">
        <v>2</v>
      </c>
      <c r="D507">
        <v>0</v>
      </c>
      <c r="E507" t="s">
        <v>24</v>
      </c>
      <c r="F507" t="s">
        <v>24</v>
      </c>
      <c r="G507">
        <v>0</v>
      </c>
      <c r="H507">
        <v>0</v>
      </c>
      <c r="I507">
        <v>0</v>
      </c>
      <c r="J507">
        <v>0</v>
      </c>
      <c r="K507">
        <v>0</v>
      </c>
      <c r="L507" t="s">
        <v>24</v>
      </c>
      <c r="M507" t="s">
        <v>24</v>
      </c>
      <c r="N507" t="s">
        <v>24</v>
      </c>
      <c r="O507" t="s">
        <v>24</v>
      </c>
      <c r="P507" t="s">
        <v>24</v>
      </c>
      <c r="Q507" t="s">
        <v>24</v>
      </c>
      <c r="R507" t="s">
        <v>24</v>
      </c>
      <c r="S507">
        <v>0</v>
      </c>
      <c r="T507" t="s">
        <v>134</v>
      </c>
      <c r="U507" t="s">
        <v>134</v>
      </c>
      <c r="V507" t="s">
        <v>134</v>
      </c>
      <c r="W507" t="s">
        <v>24</v>
      </c>
      <c r="X507" t="s">
        <v>24</v>
      </c>
      <c r="Y507" t="s">
        <v>24</v>
      </c>
      <c r="Z507">
        <v>0</v>
      </c>
      <c r="AA507" t="s">
        <v>24</v>
      </c>
      <c r="AB507" t="s">
        <v>24</v>
      </c>
      <c r="AC507" t="s">
        <v>24</v>
      </c>
      <c r="AD507" t="s">
        <v>24</v>
      </c>
      <c r="AE507" t="s">
        <v>24</v>
      </c>
      <c r="AF507">
        <v>1</v>
      </c>
      <c r="AG507">
        <v>15</v>
      </c>
      <c r="AH507" t="s">
        <v>24</v>
      </c>
      <c r="AI507">
        <v>0</v>
      </c>
      <c r="AJ507" t="s">
        <v>24</v>
      </c>
      <c r="AK507" t="s">
        <v>24</v>
      </c>
      <c r="AL507" t="s">
        <v>24</v>
      </c>
      <c r="AM507" t="s">
        <v>24</v>
      </c>
      <c r="AN507" t="s">
        <v>24</v>
      </c>
      <c r="AO507" t="s">
        <v>24</v>
      </c>
      <c r="AP507" t="s">
        <v>24</v>
      </c>
      <c r="AQ507" t="s">
        <v>24</v>
      </c>
      <c r="AR507" t="s">
        <v>24</v>
      </c>
      <c r="AS507" t="s">
        <v>24</v>
      </c>
      <c r="AT507" t="s">
        <v>24</v>
      </c>
    </row>
    <row r="508" spans="1:46" x14ac:dyDescent="0.15">
      <c r="A508">
        <v>15</v>
      </c>
      <c r="B508">
        <v>1</v>
      </c>
      <c r="C508">
        <v>3</v>
      </c>
      <c r="D508">
        <v>0</v>
      </c>
      <c r="E508" t="s">
        <v>24</v>
      </c>
      <c r="F508" t="s">
        <v>24</v>
      </c>
      <c r="G508">
        <v>73</v>
      </c>
      <c r="H508">
        <v>0</v>
      </c>
      <c r="I508">
        <v>0</v>
      </c>
      <c r="J508">
        <v>0</v>
      </c>
      <c r="K508">
        <v>0</v>
      </c>
      <c r="L508" t="s">
        <v>24</v>
      </c>
      <c r="M508" t="s">
        <v>24</v>
      </c>
      <c r="N508" t="s">
        <v>24</v>
      </c>
      <c r="O508" t="s">
        <v>24</v>
      </c>
      <c r="P508" t="s">
        <v>24</v>
      </c>
      <c r="Q508" t="s">
        <v>2498</v>
      </c>
      <c r="R508" t="s">
        <v>24</v>
      </c>
      <c r="S508">
        <v>0</v>
      </c>
      <c r="T508" t="s">
        <v>134</v>
      </c>
      <c r="U508" t="s">
        <v>134</v>
      </c>
      <c r="V508" t="s">
        <v>134</v>
      </c>
      <c r="W508" t="s">
        <v>24</v>
      </c>
      <c r="X508" t="s">
        <v>24</v>
      </c>
      <c r="Y508" t="s">
        <v>24</v>
      </c>
      <c r="Z508">
        <v>0</v>
      </c>
      <c r="AA508" t="s">
        <v>24</v>
      </c>
      <c r="AB508" t="s">
        <v>24</v>
      </c>
      <c r="AC508" t="s">
        <v>24</v>
      </c>
      <c r="AD508" t="s">
        <v>24</v>
      </c>
      <c r="AE508" t="s">
        <v>24</v>
      </c>
      <c r="AF508">
        <v>1</v>
      </c>
      <c r="AG508">
        <v>15</v>
      </c>
      <c r="AH508" t="s">
        <v>24</v>
      </c>
      <c r="AI508">
        <v>0</v>
      </c>
      <c r="AJ508" t="s">
        <v>24</v>
      </c>
      <c r="AK508" t="s">
        <v>24</v>
      </c>
      <c r="AL508" t="s">
        <v>24</v>
      </c>
      <c r="AM508" t="s">
        <v>24</v>
      </c>
      <c r="AN508" t="s">
        <v>24</v>
      </c>
      <c r="AO508" t="s">
        <v>24</v>
      </c>
      <c r="AP508" t="s">
        <v>24</v>
      </c>
      <c r="AQ508" t="s">
        <v>24</v>
      </c>
      <c r="AR508" t="s">
        <v>24</v>
      </c>
      <c r="AS508" t="s">
        <v>24</v>
      </c>
      <c r="AT508" t="s">
        <v>24</v>
      </c>
    </row>
    <row r="509" spans="1:46" x14ac:dyDescent="0.15">
      <c r="A509">
        <v>15</v>
      </c>
      <c r="B509">
        <v>1</v>
      </c>
      <c r="C509">
        <v>4</v>
      </c>
      <c r="D509">
        <v>0</v>
      </c>
      <c r="E509" t="s">
        <v>24</v>
      </c>
      <c r="F509" t="s">
        <v>24</v>
      </c>
      <c r="G509">
        <v>355</v>
      </c>
      <c r="H509">
        <v>0</v>
      </c>
      <c r="I509">
        <v>0</v>
      </c>
      <c r="J509">
        <v>0</v>
      </c>
      <c r="K509">
        <v>0</v>
      </c>
      <c r="L509" t="s">
        <v>24</v>
      </c>
      <c r="M509" t="s">
        <v>24</v>
      </c>
      <c r="N509" t="s">
        <v>24</v>
      </c>
      <c r="O509" t="s">
        <v>24</v>
      </c>
      <c r="P509" t="s">
        <v>24</v>
      </c>
      <c r="Q509" t="s">
        <v>2499</v>
      </c>
      <c r="R509" t="s">
        <v>24</v>
      </c>
      <c r="S509">
        <v>0</v>
      </c>
      <c r="T509" t="s">
        <v>134</v>
      </c>
      <c r="U509" t="s">
        <v>134</v>
      </c>
      <c r="V509" t="s">
        <v>134</v>
      </c>
      <c r="W509" t="s">
        <v>24</v>
      </c>
      <c r="X509" t="s">
        <v>24</v>
      </c>
      <c r="Y509" t="s">
        <v>24</v>
      </c>
      <c r="Z509">
        <v>0</v>
      </c>
      <c r="AA509" t="s">
        <v>24</v>
      </c>
      <c r="AB509" t="s">
        <v>24</v>
      </c>
      <c r="AC509" t="s">
        <v>24</v>
      </c>
      <c r="AD509" t="s">
        <v>24</v>
      </c>
      <c r="AE509" t="s">
        <v>24</v>
      </c>
      <c r="AF509">
        <v>1</v>
      </c>
      <c r="AG509">
        <v>15</v>
      </c>
      <c r="AH509" t="s">
        <v>24</v>
      </c>
      <c r="AI509">
        <v>0</v>
      </c>
      <c r="AJ509" t="s">
        <v>24</v>
      </c>
      <c r="AK509" t="s">
        <v>24</v>
      </c>
      <c r="AL509" t="s">
        <v>24</v>
      </c>
      <c r="AM509" t="s">
        <v>24</v>
      </c>
      <c r="AN509" t="s">
        <v>24</v>
      </c>
      <c r="AO509" t="s">
        <v>24</v>
      </c>
      <c r="AP509" t="s">
        <v>24</v>
      </c>
      <c r="AQ509" t="s">
        <v>24</v>
      </c>
      <c r="AR509" t="s">
        <v>24</v>
      </c>
      <c r="AS509" t="s">
        <v>24</v>
      </c>
      <c r="AT509" t="s">
        <v>24</v>
      </c>
    </row>
    <row r="510" spans="1:46" x14ac:dyDescent="0.15">
      <c r="A510">
        <v>15</v>
      </c>
      <c r="B510">
        <v>1</v>
      </c>
      <c r="C510">
        <v>5</v>
      </c>
      <c r="D510">
        <v>0</v>
      </c>
      <c r="E510" t="s">
        <v>24</v>
      </c>
      <c r="F510" t="s">
        <v>24</v>
      </c>
      <c r="G510">
        <v>126</v>
      </c>
      <c r="H510">
        <v>0</v>
      </c>
      <c r="I510">
        <v>0</v>
      </c>
      <c r="J510">
        <v>0</v>
      </c>
      <c r="K510">
        <v>0</v>
      </c>
      <c r="L510" t="s">
        <v>24</v>
      </c>
      <c r="M510" t="s">
        <v>24</v>
      </c>
      <c r="N510" t="s">
        <v>24</v>
      </c>
      <c r="O510" t="s">
        <v>24</v>
      </c>
      <c r="P510" t="s">
        <v>24</v>
      </c>
      <c r="Q510" t="s">
        <v>2500</v>
      </c>
      <c r="R510" t="s">
        <v>24</v>
      </c>
      <c r="S510">
        <v>0</v>
      </c>
      <c r="T510" t="s">
        <v>134</v>
      </c>
      <c r="U510" t="s">
        <v>134</v>
      </c>
      <c r="V510" t="s">
        <v>134</v>
      </c>
      <c r="W510" t="s">
        <v>24</v>
      </c>
      <c r="X510" t="s">
        <v>24</v>
      </c>
      <c r="Y510" t="s">
        <v>24</v>
      </c>
      <c r="Z510">
        <v>0</v>
      </c>
      <c r="AA510" t="s">
        <v>24</v>
      </c>
      <c r="AB510" t="s">
        <v>24</v>
      </c>
      <c r="AC510" t="s">
        <v>24</v>
      </c>
      <c r="AD510" t="s">
        <v>24</v>
      </c>
      <c r="AE510" t="s">
        <v>24</v>
      </c>
      <c r="AF510">
        <v>1</v>
      </c>
      <c r="AG510">
        <v>15</v>
      </c>
      <c r="AH510" t="s">
        <v>24</v>
      </c>
      <c r="AI510">
        <v>0</v>
      </c>
      <c r="AJ510" t="s">
        <v>24</v>
      </c>
      <c r="AK510" t="s">
        <v>24</v>
      </c>
      <c r="AL510" t="s">
        <v>24</v>
      </c>
      <c r="AM510" t="s">
        <v>24</v>
      </c>
      <c r="AN510" t="s">
        <v>24</v>
      </c>
      <c r="AO510" t="s">
        <v>24</v>
      </c>
      <c r="AP510" t="s">
        <v>24</v>
      </c>
      <c r="AQ510" t="s">
        <v>24</v>
      </c>
      <c r="AR510" t="s">
        <v>24</v>
      </c>
      <c r="AS510" t="s">
        <v>24</v>
      </c>
      <c r="AT510" t="s">
        <v>24</v>
      </c>
    </row>
    <row r="511" spans="1:46" x14ac:dyDescent="0.15">
      <c r="A511">
        <v>15</v>
      </c>
      <c r="B511">
        <v>1</v>
      </c>
      <c r="C511">
        <v>6</v>
      </c>
      <c r="D511">
        <v>0</v>
      </c>
      <c r="E511" t="s">
        <v>24</v>
      </c>
      <c r="F511" t="s">
        <v>24</v>
      </c>
      <c r="G511">
        <v>0</v>
      </c>
      <c r="H511">
        <v>0</v>
      </c>
      <c r="I511">
        <v>0</v>
      </c>
      <c r="J511">
        <v>0</v>
      </c>
      <c r="K511">
        <v>0</v>
      </c>
      <c r="L511" t="s">
        <v>24</v>
      </c>
      <c r="M511" t="s">
        <v>24</v>
      </c>
      <c r="N511" t="s">
        <v>24</v>
      </c>
      <c r="O511" t="s">
        <v>24</v>
      </c>
      <c r="P511" t="s">
        <v>24</v>
      </c>
      <c r="Q511" t="s">
        <v>24</v>
      </c>
      <c r="R511" t="s">
        <v>24</v>
      </c>
      <c r="S511">
        <v>0</v>
      </c>
      <c r="T511" t="s">
        <v>134</v>
      </c>
      <c r="U511" t="s">
        <v>134</v>
      </c>
      <c r="V511" t="s">
        <v>134</v>
      </c>
      <c r="W511" t="s">
        <v>24</v>
      </c>
      <c r="X511" t="s">
        <v>24</v>
      </c>
      <c r="Y511" t="s">
        <v>24</v>
      </c>
      <c r="Z511">
        <v>0</v>
      </c>
      <c r="AA511" t="s">
        <v>24</v>
      </c>
      <c r="AB511" t="s">
        <v>24</v>
      </c>
      <c r="AC511" t="s">
        <v>24</v>
      </c>
      <c r="AD511" t="s">
        <v>24</v>
      </c>
      <c r="AE511" t="s">
        <v>24</v>
      </c>
      <c r="AF511">
        <v>1</v>
      </c>
      <c r="AG511">
        <v>15</v>
      </c>
      <c r="AH511" t="s">
        <v>24</v>
      </c>
      <c r="AI511">
        <v>0</v>
      </c>
      <c r="AJ511" t="s">
        <v>24</v>
      </c>
      <c r="AK511" t="s">
        <v>24</v>
      </c>
      <c r="AL511" t="s">
        <v>24</v>
      </c>
      <c r="AM511" t="s">
        <v>24</v>
      </c>
      <c r="AN511" t="s">
        <v>24</v>
      </c>
      <c r="AO511" t="s">
        <v>24</v>
      </c>
      <c r="AP511" t="s">
        <v>24</v>
      </c>
      <c r="AQ511" t="s">
        <v>24</v>
      </c>
      <c r="AR511" t="s">
        <v>24</v>
      </c>
      <c r="AS511" t="s">
        <v>24</v>
      </c>
      <c r="AT511" t="s">
        <v>24</v>
      </c>
    </row>
    <row r="512" spans="1:46" x14ac:dyDescent="0.15">
      <c r="A512">
        <v>15</v>
      </c>
      <c r="B512">
        <v>1</v>
      </c>
      <c r="C512">
        <v>7</v>
      </c>
      <c r="D512">
        <v>0</v>
      </c>
      <c r="E512" t="s">
        <v>24</v>
      </c>
      <c r="F512" t="s">
        <v>24</v>
      </c>
      <c r="G512">
        <v>0</v>
      </c>
      <c r="H512">
        <v>0</v>
      </c>
      <c r="I512">
        <v>0</v>
      </c>
      <c r="J512">
        <v>0</v>
      </c>
      <c r="K512">
        <v>0</v>
      </c>
      <c r="L512" t="s">
        <v>24</v>
      </c>
      <c r="M512" t="s">
        <v>24</v>
      </c>
      <c r="N512" t="s">
        <v>24</v>
      </c>
      <c r="O512" t="s">
        <v>24</v>
      </c>
      <c r="P512" t="s">
        <v>24</v>
      </c>
      <c r="Q512" t="s">
        <v>24</v>
      </c>
      <c r="R512" t="s">
        <v>24</v>
      </c>
      <c r="S512">
        <v>0</v>
      </c>
      <c r="T512" t="s">
        <v>134</v>
      </c>
      <c r="U512" t="s">
        <v>134</v>
      </c>
      <c r="V512" t="s">
        <v>134</v>
      </c>
      <c r="W512" t="s">
        <v>24</v>
      </c>
      <c r="X512" t="s">
        <v>24</v>
      </c>
      <c r="Y512" t="s">
        <v>24</v>
      </c>
      <c r="Z512">
        <v>0</v>
      </c>
      <c r="AA512" t="s">
        <v>24</v>
      </c>
      <c r="AB512" t="s">
        <v>24</v>
      </c>
      <c r="AC512" t="s">
        <v>24</v>
      </c>
      <c r="AD512" t="s">
        <v>24</v>
      </c>
      <c r="AE512" t="s">
        <v>24</v>
      </c>
      <c r="AF512">
        <v>1</v>
      </c>
      <c r="AG512">
        <v>15</v>
      </c>
      <c r="AH512" t="s">
        <v>24</v>
      </c>
      <c r="AI512">
        <v>0</v>
      </c>
      <c r="AJ512" t="s">
        <v>24</v>
      </c>
      <c r="AK512" t="s">
        <v>24</v>
      </c>
      <c r="AL512" t="s">
        <v>24</v>
      </c>
      <c r="AM512" t="s">
        <v>24</v>
      </c>
      <c r="AN512" t="s">
        <v>24</v>
      </c>
      <c r="AO512" t="s">
        <v>24</v>
      </c>
      <c r="AP512" t="s">
        <v>24</v>
      </c>
      <c r="AQ512" t="s">
        <v>24</v>
      </c>
      <c r="AR512" t="s">
        <v>24</v>
      </c>
      <c r="AS512" t="s">
        <v>24</v>
      </c>
      <c r="AT512" t="s">
        <v>24</v>
      </c>
    </row>
    <row r="513" spans="1:46" x14ac:dyDescent="0.15">
      <c r="A513">
        <v>15</v>
      </c>
      <c r="B513">
        <v>2</v>
      </c>
      <c r="C513">
        <v>1</v>
      </c>
      <c r="D513">
        <v>0</v>
      </c>
      <c r="E513" t="s">
        <v>24</v>
      </c>
      <c r="F513" t="s">
        <v>24</v>
      </c>
      <c r="G513">
        <v>152</v>
      </c>
      <c r="H513">
        <v>0</v>
      </c>
      <c r="I513">
        <v>0</v>
      </c>
      <c r="J513">
        <v>0</v>
      </c>
      <c r="K513">
        <v>0</v>
      </c>
      <c r="L513" t="s">
        <v>24</v>
      </c>
      <c r="M513" t="s">
        <v>24</v>
      </c>
      <c r="N513" t="s">
        <v>24</v>
      </c>
      <c r="O513" t="s">
        <v>24</v>
      </c>
      <c r="P513" t="s">
        <v>24</v>
      </c>
      <c r="Q513" t="s">
        <v>2501</v>
      </c>
      <c r="R513" t="s">
        <v>24</v>
      </c>
      <c r="S513">
        <v>0</v>
      </c>
      <c r="T513" t="s">
        <v>134</v>
      </c>
      <c r="U513" t="s">
        <v>134</v>
      </c>
      <c r="V513" t="s">
        <v>134</v>
      </c>
      <c r="W513" t="s">
        <v>24</v>
      </c>
      <c r="X513" t="s">
        <v>24</v>
      </c>
      <c r="Y513" t="s">
        <v>24</v>
      </c>
      <c r="Z513">
        <v>0</v>
      </c>
      <c r="AA513" t="s">
        <v>24</v>
      </c>
      <c r="AB513" t="s">
        <v>24</v>
      </c>
      <c r="AC513" t="s">
        <v>24</v>
      </c>
      <c r="AD513" t="s">
        <v>24</v>
      </c>
      <c r="AE513" t="s">
        <v>24</v>
      </c>
      <c r="AF513">
        <v>1</v>
      </c>
      <c r="AG513">
        <v>15</v>
      </c>
      <c r="AH513" t="s">
        <v>24</v>
      </c>
      <c r="AI513">
        <v>0</v>
      </c>
      <c r="AJ513" t="s">
        <v>24</v>
      </c>
      <c r="AK513" t="s">
        <v>24</v>
      </c>
      <c r="AL513" t="s">
        <v>24</v>
      </c>
      <c r="AM513" t="s">
        <v>24</v>
      </c>
      <c r="AN513" t="s">
        <v>24</v>
      </c>
      <c r="AO513" t="s">
        <v>24</v>
      </c>
      <c r="AP513" t="s">
        <v>24</v>
      </c>
      <c r="AQ513" t="s">
        <v>24</v>
      </c>
      <c r="AR513" t="s">
        <v>24</v>
      </c>
      <c r="AS513" t="s">
        <v>24</v>
      </c>
      <c r="AT513" t="s">
        <v>24</v>
      </c>
    </row>
    <row r="514" spans="1:46" x14ac:dyDescent="0.15">
      <c r="A514">
        <v>15</v>
      </c>
      <c r="B514">
        <v>2</v>
      </c>
      <c r="C514">
        <v>2</v>
      </c>
      <c r="D514">
        <v>0</v>
      </c>
      <c r="E514" t="s">
        <v>24</v>
      </c>
      <c r="F514" t="s">
        <v>24</v>
      </c>
      <c r="G514">
        <v>123</v>
      </c>
      <c r="H514">
        <v>0</v>
      </c>
      <c r="I514">
        <v>0</v>
      </c>
      <c r="J514">
        <v>0</v>
      </c>
      <c r="K514">
        <v>0</v>
      </c>
      <c r="L514" t="s">
        <v>24</v>
      </c>
      <c r="M514" t="s">
        <v>24</v>
      </c>
      <c r="N514" t="s">
        <v>24</v>
      </c>
      <c r="O514" t="s">
        <v>24</v>
      </c>
      <c r="P514" t="s">
        <v>24</v>
      </c>
      <c r="Q514" t="s">
        <v>2502</v>
      </c>
      <c r="R514" t="s">
        <v>24</v>
      </c>
      <c r="S514">
        <v>0</v>
      </c>
      <c r="T514" t="s">
        <v>134</v>
      </c>
      <c r="U514" t="s">
        <v>134</v>
      </c>
      <c r="V514" t="s">
        <v>134</v>
      </c>
      <c r="W514" t="s">
        <v>24</v>
      </c>
      <c r="X514" t="s">
        <v>24</v>
      </c>
      <c r="Y514" t="s">
        <v>24</v>
      </c>
      <c r="Z514">
        <v>0</v>
      </c>
      <c r="AA514" t="s">
        <v>24</v>
      </c>
      <c r="AB514" t="s">
        <v>24</v>
      </c>
      <c r="AC514" t="s">
        <v>24</v>
      </c>
      <c r="AD514" t="s">
        <v>24</v>
      </c>
      <c r="AE514" t="s">
        <v>24</v>
      </c>
      <c r="AF514">
        <v>1</v>
      </c>
      <c r="AG514">
        <v>15</v>
      </c>
      <c r="AH514" t="s">
        <v>24</v>
      </c>
      <c r="AI514">
        <v>0</v>
      </c>
      <c r="AJ514" t="s">
        <v>24</v>
      </c>
      <c r="AK514" t="s">
        <v>24</v>
      </c>
      <c r="AL514" t="s">
        <v>24</v>
      </c>
      <c r="AM514" t="s">
        <v>24</v>
      </c>
      <c r="AN514" t="s">
        <v>24</v>
      </c>
      <c r="AO514" t="s">
        <v>24</v>
      </c>
      <c r="AP514" t="s">
        <v>24</v>
      </c>
      <c r="AQ514" t="s">
        <v>24</v>
      </c>
      <c r="AR514" t="s">
        <v>24</v>
      </c>
      <c r="AS514" t="s">
        <v>24</v>
      </c>
      <c r="AT514" t="s">
        <v>24</v>
      </c>
    </row>
    <row r="515" spans="1:46" x14ac:dyDescent="0.15">
      <c r="A515">
        <v>15</v>
      </c>
      <c r="B515">
        <v>2</v>
      </c>
      <c r="C515">
        <v>3</v>
      </c>
      <c r="D515">
        <v>0</v>
      </c>
      <c r="E515" t="s">
        <v>24</v>
      </c>
      <c r="F515" t="s">
        <v>24</v>
      </c>
      <c r="G515">
        <v>53</v>
      </c>
      <c r="H515">
        <v>0</v>
      </c>
      <c r="I515">
        <v>0</v>
      </c>
      <c r="J515">
        <v>0</v>
      </c>
      <c r="K515">
        <v>0</v>
      </c>
      <c r="L515" t="s">
        <v>24</v>
      </c>
      <c r="M515" t="s">
        <v>24</v>
      </c>
      <c r="N515" t="s">
        <v>24</v>
      </c>
      <c r="O515" t="s">
        <v>24</v>
      </c>
      <c r="P515" t="s">
        <v>24</v>
      </c>
      <c r="Q515" t="s">
        <v>2503</v>
      </c>
      <c r="R515" t="s">
        <v>24</v>
      </c>
      <c r="S515">
        <v>0</v>
      </c>
      <c r="T515" t="s">
        <v>134</v>
      </c>
      <c r="U515" t="s">
        <v>134</v>
      </c>
      <c r="V515" t="s">
        <v>134</v>
      </c>
      <c r="W515" t="s">
        <v>24</v>
      </c>
      <c r="X515" t="s">
        <v>24</v>
      </c>
      <c r="Y515" t="s">
        <v>24</v>
      </c>
      <c r="Z515">
        <v>0</v>
      </c>
      <c r="AA515" t="s">
        <v>24</v>
      </c>
      <c r="AB515" t="s">
        <v>24</v>
      </c>
      <c r="AC515" t="s">
        <v>24</v>
      </c>
      <c r="AD515" t="s">
        <v>24</v>
      </c>
      <c r="AE515" t="s">
        <v>24</v>
      </c>
      <c r="AF515">
        <v>1</v>
      </c>
      <c r="AG515">
        <v>15</v>
      </c>
      <c r="AH515" t="s">
        <v>24</v>
      </c>
      <c r="AI515">
        <v>0</v>
      </c>
      <c r="AJ515" t="s">
        <v>24</v>
      </c>
      <c r="AK515" t="s">
        <v>24</v>
      </c>
      <c r="AL515" t="s">
        <v>24</v>
      </c>
      <c r="AM515" t="s">
        <v>24</v>
      </c>
      <c r="AN515" t="s">
        <v>24</v>
      </c>
      <c r="AO515" t="s">
        <v>24</v>
      </c>
      <c r="AP515" t="s">
        <v>24</v>
      </c>
      <c r="AQ515" t="s">
        <v>24</v>
      </c>
      <c r="AR515" t="s">
        <v>24</v>
      </c>
      <c r="AS515" t="s">
        <v>24</v>
      </c>
      <c r="AT515" t="s">
        <v>24</v>
      </c>
    </row>
    <row r="516" spans="1:46" x14ac:dyDescent="0.15">
      <c r="A516">
        <v>15</v>
      </c>
      <c r="B516">
        <v>2</v>
      </c>
      <c r="C516">
        <v>4</v>
      </c>
      <c r="D516">
        <v>0</v>
      </c>
      <c r="E516" t="s">
        <v>24</v>
      </c>
      <c r="F516" t="s">
        <v>24</v>
      </c>
      <c r="G516">
        <v>16</v>
      </c>
      <c r="H516">
        <v>0</v>
      </c>
      <c r="I516">
        <v>0</v>
      </c>
      <c r="J516">
        <v>0</v>
      </c>
      <c r="K516">
        <v>0</v>
      </c>
      <c r="L516" t="s">
        <v>24</v>
      </c>
      <c r="M516" t="s">
        <v>24</v>
      </c>
      <c r="N516" t="s">
        <v>24</v>
      </c>
      <c r="O516" t="s">
        <v>24</v>
      </c>
      <c r="P516" t="s">
        <v>24</v>
      </c>
      <c r="Q516" t="s">
        <v>2504</v>
      </c>
      <c r="R516" t="s">
        <v>24</v>
      </c>
      <c r="S516">
        <v>0</v>
      </c>
      <c r="T516" t="s">
        <v>134</v>
      </c>
      <c r="U516" t="s">
        <v>134</v>
      </c>
      <c r="V516" t="s">
        <v>134</v>
      </c>
      <c r="W516" t="s">
        <v>24</v>
      </c>
      <c r="X516" t="s">
        <v>24</v>
      </c>
      <c r="Y516" t="s">
        <v>24</v>
      </c>
      <c r="Z516">
        <v>0</v>
      </c>
      <c r="AA516" t="s">
        <v>24</v>
      </c>
      <c r="AB516" t="s">
        <v>24</v>
      </c>
      <c r="AC516" t="s">
        <v>24</v>
      </c>
      <c r="AD516" t="s">
        <v>24</v>
      </c>
      <c r="AE516" t="s">
        <v>24</v>
      </c>
      <c r="AF516">
        <v>1</v>
      </c>
      <c r="AG516">
        <v>15</v>
      </c>
      <c r="AH516" t="s">
        <v>24</v>
      </c>
      <c r="AI516">
        <v>0</v>
      </c>
      <c r="AJ516" t="s">
        <v>24</v>
      </c>
      <c r="AK516" t="s">
        <v>24</v>
      </c>
      <c r="AL516" t="s">
        <v>24</v>
      </c>
      <c r="AM516" t="s">
        <v>24</v>
      </c>
      <c r="AN516" t="s">
        <v>24</v>
      </c>
      <c r="AO516" t="s">
        <v>24</v>
      </c>
      <c r="AP516" t="s">
        <v>24</v>
      </c>
      <c r="AQ516" t="s">
        <v>24</v>
      </c>
      <c r="AR516" t="s">
        <v>24</v>
      </c>
      <c r="AS516" t="s">
        <v>24</v>
      </c>
      <c r="AT516" t="s">
        <v>24</v>
      </c>
    </row>
    <row r="517" spans="1:46" x14ac:dyDescent="0.15">
      <c r="A517">
        <v>15</v>
      </c>
      <c r="B517">
        <v>2</v>
      </c>
      <c r="C517">
        <v>5</v>
      </c>
      <c r="D517">
        <v>0</v>
      </c>
      <c r="E517" t="s">
        <v>24</v>
      </c>
      <c r="F517" t="s">
        <v>24</v>
      </c>
      <c r="G517">
        <v>122</v>
      </c>
      <c r="H517">
        <v>0</v>
      </c>
      <c r="I517">
        <v>0</v>
      </c>
      <c r="J517">
        <v>0</v>
      </c>
      <c r="K517">
        <v>0</v>
      </c>
      <c r="L517" t="s">
        <v>24</v>
      </c>
      <c r="M517" t="s">
        <v>24</v>
      </c>
      <c r="N517" t="s">
        <v>24</v>
      </c>
      <c r="O517" t="s">
        <v>24</v>
      </c>
      <c r="P517" t="s">
        <v>24</v>
      </c>
      <c r="Q517" t="s">
        <v>2505</v>
      </c>
      <c r="R517" t="s">
        <v>24</v>
      </c>
      <c r="S517">
        <v>0</v>
      </c>
      <c r="T517" t="s">
        <v>134</v>
      </c>
      <c r="U517" t="s">
        <v>134</v>
      </c>
      <c r="V517" t="s">
        <v>134</v>
      </c>
      <c r="W517" t="s">
        <v>24</v>
      </c>
      <c r="X517" t="s">
        <v>24</v>
      </c>
      <c r="Y517" t="s">
        <v>24</v>
      </c>
      <c r="Z517">
        <v>0</v>
      </c>
      <c r="AA517" t="s">
        <v>24</v>
      </c>
      <c r="AB517" t="s">
        <v>24</v>
      </c>
      <c r="AC517" t="s">
        <v>24</v>
      </c>
      <c r="AD517" t="s">
        <v>24</v>
      </c>
      <c r="AE517" t="s">
        <v>24</v>
      </c>
      <c r="AF517">
        <v>1</v>
      </c>
      <c r="AG517">
        <v>15</v>
      </c>
      <c r="AH517" t="s">
        <v>24</v>
      </c>
      <c r="AI517">
        <v>0</v>
      </c>
      <c r="AJ517" t="s">
        <v>24</v>
      </c>
      <c r="AK517" t="s">
        <v>24</v>
      </c>
      <c r="AL517" t="s">
        <v>24</v>
      </c>
      <c r="AM517" t="s">
        <v>24</v>
      </c>
      <c r="AN517" t="s">
        <v>24</v>
      </c>
      <c r="AO517" t="s">
        <v>24</v>
      </c>
      <c r="AP517" t="s">
        <v>24</v>
      </c>
      <c r="AQ517" t="s">
        <v>24</v>
      </c>
      <c r="AR517" t="s">
        <v>24</v>
      </c>
      <c r="AS517" t="s">
        <v>24</v>
      </c>
      <c r="AT517" t="s">
        <v>24</v>
      </c>
    </row>
    <row r="518" spans="1:46" x14ac:dyDescent="0.15">
      <c r="A518">
        <v>15</v>
      </c>
      <c r="B518">
        <v>2</v>
      </c>
      <c r="C518">
        <v>6</v>
      </c>
      <c r="D518">
        <v>0</v>
      </c>
      <c r="E518" t="s">
        <v>24</v>
      </c>
      <c r="F518" t="s">
        <v>24</v>
      </c>
      <c r="G518">
        <v>182</v>
      </c>
      <c r="H518">
        <v>0</v>
      </c>
      <c r="I518">
        <v>0</v>
      </c>
      <c r="J518">
        <v>0</v>
      </c>
      <c r="K518">
        <v>0</v>
      </c>
      <c r="L518" t="s">
        <v>24</v>
      </c>
      <c r="M518" t="s">
        <v>24</v>
      </c>
      <c r="N518" t="s">
        <v>24</v>
      </c>
      <c r="O518" t="s">
        <v>24</v>
      </c>
      <c r="P518" t="s">
        <v>24</v>
      </c>
      <c r="Q518" t="s">
        <v>2506</v>
      </c>
      <c r="R518" t="s">
        <v>24</v>
      </c>
      <c r="S518">
        <v>0</v>
      </c>
      <c r="T518" t="s">
        <v>134</v>
      </c>
      <c r="U518" t="s">
        <v>134</v>
      </c>
      <c r="V518" t="s">
        <v>134</v>
      </c>
      <c r="W518" t="s">
        <v>24</v>
      </c>
      <c r="X518" t="s">
        <v>24</v>
      </c>
      <c r="Y518" t="s">
        <v>24</v>
      </c>
      <c r="Z518">
        <v>0</v>
      </c>
      <c r="AA518" t="s">
        <v>24</v>
      </c>
      <c r="AB518" t="s">
        <v>24</v>
      </c>
      <c r="AC518" t="s">
        <v>24</v>
      </c>
      <c r="AD518" t="s">
        <v>24</v>
      </c>
      <c r="AE518" t="s">
        <v>24</v>
      </c>
      <c r="AF518">
        <v>1</v>
      </c>
      <c r="AG518">
        <v>15</v>
      </c>
      <c r="AH518" t="s">
        <v>24</v>
      </c>
      <c r="AI518">
        <v>0</v>
      </c>
      <c r="AJ518" t="s">
        <v>24</v>
      </c>
      <c r="AK518" t="s">
        <v>24</v>
      </c>
      <c r="AL518" t="s">
        <v>24</v>
      </c>
      <c r="AM518" t="s">
        <v>24</v>
      </c>
      <c r="AN518" t="s">
        <v>24</v>
      </c>
      <c r="AO518" t="s">
        <v>24</v>
      </c>
      <c r="AP518" t="s">
        <v>24</v>
      </c>
      <c r="AQ518" t="s">
        <v>24</v>
      </c>
      <c r="AR518" t="s">
        <v>24</v>
      </c>
      <c r="AS518" t="s">
        <v>24</v>
      </c>
      <c r="AT518" t="s">
        <v>24</v>
      </c>
    </row>
    <row r="519" spans="1:46" x14ac:dyDescent="0.15">
      <c r="A519">
        <v>15</v>
      </c>
      <c r="B519">
        <v>2</v>
      </c>
      <c r="C519">
        <v>7</v>
      </c>
      <c r="D519">
        <v>0</v>
      </c>
      <c r="E519" t="s">
        <v>24</v>
      </c>
      <c r="F519" t="s">
        <v>24</v>
      </c>
      <c r="G519">
        <v>197</v>
      </c>
      <c r="H519">
        <v>0</v>
      </c>
      <c r="I519">
        <v>0</v>
      </c>
      <c r="J519">
        <v>0</v>
      </c>
      <c r="K519">
        <v>0</v>
      </c>
      <c r="L519" t="s">
        <v>24</v>
      </c>
      <c r="M519" t="s">
        <v>24</v>
      </c>
      <c r="N519" t="s">
        <v>24</v>
      </c>
      <c r="O519" t="s">
        <v>24</v>
      </c>
      <c r="P519" t="s">
        <v>24</v>
      </c>
      <c r="Q519" t="s">
        <v>2507</v>
      </c>
      <c r="R519" t="s">
        <v>24</v>
      </c>
      <c r="S519">
        <v>0</v>
      </c>
      <c r="T519" t="s">
        <v>134</v>
      </c>
      <c r="U519" t="s">
        <v>134</v>
      </c>
      <c r="V519" t="s">
        <v>134</v>
      </c>
      <c r="W519" t="s">
        <v>24</v>
      </c>
      <c r="X519" t="s">
        <v>24</v>
      </c>
      <c r="Y519" t="s">
        <v>24</v>
      </c>
      <c r="Z519">
        <v>0</v>
      </c>
      <c r="AA519" t="s">
        <v>24</v>
      </c>
      <c r="AB519" t="s">
        <v>24</v>
      </c>
      <c r="AC519" t="s">
        <v>24</v>
      </c>
      <c r="AD519" t="s">
        <v>24</v>
      </c>
      <c r="AE519" t="s">
        <v>24</v>
      </c>
      <c r="AF519">
        <v>1</v>
      </c>
      <c r="AG519">
        <v>15</v>
      </c>
      <c r="AH519" t="s">
        <v>24</v>
      </c>
      <c r="AI519">
        <v>0</v>
      </c>
      <c r="AJ519" t="s">
        <v>24</v>
      </c>
      <c r="AK519" t="s">
        <v>24</v>
      </c>
      <c r="AL519" t="s">
        <v>24</v>
      </c>
      <c r="AM519" t="s">
        <v>24</v>
      </c>
      <c r="AN519" t="s">
        <v>24</v>
      </c>
      <c r="AO519" t="s">
        <v>24</v>
      </c>
      <c r="AP519" t="s">
        <v>24</v>
      </c>
      <c r="AQ519" t="s">
        <v>24</v>
      </c>
      <c r="AR519" t="s">
        <v>24</v>
      </c>
      <c r="AS519" t="s">
        <v>24</v>
      </c>
      <c r="AT519" t="s">
        <v>24</v>
      </c>
    </row>
    <row r="520" spans="1:46" x14ac:dyDescent="0.15">
      <c r="A520">
        <v>16</v>
      </c>
      <c r="B520">
        <v>1</v>
      </c>
      <c r="C520">
        <v>1</v>
      </c>
      <c r="D520">
        <v>0</v>
      </c>
      <c r="E520" t="s">
        <v>24</v>
      </c>
      <c r="F520" t="s">
        <v>24</v>
      </c>
      <c r="G520">
        <v>0</v>
      </c>
      <c r="H520">
        <v>0</v>
      </c>
      <c r="I520">
        <v>0</v>
      </c>
      <c r="J520">
        <v>0</v>
      </c>
      <c r="K520">
        <v>0</v>
      </c>
      <c r="L520" t="s">
        <v>24</v>
      </c>
      <c r="M520" t="s">
        <v>24</v>
      </c>
      <c r="N520" t="s">
        <v>24</v>
      </c>
      <c r="O520" t="s">
        <v>24</v>
      </c>
      <c r="P520" t="s">
        <v>24</v>
      </c>
      <c r="Q520" t="s">
        <v>24</v>
      </c>
      <c r="R520" t="s">
        <v>24</v>
      </c>
      <c r="S520">
        <v>0</v>
      </c>
      <c r="T520" t="s">
        <v>134</v>
      </c>
      <c r="U520" t="s">
        <v>134</v>
      </c>
      <c r="V520" t="s">
        <v>134</v>
      </c>
      <c r="W520" t="s">
        <v>24</v>
      </c>
      <c r="X520" t="s">
        <v>24</v>
      </c>
      <c r="Y520" t="s">
        <v>24</v>
      </c>
      <c r="Z520">
        <v>0</v>
      </c>
      <c r="AA520" t="s">
        <v>24</v>
      </c>
      <c r="AB520" t="s">
        <v>24</v>
      </c>
      <c r="AC520" t="s">
        <v>24</v>
      </c>
      <c r="AD520" t="s">
        <v>24</v>
      </c>
      <c r="AE520" t="s">
        <v>24</v>
      </c>
      <c r="AF520">
        <v>1</v>
      </c>
      <c r="AG520">
        <v>16</v>
      </c>
      <c r="AH520" t="s">
        <v>24</v>
      </c>
      <c r="AI520">
        <v>0</v>
      </c>
      <c r="AJ520" t="s">
        <v>24</v>
      </c>
      <c r="AK520" t="s">
        <v>24</v>
      </c>
      <c r="AL520" t="s">
        <v>24</v>
      </c>
      <c r="AM520" t="s">
        <v>24</v>
      </c>
      <c r="AN520" t="s">
        <v>24</v>
      </c>
      <c r="AO520" t="s">
        <v>24</v>
      </c>
      <c r="AP520" t="s">
        <v>24</v>
      </c>
      <c r="AQ520" t="s">
        <v>24</v>
      </c>
      <c r="AR520" t="s">
        <v>24</v>
      </c>
      <c r="AS520" t="s">
        <v>24</v>
      </c>
      <c r="AT520" t="s">
        <v>24</v>
      </c>
    </row>
    <row r="521" spans="1:46" x14ac:dyDescent="0.15">
      <c r="A521">
        <v>16</v>
      </c>
      <c r="B521">
        <v>1</v>
      </c>
      <c r="C521">
        <v>2</v>
      </c>
      <c r="D521">
        <v>0</v>
      </c>
      <c r="E521" t="s">
        <v>24</v>
      </c>
      <c r="F521" t="s">
        <v>24</v>
      </c>
      <c r="G521">
        <v>0</v>
      </c>
      <c r="H521">
        <v>0</v>
      </c>
      <c r="I521">
        <v>0</v>
      </c>
      <c r="J521">
        <v>0</v>
      </c>
      <c r="K521">
        <v>0</v>
      </c>
      <c r="L521" t="s">
        <v>24</v>
      </c>
      <c r="M521" t="s">
        <v>24</v>
      </c>
      <c r="N521" t="s">
        <v>24</v>
      </c>
      <c r="O521" t="s">
        <v>24</v>
      </c>
      <c r="P521" t="s">
        <v>24</v>
      </c>
      <c r="Q521" t="s">
        <v>24</v>
      </c>
      <c r="R521" t="s">
        <v>24</v>
      </c>
      <c r="S521">
        <v>0</v>
      </c>
      <c r="T521" t="s">
        <v>134</v>
      </c>
      <c r="U521" t="s">
        <v>134</v>
      </c>
      <c r="V521" t="s">
        <v>134</v>
      </c>
      <c r="W521" t="s">
        <v>24</v>
      </c>
      <c r="X521" t="s">
        <v>24</v>
      </c>
      <c r="Y521" t="s">
        <v>24</v>
      </c>
      <c r="Z521">
        <v>0</v>
      </c>
      <c r="AA521" t="s">
        <v>24</v>
      </c>
      <c r="AB521" t="s">
        <v>24</v>
      </c>
      <c r="AC521" t="s">
        <v>24</v>
      </c>
      <c r="AD521" t="s">
        <v>24</v>
      </c>
      <c r="AE521" t="s">
        <v>24</v>
      </c>
      <c r="AF521">
        <v>1</v>
      </c>
      <c r="AG521">
        <v>16</v>
      </c>
      <c r="AH521" t="s">
        <v>24</v>
      </c>
      <c r="AI521">
        <v>0</v>
      </c>
      <c r="AJ521" t="s">
        <v>24</v>
      </c>
      <c r="AK521" t="s">
        <v>24</v>
      </c>
      <c r="AL521" t="s">
        <v>24</v>
      </c>
      <c r="AM521" t="s">
        <v>24</v>
      </c>
      <c r="AN521" t="s">
        <v>24</v>
      </c>
      <c r="AO521" t="s">
        <v>24</v>
      </c>
      <c r="AP521" t="s">
        <v>24</v>
      </c>
      <c r="AQ521" t="s">
        <v>24</v>
      </c>
      <c r="AR521" t="s">
        <v>24</v>
      </c>
      <c r="AS521" t="s">
        <v>24</v>
      </c>
      <c r="AT521" t="s">
        <v>24</v>
      </c>
    </row>
    <row r="522" spans="1:46" x14ac:dyDescent="0.15">
      <c r="A522">
        <v>16</v>
      </c>
      <c r="B522">
        <v>1</v>
      </c>
      <c r="C522">
        <v>3</v>
      </c>
      <c r="D522">
        <v>0</v>
      </c>
      <c r="E522" t="s">
        <v>24</v>
      </c>
      <c r="F522" t="s">
        <v>24</v>
      </c>
      <c r="G522">
        <v>296</v>
      </c>
      <c r="H522">
        <v>0</v>
      </c>
      <c r="I522">
        <v>0</v>
      </c>
      <c r="J522">
        <v>0</v>
      </c>
      <c r="K522">
        <v>0</v>
      </c>
      <c r="L522" t="s">
        <v>24</v>
      </c>
      <c r="M522" t="s">
        <v>24</v>
      </c>
      <c r="N522" t="s">
        <v>24</v>
      </c>
      <c r="O522" t="s">
        <v>24</v>
      </c>
      <c r="P522" t="s">
        <v>24</v>
      </c>
      <c r="Q522" t="s">
        <v>158</v>
      </c>
      <c r="R522" t="s">
        <v>24</v>
      </c>
      <c r="S522">
        <v>0</v>
      </c>
      <c r="T522" t="s">
        <v>134</v>
      </c>
      <c r="U522" t="s">
        <v>134</v>
      </c>
      <c r="V522" t="s">
        <v>134</v>
      </c>
      <c r="W522" t="s">
        <v>24</v>
      </c>
      <c r="X522" t="s">
        <v>24</v>
      </c>
      <c r="Y522" t="s">
        <v>24</v>
      </c>
      <c r="Z522">
        <v>0</v>
      </c>
      <c r="AA522" t="s">
        <v>24</v>
      </c>
      <c r="AB522" t="s">
        <v>24</v>
      </c>
      <c r="AC522" t="s">
        <v>24</v>
      </c>
      <c r="AD522" t="s">
        <v>24</v>
      </c>
      <c r="AE522" t="s">
        <v>24</v>
      </c>
      <c r="AF522">
        <v>1</v>
      </c>
      <c r="AG522">
        <v>16</v>
      </c>
      <c r="AH522" t="s">
        <v>24</v>
      </c>
      <c r="AI522">
        <v>0</v>
      </c>
      <c r="AJ522" t="s">
        <v>24</v>
      </c>
      <c r="AK522" t="s">
        <v>24</v>
      </c>
      <c r="AL522" t="s">
        <v>24</v>
      </c>
      <c r="AM522" t="s">
        <v>24</v>
      </c>
      <c r="AN522" t="s">
        <v>24</v>
      </c>
      <c r="AO522" t="s">
        <v>24</v>
      </c>
      <c r="AP522" t="s">
        <v>24</v>
      </c>
      <c r="AQ522" t="s">
        <v>24</v>
      </c>
      <c r="AR522" t="s">
        <v>24</v>
      </c>
      <c r="AS522" t="s">
        <v>24</v>
      </c>
      <c r="AT522" t="s">
        <v>24</v>
      </c>
    </row>
    <row r="523" spans="1:46" x14ac:dyDescent="0.15">
      <c r="A523">
        <v>16</v>
      </c>
      <c r="B523">
        <v>1</v>
      </c>
      <c r="C523">
        <v>4</v>
      </c>
      <c r="D523">
        <v>0</v>
      </c>
      <c r="E523" t="s">
        <v>24</v>
      </c>
      <c r="F523" t="s">
        <v>24</v>
      </c>
      <c r="G523">
        <v>112</v>
      </c>
      <c r="H523">
        <v>0</v>
      </c>
      <c r="I523">
        <v>0</v>
      </c>
      <c r="J523">
        <v>0</v>
      </c>
      <c r="K523">
        <v>0</v>
      </c>
      <c r="L523" t="s">
        <v>24</v>
      </c>
      <c r="M523" t="s">
        <v>24</v>
      </c>
      <c r="N523" t="s">
        <v>24</v>
      </c>
      <c r="O523" t="s">
        <v>24</v>
      </c>
      <c r="P523" t="s">
        <v>24</v>
      </c>
      <c r="Q523" t="s">
        <v>2508</v>
      </c>
      <c r="R523" t="s">
        <v>24</v>
      </c>
      <c r="S523">
        <v>0</v>
      </c>
      <c r="T523" t="s">
        <v>134</v>
      </c>
      <c r="U523" t="s">
        <v>134</v>
      </c>
      <c r="V523" t="s">
        <v>134</v>
      </c>
      <c r="W523" t="s">
        <v>24</v>
      </c>
      <c r="X523" t="s">
        <v>24</v>
      </c>
      <c r="Y523" t="s">
        <v>24</v>
      </c>
      <c r="Z523">
        <v>0</v>
      </c>
      <c r="AA523" t="s">
        <v>24</v>
      </c>
      <c r="AB523" t="s">
        <v>24</v>
      </c>
      <c r="AC523" t="s">
        <v>24</v>
      </c>
      <c r="AD523" t="s">
        <v>24</v>
      </c>
      <c r="AE523" t="s">
        <v>24</v>
      </c>
      <c r="AF523">
        <v>1</v>
      </c>
      <c r="AG523">
        <v>16</v>
      </c>
      <c r="AH523" t="s">
        <v>24</v>
      </c>
      <c r="AI523">
        <v>0</v>
      </c>
      <c r="AJ523" t="s">
        <v>24</v>
      </c>
      <c r="AK523" t="s">
        <v>24</v>
      </c>
      <c r="AL523" t="s">
        <v>24</v>
      </c>
      <c r="AM523" t="s">
        <v>24</v>
      </c>
      <c r="AN523" t="s">
        <v>24</v>
      </c>
      <c r="AO523" t="s">
        <v>24</v>
      </c>
      <c r="AP523" t="s">
        <v>24</v>
      </c>
      <c r="AQ523" t="s">
        <v>24</v>
      </c>
      <c r="AR523" t="s">
        <v>24</v>
      </c>
      <c r="AS523" t="s">
        <v>24</v>
      </c>
      <c r="AT523" t="s">
        <v>24</v>
      </c>
    </row>
    <row r="524" spans="1:46" x14ac:dyDescent="0.15">
      <c r="A524">
        <v>16</v>
      </c>
      <c r="B524">
        <v>1</v>
      </c>
      <c r="C524">
        <v>5</v>
      </c>
      <c r="D524">
        <v>0</v>
      </c>
      <c r="E524" t="s">
        <v>24</v>
      </c>
      <c r="F524" t="s">
        <v>24</v>
      </c>
      <c r="G524">
        <v>207</v>
      </c>
      <c r="H524">
        <v>0</v>
      </c>
      <c r="I524">
        <v>0</v>
      </c>
      <c r="J524">
        <v>0</v>
      </c>
      <c r="K524">
        <v>0</v>
      </c>
      <c r="L524" t="s">
        <v>24</v>
      </c>
      <c r="M524" t="s">
        <v>24</v>
      </c>
      <c r="N524" t="s">
        <v>24</v>
      </c>
      <c r="O524" t="s">
        <v>24</v>
      </c>
      <c r="P524" t="s">
        <v>24</v>
      </c>
      <c r="Q524" t="s">
        <v>158</v>
      </c>
      <c r="R524" t="s">
        <v>24</v>
      </c>
      <c r="S524">
        <v>0</v>
      </c>
      <c r="T524" t="s">
        <v>134</v>
      </c>
      <c r="U524" t="s">
        <v>134</v>
      </c>
      <c r="V524" t="s">
        <v>134</v>
      </c>
      <c r="W524" t="s">
        <v>24</v>
      </c>
      <c r="X524" t="s">
        <v>24</v>
      </c>
      <c r="Y524" t="s">
        <v>24</v>
      </c>
      <c r="Z524">
        <v>0</v>
      </c>
      <c r="AA524" t="s">
        <v>24</v>
      </c>
      <c r="AB524" t="s">
        <v>24</v>
      </c>
      <c r="AC524" t="s">
        <v>24</v>
      </c>
      <c r="AD524" t="s">
        <v>24</v>
      </c>
      <c r="AE524" t="s">
        <v>24</v>
      </c>
      <c r="AF524">
        <v>1</v>
      </c>
      <c r="AG524">
        <v>16</v>
      </c>
      <c r="AH524" t="s">
        <v>24</v>
      </c>
      <c r="AI524">
        <v>0</v>
      </c>
      <c r="AJ524" t="s">
        <v>24</v>
      </c>
      <c r="AK524" t="s">
        <v>24</v>
      </c>
      <c r="AL524" t="s">
        <v>24</v>
      </c>
      <c r="AM524" t="s">
        <v>24</v>
      </c>
      <c r="AN524" t="s">
        <v>24</v>
      </c>
      <c r="AO524" t="s">
        <v>24</v>
      </c>
      <c r="AP524" t="s">
        <v>24</v>
      </c>
      <c r="AQ524" t="s">
        <v>24</v>
      </c>
      <c r="AR524" t="s">
        <v>24</v>
      </c>
      <c r="AS524" t="s">
        <v>24</v>
      </c>
      <c r="AT524" t="s">
        <v>24</v>
      </c>
    </row>
    <row r="525" spans="1:46" x14ac:dyDescent="0.15">
      <c r="A525">
        <v>16</v>
      </c>
      <c r="B525">
        <v>1</v>
      </c>
      <c r="C525">
        <v>6</v>
      </c>
      <c r="D525">
        <v>0</v>
      </c>
      <c r="E525" t="s">
        <v>24</v>
      </c>
      <c r="F525" t="s">
        <v>24</v>
      </c>
      <c r="G525">
        <v>0</v>
      </c>
      <c r="H525">
        <v>0</v>
      </c>
      <c r="I525">
        <v>0</v>
      </c>
      <c r="J525">
        <v>0</v>
      </c>
      <c r="K525">
        <v>0</v>
      </c>
      <c r="L525" t="s">
        <v>24</v>
      </c>
      <c r="M525" t="s">
        <v>24</v>
      </c>
      <c r="N525" t="s">
        <v>24</v>
      </c>
      <c r="O525" t="s">
        <v>24</v>
      </c>
      <c r="P525" t="s">
        <v>24</v>
      </c>
      <c r="Q525" t="s">
        <v>24</v>
      </c>
      <c r="R525" t="s">
        <v>24</v>
      </c>
      <c r="S525">
        <v>0</v>
      </c>
      <c r="T525" t="s">
        <v>134</v>
      </c>
      <c r="U525" t="s">
        <v>134</v>
      </c>
      <c r="V525" t="s">
        <v>134</v>
      </c>
      <c r="W525" t="s">
        <v>24</v>
      </c>
      <c r="X525" t="s">
        <v>24</v>
      </c>
      <c r="Y525" t="s">
        <v>24</v>
      </c>
      <c r="Z525">
        <v>0</v>
      </c>
      <c r="AA525" t="s">
        <v>24</v>
      </c>
      <c r="AB525" t="s">
        <v>24</v>
      </c>
      <c r="AC525" t="s">
        <v>24</v>
      </c>
      <c r="AD525" t="s">
        <v>24</v>
      </c>
      <c r="AE525" t="s">
        <v>24</v>
      </c>
      <c r="AF525">
        <v>1</v>
      </c>
      <c r="AG525">
        <v>16</v>
      </c>
      <c r="AH525" t="s">
        <v>24</v>
      </c>
      <c r="AI525">
        <v>0</v>
      </c>
      <c r="AJ525" t="s">
        <v>24</v>
      </c>
      <c r="AK525" t="s">
        <v>24</v>
      </c>
      <c r="AL525" t="s">
        <v>24</v>
      </c>
      <c r="AM525" t="s">
        <v>24</v>
      </c>
      <c r="AN525" t="s">
        <v>24</v>
      </c>
      <c r="AO525" t="s">
        <v>24</v>
      </c>
      <c r="AP525" t="s">
        <v>24</v>
      </c>
      <c r="AQ525" t="s">
        <v>24</v>
      </c>
      <c r="AR525" t="s">
        <v>24</v>
      </c>
      <c r="AS525" t="s">
        <v>24</v>
      </c>
      <c r="AT525" t="s">
        <v>24</v>
      </c>
    </row>
    <row r="526" spans="1:46" x14ac:dyDescent="0.15">
      <c r="A526">
        <v>16</v>
      </c>
      <c r="B526">
        <v>1</v>
      </c>
      <c r="C526">
        <v>7</v>
      </c>
      <c r="D526">
        <v>0</v>
      </c>
      <c r="E526" t="s">
        <v>24</v>
      </c>
      <c r="F526" t="s">
        <v>24</v>
      </c>
      <c r="G526">
        <v>0</v>
      </c>
      <c r="H526">
        <v>0</v>
      </c>
      <c r="I526">
        <v>0</v>
      </c>
      <c r="J526">
        <v>0</v>
      </c>
      <c r="K526">
        <v>0</v>
      </c>
      <c r="L526" t="s">
        <v>24</v>
      </c>
      <c r="M526" t="s">
        <v>24</v>
      </c>
      <c r="N526" t="s">
        <v>24</v>
      </c>
      <c r="O526" t="s">
        <v>24</v>
      </c>
      <c r="P526" t="s">
        <v>24</v>
      </c>
      <c r="Q526" t="s">
        <v>24</v>
      </c>
      <c r="R526" t="s">
        <v>24</v>
      </c>
      <c r="S526">
        <v>0</v>
      </c>
      <c r="T526" t="s">
        <v>134</v>
      </c>
      <c r="U526" t="s">
        <v>134</v>
      </c>
      <c r="V526" t="s">
        <v>134</v>
      </c>
      <c r="W526" t="s">
        <v>24</v>
      </c>
      <c r="X526" t="s">
        <v>24</v>
      </c>
      <c r="Y526" t="s">
        <v>24</v>
      </c>
      <c r="Z526">
        <v>0</v>
      </c>
      <c r="AA526" t="s">
        <v>24</v>
      </c>
      <c r="AB526" t="s">
        <v>24</v>
      </c>
      <c r="AC526" t="s">
        <v>24</v>
      </c>
      <c r="AD526" t="s">
        <v>24</v>
      </c>
      <c r="AE526" t="s">
        <v>24</v>
      </c>
      <c r="AF526">
        <v>1</v>
      </c>
      <c r="AG526">
        <v>16</v>
      </c>
      <c r="AH526" t="s">
        <v>24</v>
      </c>
      <c r="AI526">
        <v>0</v>
      </c>
      <c r="AJ526" t="s">
        <v>24</v>
      </c>
      <c r="AK526" t="s">
        <v>24</v>
      </c>
      <c r="AL526" t="s">
        <v>24</v>
      </c>
      <c r="AM526" t="s">
        <v>24</v>
      </c>
      <c r="AN526" t="s">
        <v>24</v>
      </c>
      <c r="AO526" t="s">
        <v>24</v>
      </c>
      <c r="AP526" t="s">
        <v>24</v>
      </c>
      <c r="AQ526" t="s">
        <v>24</v>
      </c>
      <c r="AR526" t="s">
        <v>24</v>
      </c>
      <c r="AS526" t="s">
        <v>24</v>
      </c>
      <c r="AT526" t="s">
        <v>24</v>
      </c>
    </row>
    <row r="527" spans="1:46" x14ac:dyDescent="0.15">
      <c r="A527">
        <v>16</v>
      </c>
      <c r="B527">
        <v>2</v>
      </c>
      <c r="C527">
        <v>1</v>
      </c>
      <c r="D527">
        <v>0</v>
      </c>
      <c r="E527" t="s">
        <v>24</v>
      </c>
      <c r="F527" t="s">
        <v>24</v>
      </c>
      <c r="G527">
        <v>341</v>
      </c>
      <c r="H527">
        <v>0</v>
      </c>
      <c r="I527">
        <v>0</v>
      </c>
      <c r="J527">
        <v>0</v>
      </c>
      <c r="K527">
        <v>0</v>
      </c>
      <c r="L527" t="s">
        <v>24</v>
      </c>
      <c r="M527" t="s">
        <v>24</v>
      </c>
      <c r="N527" t="s">
        <v>24</v>
      </c>
      <c r="O527" t="s">
        <v>24</v>
      </c>
      <c r="P527" t="s">
        <v>24</v>
      </c>
      <c r="Q527" t="s">
        <v>2509</v>
      </c>
      <c r="R527" t="s">
        <v>24</v>
      </c>
      <c r="S527">
        <v>0</v>
      </c>
      <c r="T527" t="s">
        <v>134</v>
      </c>
      <c r="U527" t="s">
        <v>134</v>
      </c>
      <c r="V527" t="s">
        <v>134</v>
      </c>
      <c r="W527" t="s">
        <v>24</v>
      </c>
      <c r="X527" t="s">
        <v>24</v>
      </c>
      <c r="Y527" t="s">
        <v>24</v>
      </c>
      <c r="Z527">
        <v>0</v>
      </c>
      <c r="AA527" t="s">
        <v>24</v>
      </c>
      <c r="AB527" t="s">
        <v>24</v>
      </c>
      <c r="AC527" t="s">
        <v>24</v>
      </c>
      <c r="AD527" t="s">
        <v>24</v>
      </c>
      <c r="AE527" t="s">
        <v>24</v>
      </c>
      <c r="AF527">
        <v>1</v>
      </c>
      <c r="AG527">
        <v>16</v>
      </c>
      <c r="AH527" t="s">
        <v>24</v>
      </c>
      <c r="AI527">
        <v>0</v>
      </c>
      <c r="AJ527" t="s">
        <v>24</v>
      </c>
      <c r="AK527" t="s">
        <v>24</v>
      </c>
      <c r="AL527" t="s">
        <v>24</v>
      </c>
      <c r="AM527" t="s">
        <v>24</v>
      </c>
      <c r="AN527" t="s">
        <v>24</v>
      </c>
      <c r="AO527" t="s">
        <v>24</v>
      </c>
      <c r="AP527" t="s">
        <v>24</v>
      </c>
      <c r="AQ527" t="s">
        <v>24</v>
      </c>
      <c r="AR527" t="s">
        <v>24</v>
      </c>
      <c r="AS527" t="s">
        <v>24</v>
      </c>
      <c r="AT527" t="s">
        <v>24</v>
      </c>
    </row>
    <row r="528" spans="1:46" x14ac:dyDescent="0.15">
      <c r="A528">
        <v>16</v>
      </c>
      <c r="B528">
        <v>2</v>
      </c>
      <c r="C528">
        <v>2</v>
      </c>
      <c r="D528">
        <v>0</v>
      </c>
      <c r="E528" t="s">
        <v>24</v>
      </c>
      <c r="F528" t="s">
        <v>24</v>
      </c>
      <c r="G528">
        <v>4</v>
      </c>
      <c r="H528">
        <v>0</v>
      </c>
      <c r="I528">
        <v>0</v>
      </c>
      <c r="J528">
        <v>0</v>
      </c>
      <c r="K528">
        <v>0</v>
      </c>
      <c r="L528" t="s">
        <v>24</v>
      </c>
      <c r="M528" t="s">
        <v>24</v>
      </c>
      <c r="N528" t="s">
        <v>24</v>
      </c>
      <c r="O528" t="s">
        <v>24</v>
      </c>
      <c r="P528" t="s">
        <v>24</v>
      </c>
      <c r="Q528" t="s">
        <v>2510</v>
      </c>
      <c r="R528" t="s">
        <v>24</v>
      </c>
      <c r="S528">
        <v>0</v>
      </c>
      <c r="T528" t="s">
        <v>134</v>
      </c>
      <c r="U528" t="s">
        <v>134</v>
      </c>
      <c r="V528" t="s">
        <v>134</v>
      </c>
      <c r="W528" t="s">
        <v>24</v>
      </c>
      <c r="X528" t="s">
        <v>24</v>
      </c>
      <c r="Y528" t="s">
        <v>24</v>
      </c>
      <c r="Z528">
        <v>0</v>
      </c>
      <c r="AA528" t="s">
        <v>24</v>
      </c>
      <c r="AB528" t="s">
        <v>24</v>
      </c>
      <c r="AC528" t="s">
        <v>24</v>
      </c>
      <c r="AD528" t="s">
        <v>24</v>
      </c>
      <c r="AE528" t="s">
        <v>24</v>
      </c>
      <c r="AF528">
        <v>1</v>
      </c>
      <c r="AG528">
        <v>16</v>
      </c>
      <c r="AH528" t="s">
        <v>24</v>
      </c>
      <c r="AI528">
        <v>0</v>
      </c>
      <c r="AJ528" t="s">
        <v>24</v>
      </c>
      <c r="AK528" t="s">
        <v>24</v>
      </c>
      <c r="AL528" t="s">
        <v>24</v>
      </c>
      <c r="AM528" t="s">
        <v>24</v>
      </c>
      <c r="AN528" t="s">
        <v>24</v>
      </c>
      <c r="AO528" t="s">
        <v>24</v>
      </c>
      <c r="AP528" t="s">
        <v>24</v>
      </c>
      <c r="AQ528" t="s">
        <v>24</v>
      </c>
      <c r="AR528" t="s">
        <v>24</v>
      </c>
      <c r="AS528" t="s">
        <v>24</v>
      </c>
      <c r="AT528" t="s">
        <v>24</v>
      </c>
    </row>
    <row r="529" spans="1:46" x14ac:dyDescent="0.15">
      <c r="A529">
        <v>16</v>
      </c>
      <c r="B529">
        <v>2</v>
      </c>
      <c r="C529">
        <v>3</v>
      </c>
      <c r="D529">
        <v>0</v>
      </c>
      <c r="E529" t="s">
        <v>24</v>
      </c>
      <c r="F529" t="s">
        <v>24</v>
      </c>
      <c r="G529">
        <v>44</v>
      </c>
      <c r="H529">
        <v>0</v>
      </c>
      <c r="I529">
        <v>0</v>
      </c>
      <c r="J529">
        <v>0</v>
      </c>
      <c r="K529">
        <v>0</v>
      </c>
      <c r="L529" t="s">
        <v>24</v>
      </c>
      <c r="M529" t="s">
        <v>24</v>
      </c>
      <c r="N529" t="s">
        <v>24</v>
      </c>
      <c r="O529" t="s">
        <v>24</v>
      </c>
      <c r="P529" t="s">
        <v>24</v>
      </c>
      <c r="Q529" t="s">
        <v>317</v>
      </c>
      <c r="R529" t="s">
        <v>24</v>
      </c>
      <c r="S529">
        <v>0</v>
      </c>
      <c r="T529" t="s">
        <v>134</v>
      </c>
      <c r="U529" t="s">
        <v>134</v>
      </c>
      <c r="V529" t="s">
        <v>134</v>
      </c>
      <c r="W529" t="s">
        <v>24</v>
      </c>
      <c r="X529" t="s">
        <v>24</v>
      </c>
      <c r="Y529" t="s">
        <v>24</v>
      </c>
      <c r="Z529">
        <v>0</v>
      </c>
      <c r="AA529" t="s">
        <v>24</v>
      </c>
      <c r="AB529" t="s">
        <v>24</v>
      </c>
      <c r="AC529" t="s">
        <v>24</v>
      </c>
      <c r="AD529" t="s">
        <v>24</v>
      </c>
      <c r="AE529" t="s">
        <v>24</v>
      </c>
      <c r="AF529">
        <v>1</v>
      </c>
      <c r="AG529">
        <v>16</v>
      </c>
      <c r="AH529" t="s">
        <v>24</v>
      </c>
      <c r="AI529">
        <v>0</v>
      </c>
      <c r="AJ529" t="s">
        <v>24</v>
      </c>
      <c r="AK529" t="s">
        <v>24</v>
      </c>
      <c r="AL529" t="s">
        <v>24</v>
      </c>
      <c r="AM529" t="s">
        <v>24</v>
      </c>
      <c r="AN529" t="s">
        <v>24</v>
      </c>
      <c r="AO529" t="s">
        <v>24</v>
      </c>
      <c r="AP529" t="s">
        <v>24</v>
      </c>
      <c r="AQ529" t="s">
        <v>24</v>
      </c>
      <c r="AR529" t="s">
        <v>24</v>
      </c>
      <c r="AS529" t="s">
        <v>24</v>
      </c>
      <c r="AT529" t="s">
        <v>24</v>
      </c>
    </row>
    <row r="530" spans="1:46" x14ac:dyDescent="0.15">
      <c r="A530">
        <v>16</v>
      </c>
      <c r="B530">
        <v>2</v>
      </c>
      <c r="C530">
        <v>4</v>
      </c>
      <c r="D530">
        <v>0</v>
      </c>
      <c r="E530" t="s">
        <v>24</v>
      </c>
      <c r="F530" t="s">
        <v>24</v>
      </c>
      <c r="G530">
        <v>107</v>
      </c>
      <c r="H530">
        <v>0</v>
      </c>
      <c r="I530">
        <v>0</v>
      </c>
      <c r="J530">
        <v>0</v>
      </c>
      <c r="K530">
        <v>0</v>
      </c>
      <c r="L530" t="s">
        <v>24</v>
      </c>
      <c r="M530" t="s">
        <v>24</v>
      </c>
      <c r="N530" t="s">
        <v>24</v>
      </c>
      <c r="O530" t="s">
        <v>24</v>
      </c>
      <c r="P530" t="s">
        <v>24</v>
      </c>
      <c r="Q530" t="s">
        <v>2511</v>
      </c>
      <c r="R530" t="s">
        <v>24</v>
      </c>
      <c r="S530">
        <v>0</v>
      </c>
      <c r="T530" t="s">
        <v>134</v>
      </c>
      <c r="U530" t="s">
        <v>134</v>
      </c>
      <c r="V530" t="s">
        <v>134</v>
      </c>
      <c r="W530" t="s">
        <v>24</v>
      </c>
      <c r="X530" t="s">
        <v>24</v>
      </c>
      <c r="Y530" t="s">
        <v>24</v>
      </c>
      <c r="Z530">
        <v>0</v>
      </c>
      <c r="AA530" t="s">
        <v>24</v>
      </c>
      <c r="AB530" t="s">
        <v>24</v>
      </c>
      <c r="AC530" t="s">
        <v>24</v>
      </c>
      <c r="AD530" t="s">
        <v>24</v>
      </c>
      <c r="AE530" t="s">
        <v>24</v>
      </c>
      <c r="AF530">
        <v>1</v>
      </c>
      <c r="AG530">
        <v>16</v>
      </c>
      <c r="AH530" t="s">
        <v>24</v>
      </c>
      <c r="AI530">
        <v>0</v>
      </c>
      <c r="AJ530" t="s">
        <v>24</v>
      </c>
      <c r="AK530" t="s">
        <v>24</v>
      </c>
      <c r="AL530" t="s">
        <v>24</v>
      </c>
      <c r="AM530" t="s">
        <v>24</v>
      </c>
      <c r="AN530" t="s">
        <v>24</v>
      </c>
      <c r="AO530" t="s">
        <v>24</v>
      </c>
      <c r="AP530" t="s">
        <v>24</v>
      </c>
      <c r="AQ530" t="s">
        <v>24</v>
      </c>
      <c r="AR530" t="s">
        <v>24</v>
      </c>
      <c r="AS530" t="s">
        <v>24</v>
      </c>
      <c r="AT530" t="s">
        <v>24</v>
      </c>
    </row>
    <row r="531" spans="1:46" x14ac:dyDescent="0.15">
      <c r="A531">
        <v>16</v>
      </c>
      <c r="B531">
        <v>2</v>
      </c>
      <c r="C531">
        <v>5</v>
      </c>
      <c r="D531">
        <v>0</v>
      </c>
      <c r="E531" t="s">
        <v>24</v>
      </c>
      <c r="F531" t="s">
        <v>24</v>
      </c>
      <c r="G531">
        <v>138</v>
      </c>
      <c r="H531">
        <v>0</v>
      </c>
      <c r="I531">
        <v>0</v>
      </c>
      <c r="J531">
        <v>0</v>
      </c>
      <c r="K531">
        <v>0</v>
      </c>
      <c r="L531" t="s">
        <v>24</v>
      </c>
      <c r="M531" t="s">
        <v>24</v>
      </c>
      <c r="N531" t="s">
        <v>24</v>
      </c>
      <c r="O531" t="s">
        <v>24</v>
      </c>
      <c r="P531" t="s">
        <v>24</v>
      </c>
      <c r="Q531" t="s">
        <v>2512</v>
      </c>
      <c r="R531" t="s">
        <v>24</v>
      </c>
      <c r="S531">
        <v>0</v>
      </c>
      <c r="T531" t="s">
        <v>134</v>
      </c>
      <c r="U531" t="s">
        <v>134</v>
      </c>
      <c r="V531" t="s">
        <v>134</v>
      </c>
      <c r="W531" t="s">
        <v>24</v>
      </c>
      <c r="X531" t="s">
        <v>24</v>
      </c>
      <c r="Y531" t="s">
        <v>24</v>
      </c>
      <c r="Z531">
        <v>0</v>
      </c>
      <c r="AA531" t="s">
        <v>24</v>
      </c>
      <c r="AB531" t="s">
        <v>24</v>
      </c>
      <c r="AC531" t="s">
        <v>24</v>
      </c>
      <c r="AD531" t="s">
        <v>24</v>
      </c>
      <c r="AE531" t="s">
        <v>24</v>
      </c>
      <c r="AF531">
        <v>1</v>
      </c>
      <c r="AG531">
        <v>16</v>
      </c>
      <c r="AH531" t="s">
        <v>24</v>
      </c>
      <c r="AI531">
        <v>0</v>
      </c>
      <c r="AJ531" t="s">
        <v>24</v>
      </c>
      <c r="AK531" t="s">
        <v>24</v>
      </c>
      <c r="AL531" t="s">
        <v>24</v>
      </c>
      <c r="AM531" t="s">
        <v>24</v>
      </c>
      <c r="AN531" t="s">
        <v>24</v>
      </c>
      <c r="AO531" t="s">
        <v>24</v>
      </c>
      <c r="AP531" t="s">
        <v>24</v>
      </c>
      <c r="AQ531" t="s">
        <v>24</v>
      </c>
      <c r="AR531" t="s">
        <v>24</v>
      </c>
      <c r="AS531" t="s">
        <v>24</v>
      </c>
      <c r="AT531" t="s">
        <v>24</v>
      </c>
    </row>
    <row r="532" spans="1:46" x14ac:dyDescent="0.15">
      <c r="A532">
        <v>16</v>
      </c>
      <c r="B532">
        <v>2</v>
      </c>
      <c r="C532">
        <v>6</v>
      </c>
      <c r="D532">
        <v>0</v>
      </c>
      <c r="E532" t="s">
        <v>24</v>
      </c>
      <c r="F532" t="s">
        <v>24</v>
      </c>
      <c r="G532">
        <v>357</v>
      </c>
      <c r="H532">
        <v>0</v>
      </c>
      <c r="I532">
        <v>0</v>
      </c>
      <c r="J532">
        <v>0</v>
      </c>
      <c r="K532">
        <v>0</v>
      </c>
      <c r="L532" t="s">
        <v>24</v>
      </c>
      <c r="M532" t="s">
        <v>24</v>
      </c>
      <c r="N532" t="s">
        <v>24</v>
      </c>
      <c r="O532" t="s">
        <v>24</v>
      </c>
      <c r="P532" t="s">
        <v>24</v>
      </c>
      <c r="Q532" t="s">
        <v>2513</v>
      </c>
      <c r="R532" t="s">
        <v>24</v>
      </c>
      <c r="S532">
        <v>0</v>
      </c>
      <c r="T532" t="s">
        <v>134</v>
      </c>
      <c r="U532" t="s">
        <v>134</v>
      </c>
      <c r="V532" t="s">
        <v>134</v>
      </c>
      <c r="W532" t="s">
        <v>24</v>
      </c>
      <c r="X532" t="s">
        <v>24</v>
      </c>
      <c r="Y532" t="s">
        <v>24</v>
      </c>
      <c r="Z532">
        <v>0</v>
      </c>
      <c r="AA532" t="s">
        <v>24</v>
      </c>
      <c r="AB532" t="s">
        <v>24</v>
      </c>
      <c r="AC532" t="s">
        <v>24</v>
      </c>
      <c r="AD532" t="s">
        <v>24</v>
      </c>
      <c r="AE532" t="s">
        <v>24</v>
      </c>
      <c r="AF532">
        <v>1</v>
      </c>
      <c r="AG532">
        <v>16</v>
      </c>
      <c r="AH532" t="s">
        <v>24</v>
      </c>
      <c r="AI532">
        <v>0</v>
      </c>
      <c r="AJ532" t="s">
        <v>24</v>
      </c>
      <c r="AK532" t="s">
        <v>24</v>
      </c>
      <c r="AL532" t="s">
        <v>24</v>
      </c>
      <c r="AM532" t="s">
        <v>24</v>
      </c>
      <c r="AN532" t="s">
        <v>24</v>
      </c>
      <c r="AO532" t="s">
        <v>24</v>
      </c>
      <c r="AP532" t="s">
        <v>24</v>
      </c>
      <c r="AQ532" t="s">
        <v>24</v>
      </c>
      <c r="AR532" t="s">
        <v>24</v>
      </c>
      <c r="AS532" t="s">
        <v>24</v>
      </c>
      <c r="AT532" t="s">
        <v>24</v>
      </c>
    </row>
    <row r="533" spans="1:46" x14ac:dyDescent="0.15">
      <c r="A533">
        <v>16</v>
      </c>
      <c r="B533">
        <v>2</v>
      </c>
      <c r="C533">
        <v>7</v>
      </c>
      <c r="D533">
        <v>0</v>
      </c>
      <c r="E533" t="s">
        <v>24</v>
      </c>
      <c r="F533" t="s">
        <v>24</v>
      </c>
      <c r="G533">
        <v>161</v>
      </c>
      <c r="H533">
        <v>0</v>
      </c>
      <c r="I533">
        <v>0</v>
      </c>
      <c r="J533">
        <v>0</v>
      </c>
      <c r="K533">
        <v>0</v>
      </c>
      <c r="L533" t="s">
        <v>24</v>
      </c>
      <c r="M533" t="s">
        <v>24</v>
      </c>
      <c r="N533" t="s">
        <v>24</v>
      </c>
      <c r="O533" t="s">
        <v>24</v>
      </c>
      <c r="P533" t="s">
        <v>24</v>
      </c>
      <c r="Q533" t="s">
        <v>2514</v>
      </c>
      <c r="R533" t="s">
        <v>24</v>
      </c>
      <c r="S533">
        <v>0</v>
      </c>
      <c r="T533" t="s">
        <v>134</v>
      </c>
      <c r="U533" t="s">
        <v>134</v>
      </c>
      <c r="V533" t="s">
        <v>134</v>
      </c>
      <c r="W533" t="s">
        <v>24</v>
      </c>
      <c r="X533" t="s">
        <v>24</v>
      </c>
      <c r="Y533" t="s">
        <v>24</v>
      </c>
      <c r="Z533">
        <v>0</v>
      </c>
      <c r="AA533" t="s">
        <v>24</v>
      </c>
      <c r="AB533" t="s">
        <v>24</v>
      </c>
      <c r="AC533" t="s">
        <v>24</v>
      </c>
      <c r="AD533" t="s">
        <v>24</v>
      </c>
      <c r="AE533" t="s">
        <v>24</v>
      </c>
      <c r="AF533">
        <v>1</v>
      </c>
      <c r="AG533">
        <v>16</v>
      </c>
      <c r="AH533" t="s">
        <v>24</v>
      </c>
      <c r="AI533">
        <v>0</v>
      </c>
      <c r="AJ533" t="s">
        <v>24</v>
      </c>
      <c r="AK533" t="s">
        <v>24</v>
      </c>
      <c r="AL533" t="s">
        <v>24</v>
      </c>
      <c r="AM533" t="s">
        <v>24</v>
      </c>
      <c r="AN533" t="s">
        <v>24</v>
      </c>
      <c r="AO533" t="s">
        <v>24</v>
      </c>
      <c r="AP533" t="s">
        <v>24</v>
      </c>
      <c r="AQ533" t="s">
        <v>24</v>
      </c>
      <c r="AR533" t="s">
        <v>24</v>
      </c>
      <c r="AS533" t="s">
        <v>24</v>
      </c>
      <c r="AT533" t="s">
        <v>24</v>
      </c>
    </row>
    <row r="534" spans="1:46" x14ac:dyDescent="0.15">
      <c r="A534">
        <v>16</v>
      </c>
      <c r="B534">
        <v>3</v>
      </c>
      <c r="C534">
        <v>1</v>
      </c>
      <c r="D534">
        <v>0</v>
      </c>
      <c r="E534" t="s">
        <v>24</v>
      </c>
      <c r="F534" t="s">
        <v>24</v>
      </c>
      <c r="G534">
        <v>204</v>
      </c>
      <c r="H534">
        <v>0</v>
      </c>
      <c r="I534">
        <v>0</v>
      </c>
      <c r="J534">
        <v>0</v>
      </c>
      <c r="K534">
        <v>0</v>
      </c>
      <c r="L534" t="s">
        <v>24</v>
      </c>
      <c r="M534" t="s">
        <v>24</v>
      </c>
      <c r="N534" t="s">
        <v>24</v>
      </c>
      <c r="O534" t="s">
        <v>24</v>
      </c>
      <c r="P534" t="s">
        <v>24</v>
      </c>
      <c r="Q534" t="s">
        <v>2515</v>
      </c>
      <c r="R534" t="s">
        <v>24</v>
      </c>
      <c r="S534">
        <v>0</v>
      </c>
      <c r="T534" t="s">
        <v>134</v>
      </c>
      <c r="U534" t="s">
        <v>134</v>
      </c>
      <c r="V534" t="s">
        <v>134</v>
      </c>
      <c r="W534" t="s">
        <v>24</v>
      </c>
      <c r="X534" t="s">
        <v>24</v>
      </c>
      <c r="Y534" t="s">
        <v>24</v>
      </c>
      <c r="Z534">
        <v>0</v>
      </c>
      <c r="AA534" t="s">
        <v>24</v>
      </c>
      <c r="AB534" t="s">
        <v>24</v>
      </c>
      <c r="AC534" t="s">
        <v>24</v>
      </c>
      <c r="AD534" t="s">
        <v>24</v>
      </c>
      <c r="AE534" t="s">
        <v>24</v>
      </c>
      <c r="AF534">
        <v>1</v>
      </c>
      <c r="AG534">
        <v>16</v>
      </c>
      <c r="AH534" t="s">
        <v>24</v>
      </c>
      <c r="AI534">
        <v>0</v>
      </c>
      <c r="AJ534" t="s">
        <v>24</v>
      </c>
      <c r="AK534" t="s">
        <v>24</v>
      </c>
      <c r="AL534" t="s">
        <v>24</v>
      </c>
      <c r="AM534" t="s">
        <v>24</v>
      </c>
      <c r="AN534" t="s">
        <v>24</v>
      </c>
      <c r="AO534" t="s">
        <v>24</v>
      </c>
      <c r="AP534" t="s">
        <v>24</v>
      </c>
      <c r="AQ534" t="s">
        <v>24</v>
      </c>
      <c r="AR534" t="s">
        <v>24</v>
      </c>
      <c r="AS534" t="s">
        <v>24</v>
      </c>
      <c r="AT534" t="s">
        <v>24</v>
      </c>
    </row>
    <row r="535" spans="1:46" x14ac:dyDescent="0.15">
      <c r="A535">
        <v>16</v>
      </c>
      <c r="B535">
        <v>3</v>
      </c>
      <c r="C535">
        <v>2</v>
      </c>
      <c r="D535">
        <v>0</v>
      </c>
      <c r="E535" t="s">
        <v>24</v>
      </c>
      <c r="F535" t="s">
        <v>24</v>
      </c>
      <c r="G535">
        <v>346</v>
      </c>
      <c r="H535">
        <v>0</v>
      </c>
      <c r="I535">
        <v>0</v>
      </c>
      <c r="J535">
        <v>0</v>
      </c>
      <c r="K535">
        <v>0</v>
      </c>
      <c r="L535" t="s">
        <v>24</v>
      </c>
      <c r="M535" t="s">
        <v>24</v>
      </c>
      <c r="N535" t="s">
        <v>24</v>
      </c>
      <c r="O535" t="s">
        <v>24</v>
      </c>
      <c r="P535" t="s">
        <v>24</v>
      </c>
      <c r="Q535" t="s">
        <v>2516</v>
      </c>
      <c r="R535" t="s">
        <v>24</v>
      </c>
      <c r="S535">
        <v>0</v>
      </c>
      <c r="T535" t="s">
        <v>134</v>
      </c>
      <c r="U535" t="s">
        <v>134</v>
      </c>
      <c r="V535" t="s">
        <v>134</v>
      </c>
      <c r="W535" t="s">
        <v>24</v>
      </c>
      <c r="X535" t="s">
        <v>24</v>
      </c>
      <c r="Y535" t="s">
        <v>24</v>
      </c>
      <c r="Z535">
        <v>0</v>
      </c>
      <c r="AA535" t="s">
        <v>24</v>
      </c>
      <c r="AB535" t="s">
        <v>24</v>
      </c>
      <c r="AC535" t="s">
        <v>24</v>
      </c>
      <c r="AD535" t="s">
        <v>24</v>
      </c>
      <c r="AE535" t="s">
        <v>24</v>
      </c>
      <c r="AF535">
        <v>1</v>
      </c>
      <c r="AG535">
        <v>16</v>
      </c>
      <c r="AH535" t="s">
        <v>24</v>
      </c>
      <c r="AI535">
        <v>0</v>
      </c>
      <c r="AJ535" t="s">
        <v>24</v>
      </c>
      <c r="AK535" t="s">
        <v>24</v>
      </c>
      <c r="AL535" t="s">
        <v>24</v>
      </c>
      <c r="AM535" t="s">
        <v>24</v>
      </c>
      <c r="AN535" t="s">
        <v>24</v>
      </c>
      <c r="AO535" t="s">
        <v>24</v>
      </c>
      <c r="AP535" t="s">
        <v>24</v>
      </c>
      <c r="AQ535" t="s">
        <v>24</v>
      </c>
      <c r="AR535" t="s">
        <v>24</v>
      </c>
      <c r="AS535" t="s">
        <v>24</v>
      </c>
      <c r="AT535" t="s">
        <v>24</v>
      </c>
    </row>
    <row r="536" spans="1:46" x14ac:dyDescent="0.15">
      <c r="A536">
        <v>16</v>
      </c>
      <c r="B536">
        <v>3</v>
      </c>
      <c r="C536">
        <v>3</v>
      </c>
      <c r="D536">
        <v>0</v>
      </c>
      <c r="E536" t="s">
        <v>24</v>
      </c>
      <c r="F536" t="s">
        <v>24</v>
      </c>
      <c r="G536">
        <v>88</v>
      </c>
      <c r="H536">
        <v>0</v>
      </c>
      <c r="I536">
        <v>0</v>
      </c>
      <c r="J536">
        <v>0</v>
      </c>
      <c r="K536">
        <v>0</v>
      </c>
      <c r="L536" t="s">
        <v>24</v>
      </c>
      <c r="M536" t="s">
        <v>24</v>
      </c>
      <c r="N536" t="s">
        <v>24</v>
      </c>
      <c r="O536" t="s">
        <v>24</v>
      </c>
      <c r="P536" t="s">
        <v>24</v>
      </c>
      <c r="Q536" t="s">
        <v>2517</v>
      </c>
      <c r="R536" t="s">
        <v>24</v>
      </c>
      <c r="S536">
        <v>0</v>
      </c>
      <c r="T536" t="s">
        <v>134</v>
      </c>
      <c r="U536" t="s">
        <v>134</v>
      </c>
      <c r="V536" t="s">
        <v>134</v>
      </c>
      <c r="W536" t="s">
        <v>24</v>
      </c>
      <c r="X536" t="s">
        <v>24</v>
      </c>
      <c r="Y536" t="s">
        <v>24</v>
      </c>
      <c r="Z536">
        <v>0</v>
      </c>
      <c r="AA536" t="s">
        <v>24</v>
      </c>
      <c r="AB536" t="s">
        <v>24</v>
      </c>
      <c r="AC536" t="s">
        <v>24</v>
      </c>
      <c r="AD536" t="s">
        <v>24</v>
      </c>
      <c r="AE536" t="s">
        <v>24</v>
      </c>
      <c r="AF536">
        <v>1</v>
      </c>
      <c r="AG536">
        <v>16</v>
      </c>
      <c r="AH536" t="s">
        <v>24</v>
      </c>
      <c r="AI536">
        <v>0</v>
      </c>
      <c r="AJ536" t="s">
        <v>24</v>
      </c>
      <c r="AK536" t="s">
        <v>24</v>
      </c>
      <c r="AL536" t="s">
        <v>24</v>
      </c>
      <c r="AM536" t="s">
        <v>24</v>
      </c>
      <c r="AN536" t="s">
        <v>24</v>
      </c>
      <c r="AO536" t="s">
        <v>24</v>
      </c>
      <c r="AP536" t="s">
        <v>24</v>
      </c>
      <c r="AQ536" t="s">
        <v>24</v>
      </c>
      <c r="AR536" t="s">
        <v>24</v>
      </c>
      <c r="AS536" t="s">
        <v>24</v>
      </c>
      <c r="AT536" t="s">
        <v>24</v>
      </c>
    </row>
    <row r="537" spans="1:46" x14ac:dyDescent="0.15">
      <c r="A537">
        <v>16</v>
      </c>
      <c r="B537">
        <v>3</v>
      </c>
      <c r="C537">
        <v>4</v>
      </c>
      <c r="D537">
        <v>0</v>
      </c>
      <c r="E537" t="s">
        <v>24</v>
      </c>
      <c r="F537" t="s">
        <v>24</v>
      </c>
      <c r="G537">
        <v>41</v>
      </c>
      <c r="H537">
        <v>0</v>
      </c>
      <c r="I537">
        <v>0</v>
      </c>
      <c r="J537">
        <v>0</v>
      </c>
      <c r="K537">
        <v>0</v>
      </c>
      <c r="L537" t="s">
        <v>24</v>
      </c>
      <c r="M537" t="s">
        <v>24</v>
      </c>
      <c r="N537" t="s">
        <v>24</v>
      </c>
      <c r="O537" t="s">
        <v>24</v>
      </c>
      <c r="P537" t="s">
        <v>24</v>
      </c>
      <c r="Q537" t="s">
        <v>2518</v>
      </c>
      <c r="R537" t="s">
        <v>24</v>
      </c>
      <c r="S537">
        <v>0</v>
      </c>
      <c r="T537" t="s">
        <v>134</v>
      </c>
      <c r="U537" t="s">
        <v>134</v>
      </c>
      <c r="V537" t="s">
        <v>134</v>
      </c>
      <c r="W537" t="s">
        <v>24</v>
      </c>
      <c r="X537" t="s">
        <v>24</v>
      </c>
      <c r="Y537" t="s">
        <v>24</v>
      </c>
      <c r="Z537">
        <v>0</v>
      </c>
      <c r="AA537" t="s">
        <v>24</v>
      </c>
      <c r="AB537" t="s">
        <v>24</v>
      </c>
      <c r="AC537" t="s">
        <v>24</v>
      </c>
      <c r="AD537" t="s">
        <v>24</v>
      </c>
      <c r="AE537" t="s">
        <v>24</v>
      </c>
      <c r="AF537">
        <v>1</v>
      </c>
      <c r="AG537">
        <v>16</v>
      </c>
      <c r="AH537" t="s">
        <v>24</v>
      </c>
      <c r="AI537">
        <v>0</v>
      </c>
      <c r="AJ537" t="s">
        <v>24</v>
      </c>
      <c r="AK537" t="s">
        <v>24</v>
      </c>
      <c r="AL537" t="s">
        <v>24</v>
      </c>
      <c r="AM537" t="s">
        <v>24</v>
      </c>
      <c r="AN537" t="s">
        <v>24</v>
      </c>
      <c r="AO537" t="s">
        <v>24</v>
      </c>
      <c r="AP537" t="s">
        <v>24</v>
      </c>
      <c r="AQ537" t="s">
        <v>24</v>
      </c>
      <c r="AR537" t="s">
        <v>24</v>
      </c>
      <c r="AS537" t="s">
        <v>24</v>
      </c>
      <c r="AT537" t="s">
        <v>24</v>
      </c>
    </row>
    <row r="538" spans="1:46" x14ac:dyDescent="0.15">
      <c r="A538">
        <v>16</v>
      </c>
      <c r="B538">
        <v>3</v>
      </c>
      <c r="C538">
        <v>5</v>
      </c>
      <c r="D538">
        <v>0</v>
      </c>
      <c r="E538" t="s">
        <v>24</v>
      </c>
      <c r="F538" t="s">
        <v>24</v>
      </c>
      <c r="G538">
        <v>139</v>
      </c>
      <c r="H538">
        <v>0</v>
      </c>
      <c r="I538">
        <v>0</v>
      </c>
      <c r="J538">
        <v>0</v>
      </c>
      <c r="K538">
        <v>0</v>
      </c>
      <c r="L538" t="s">
        <v>24</v>
      </c>
      <c r="M538" t="s">
        <v>24</v>
      </c>
      <c r="N538" t="s">
        <v>24</v>
      </c>
      <c r="O538" t="s">
        <v>24</v>
      </c>
      <c r="P538" t="s">
        <v>24</v>
      </c>
      <c r="Q538" t="s">
        <v>2519</v>
      </c>
      <c r="R538" t="s">
        <v>24</v>
      </c>
      <c r="S538">
        <v>0</v>
      </c>
      <c r="T538" t="s">
        <v>134</v>
      </c>
      <c r="U538" t="s">
        <v>134</v>
      </c>
      <c r="V538" t="s">
        <v>134</v>
      </c>
      <c r="W538" t="s">
        <v>24</v>
      </c>
      <c r="X538" t="s">
        <v>24</v>
      </c>
      <c r="Y538" t="s">
        <v>24</v>
      </c>
      <c r="Z538">
        <v>0</v>
      </c>
      <c r="AA538" t="s">
        <v>24</v>
      </c>
      <c r="AB538" t="s">
        <v>24</v>
      </c>
      <c r="AC538" t="s">
        <v>24</v>
      </c>
      <c r="AD538" t="s">
        <v>24</v>
      </c>
      <c r="AE538" t="s">
        <v>24</v>
      </c>
      <c r="AF538">
        <v>1</v>
      </c>
      <c r="AG538">
        <v>16</v>
      </c>
      <c r="AH538" t="s">
        <v>24</v>
      </c>
      <c r="AI538">
        <v>0</v>
      </c>
      <c r="AJ538" t="s">
        <v>24</v>
      </c>
      <c r="AK538" t="s">
        <v>24</v>
      </c>
      <c r="AL538" t="s">
        <v>24</v>
      </c>
      <c r="AM538" t="s">
        <v>24</v>
      </c>
      <c r="AN538" t="s">
        <v>24</v>
      </c>
      <c r="AO538" t="s">
        <v>24</v>
      </c>
      <c r="AP538" t="s">
        <v>24</v>
      </c>
      <c r="AQ538" t="s">
        <v>24</v>
      </c>
      <c r="AR538" t="s">
        <v>24</v>
      </c>
      <c r="AS538" t="s">
        <v>24</v>
      </c>
      <c r="AT538" t="s">
        <v>24</v>
      </c>
    </row>
    <row r="539" spans="1:46" x14ac:dyDescent="0.15">
      <c r="A539">
        <v>16</v>
      </c>
      <c r="B539">
        <v>3</v>
      </c>
      <c r="C539">
        <v>6</v>
      </c>
      <c r="D539">
        <v>0</v>
      </c>
      <c r="E539" t="s">
        <v>24</v>
      </c>
      <c r="F539" t="s">
        <v>24</v>
      </c>
      <c r="G539">
        <v>106</v>
      </c>
      <c r="H539">
        <v>0</v>
      </c>
      <c r="I539">
        <v>0</v>
      </c>
      <c r="J539">
        <v>0</v>
      </c>
      <c r="K539">
        <v>0</v>
      </c>
      <c r="L539" t="s">
        <v>24</v>
      </c>
      <c r="M539" t="s">
        <v>24</v>
      </c>
      <c r="N539" t="s">
        <v>24</v>
      </c>
      <c r="O539" t="s">
        <v>24</v>
      </c>
      <c r="P539" t="s">
        <v>24</v>
      </c>
      <c r="Q539" t="s">
        <v>2520</v>
      </c>
      <c r="R539" t="s">
        <v>24</v>
      </c>
      <c r="S539">
        <v>0</v>
      </c>
      <c r="T539" t="s">
        <v>134</v>
      </c>
      <c r="U539" t="s">
        <v>134</v>
      </c>
      <c r="V539" t="s">
        <v>134</v>
      </c>
      <c r="W539" t="s">
        <v>24</v>
      </c>
      <c r="X539" t="s">
        <v>24</v>
      </c>
      <c r="Y539" t="s">
        <v>24</v>
      </c>
      <c r="Z539">
        <v>0</v>
      </c>
      <c r="AA539" t="s">
        <v>24</v>
      </c>
      <c r="AB539" t="s">
        <v>24</v>
      </c>
      <c r="AC539" t="s">
        <v>24</v>
      </c>
      <c r="AD539" t="s">
        <v>24</v>
      </c>
      <c r="AE539" t="s">
        <v>24</v>
      </c>
      <c r="AF539">
        <v>1</v>
      </c>
      <c r="AG539">
        <v>16</v>
      </c>
      <c r="AH539" t="s">
        <v>24</v>
      </c>
      <c r="AI539">
        <v>0</v>
      </c>
      <c r="AJ539" t="s">
        <v>24</v>
      </c>
      <c r="AK539" t="s">
        <v>24</v>
      </c>
      <c r="AL539" t="s">
        <v>24</v>
      </c>
      <c r="AM539" t="s">
        <v>24</v>
      </c>
      <c r="AN539" t="s">
        <v>24</v>
      </c>
      <c r="AO539" t="s">
        <v>24</v>
      </c>
      <c r="AP539" t="s">
        <v>24</v>
      </c>
      <c r="AQ539" t="s">
        <v>24</v>
      </c>
      <c r="AR539" t="s">
        <v>24</v>
      </c>
      <c r="AS539" t="s">
        <v>24</v>
      </c>
      <c r="AT539" t="s">
        <v>24</v>
      </c>
    </row>
    <row r="540" spans="1:46" x14ac:dyDescent="0.15">
      <c r="A540">
        <v>16</v>
      </c>
      <c r="B540">
        <v>3</v>
      </c>
      <c r="C540">
        <v>7</v>
      </c>
      <c r="D540">
        <v>0</v>
      </c>
      <c r="E540" t="s">
        <v>24</v>
      </c>
      <c r="F540" t="s">
        <v>24</v>
      </c>
      <c r="G540">
        <v>191</v>
      </c>
      <c r="H540">
        <v>0</v>
      </c>
      <c r="I540">
        <v>0</v>
      </c>
      <c r="J540">
        <v>0</v>
      </c>
      <c r="K540">
        <v>0</v>
      </c>
      <c r="L540" t="s">
        <v>24</v>
      </c>
      <c r="M540" t="s">
        <v>24</v>
      </c>
      <c r="N540" t="s">
        <v>24</v>
      </c>
      <c r="O540" t="s">
        <v>24</v>
      </c>
      <c r="P540" t="s">
        <v>24</v>
      </c>
      <c r="Q540" t="s">
        <v>2521</v>
      </c>
      <c r="R540" t="s">
        <v>24</v>
      </c>
      <c r="S540">
        <v>0</v>
      </c>
      <c r="T540" t="s">
        <v>134</v>
      </c>
      <c r="U540" t="s">
        <v>134</v>
      </c>
      <c r="V540" t="s">
        <v>134</v>
      </c>
      <c r="W540" t="s">
        <v>24</v>
      </c>
      <c r="X540" t="s">
        <v>24</v>
      </c>
      <c r="Y540" t="s">
        <v>24</v>
      </c>
      <c r="Z540">
        <v>0</v>
      </c>
      <c r="AA540" t="s">
        <v>24</v>
      </c>
      <c r="AB540" t="s">
        <v>24</v>
      </c>
      <c r="AC540" t="s">
        <v>24</v>
      </c>
      <c r="AD540" t="s">
        <v>24</v>
      </c>
      <c r="AE540" t="s">
        <v>24</v>
      </c>
      <c r="AF540">
        <v>1</v>
      </c>
      <c r="AG540">
        <v>16</v>
      </c>
      <c r="AH540" t="s">
        <v>24</v>
      </c>
      <c r="AI540">
        <v>0</v>
      </c>
      <c r="AJ540" t="s">
        <v>24</v>
      </c>
      <c r="AK540" t="s">
        <v>24</v>
      </c>
      <c r="AL540" t="s">
        <v>24</v>
      </c>
      <c r="AM540" t="s">
        <v>24</v>
      </c>
      <c r="AN540" t="s">
        <v>24</v>
      </c>
      <c r="AO540" t="s">
        <v>24</v>
      </c>
      <c r="AP540" t="s">
        <v>24</v>
      </c>
      <c r="AQ540" t="s">
        <v>24</v>
      </c>
      <c r="AR540" t="s">
        <v>24</v>
      </c>
      <c r="AS540" t="s">
        <v>24</v>
      </c>
      <c r="AT540" t="s">
        <v>24</v>
      </c>
    </row>
    <row r="541" spans="1:46" x14ac:dyDescent="0.15">
      <c r="A541">
        <v>17</v>
      </c>
      <c r="B541">
        <v>1</v>
      </c>
      <c r="C541">
        <v>1</v>
      </c>
      <c r="D541">
        <v>0</v>
      </c>
      <c r="E541" t="s">
        <v>24</v>
      </c>
      <c r="F541" t="s">
        <v>24</v>
      </c>
      <c r="G541">
        <v>0</v>
      </c>
      <c r="H541">
        <v>0</v>
      </c>
      <c r="I541">
        <v>0</v>
      </c>
      <c r="J541">
        <v>0</v>
      </c>
      <c r="K541">
        <v>0</v>
      </c>
      <c r="L541" t="s">
        <v>24</v>
      </c>
      <c r="M541" t="s">
        <v>24</v>
      </c>
      <c r="N541" t="s">
        <v>24</v>
      </c>
      <c r="O541" t="s">
        <v>24</v>
      </c>
      <c r="P541" t="s">
        <v>24</v>
      </c>
      <c r="Q541" t="s">
        <v>24</v>
      </c>
      <c r="R541" t="s">
        <v>24</v>
      </c>
      <c r="S541">
        <v>0</v>
      </c>
      <c r="T541" t="s">
        <v>134</v>
      </c>
      <c r="U541" t="s">
        <v>134</v>
      </c>
      <c r="V541" t="s">
        <v>134</v>
      </c>
      <c r="W541" t="s">
        <v>24</v>
      </c>
      <c r="X541" t="s">
        <v>24</v>
      </c>
      <c r="Y541" t="s">
        <v>24</v>
      </c>
      <c r="Z541">
        <v>0</v>
      </c>
      <c r="AA541" t="s">
        <v>24</v>
      </c>
      <c r="AB541" t="s">
        <v>24</v>
      </c>
      <c r="AC541" t="s">
        <v>24</v>
      </c>
      <c r="AD541" t="s">
        <v>24</v>
      </c>
      <c r="AE541" t="s">
        <v>24</v>
      </c>
      <c r="AF541">
        <v>1</v>
      </c>
      <c r="AG541">
        <v>17</v>
      </c>
      <c r="AH541" t="s">
        <v>24</v>
      </c>
      <c r="AI541">
        <v>0</v>
      </c>
      <c r="AJ541" t="s">
        <v>24</v>
      </c>
      <c r="AK541" t="s">
        <v>24</v>
      </c>
      <c r="AL541" t="s">
        <v>24</v>
      </c>
      <c r="AM541" t="s">
        <v>24</v>
      </c>
      <c r="AN541" t="s">
        <v>24</v>
      </c>
      <c r="AO541" t="s">
        <v>24</v>
      </c>
      <c r="AP541" t="s">
        <v>24</v>
      </c>
      <c r="AQ541" t="s">
        <v>24</v>
      </c>
      <c r="AR541" t="s">
        <v>24</v>
      </c>
      <c r="AS541" t="s">
        <v>24</v>
      </c>
      <c r="AT541" t="s">
        <v>24</v>
      </c>
    </row>
    <row r="542" spans="1:46" x14ac:dyDescent="0.15">
      <c r="A542">
        <v>17</v>
      </c>
      <c r="B542">
        <v>1</v>
      </c>
      <c r="C542">
        <v>2</v>
      </c>
      <c r="D542">
        <v>0</v>
      </c>
      <c r="E542" t="s">
        <v>24</v>
      </c>
      <c r="F542" t="s">
        <v>24</v>
      </c>
      <c r="G542">
        <v>0</v>
      </c>
      <c r="H542">
        <v>0</v>
      </c>
      <c r="I542">
        <v>0</v>
      </c>
      <c r="J542">
        <v>0</v>
      </c>
      <c r="K542">
        <v>0</v>
      </c>
      <c r="L542" t="s">
        <v>24</v>
      </c>
      <c r="M542" t="s">
        <v>24</v>
      </c>
      <c r="N542" t="s">
        <v>24</v>
      </c>
      <c r="O542" t="s">
        <v>24</v>
      </c>
      <c r="P542" t="s">
        <v>24</v>
      </c>
      <c r="Q542" t="s">
        <v>24</v>
      </c>
      <c r="R542" t="s">
        <v>24</v>
      </c>
      <c r="S542">
        <v>0</v>
      </c>
      <c r="T542" t="s">
        <v>134</v>
      </c>
      <c r="U542" t="s">
        <v>134</v>
      </c>
      <c r="V542" t="s">
        <v>134</v>
      </c>
      <c r="W542" t="s">
        <v>24</v>
      </c>
      <c r="X542" t="s">
        <v>24</v>
      </c>
      <c r="Y542" t="s">
        <v>24</v>
      </c>
      <c r="Z542">
        <v>0</v>
      </c>
      <c r="AA542" t="s">
        <v>24</v>
      </c>
      <c r="AB542" t="s">
        <v>24</v>
      </c>
      <c r="AC542" t="s">
        <v>24</v>
      </c>
      <c r="AD542" t="s">
        <v>24</v>
      </c>
      <c r="AE542" t="s">
        <v>24</v>
      </c>
      <c r="AF542">
        <v>1</v>
      </c>
      <c r="AG542">
        <v>17</v>
      </c>
      <c r="AH542" t="s">
        <v>24</v>
      </c>
      <c r="AI542">
        <v>0</v>
      </c>
      <c r="AJ542" t="s">
        <v>24</v>
      </c>
      <c r="AK542" t="s">
        <v>24</v>
      </c>
      <c r="AL542" t="s">
        <v>24</v>
      </c>
      <c r="AM542" t="s">
        <v>24</v>
      </c>
      <c r="AN542" t="s">
        <v>24</v>
      </c>
      <c r="AO542" t="s">
        <v>24</v>
      </c>
      <c r="AP542" t="s">
        <v>24</v>
      </c>
      <c r="AQ542" t="s">
        <v>24</v>
      </c>
      <c r="AR542" t="s">
        <v>24</v>
      </c>
      <c r="AS542" t="s">
        <v>24</v>
      </c>
      <c r="AT542" t="s">
        <v>24</v>
      </c>
    </row>
    <row r="543" spans="1:46" x14ac:dyDescent="0.15">
      <c r="A543">
        <v>17</v>
      </c>
      <c r="B543">
        <v>1</v>
      </c>
      <c r="C543">
        <v>3</v>
      </c>
      <c r="D543">
        <v>0</v>
      </c>
      <c r="E543" t="s">
        <v>24</v>
      </c>
      <c r="F543" t="s">
        <v>24</v>
      </c>
      <c r="G543">
        <v>279</v>
      </c>
      <c r="H543">
        <v>0</v>
      </c>
      <c r="I543">
        <v>0</v>
      </c>
      <c r="J543">
        <v>0</v>
      </c>
      <c r="K543">
        <v>0</v>
      </c>
      <c r="L543" t="s">
        <v>24</v>
      </c>
      <c r="M543" t="s">
        <v>24</v>
      </c>
      <c r="N543" t="s">
        <v>24</v>
      </c>
      <c r="O543" t="s">
        <v>24</v>
      </c>
      <c r="P543" t="s">
        <v>24</v>
      </c>
      <c r="Q543" t="s">
        <v>2522</v>
      </c>
      <c r="R543" t="s">
        <v>24</v>
      </c>
      <c r="S543">
        <v>0</v>
      </c>
      <c r="T543" t="s">
        <v>134</v>
      </c>
      <c r="U543" t="s">
        <v>134</v>
      </c>
      <c r="V543" t="s">
        <v>134</v>
      </c>
      <c r="W543" t="s">
        <v>24</v>
      </c>
      <c r="X543" t="s">
        <v>24</v>
      </c>
      <c r="Y543" t="s">
        <v>24</v>
      </c>
      <c r="Z543">
        <v>0</v>
      </c>
      <c r="AA543" t="s">
        <v>24</v>
      </c>
      <c r="AB543" t="s">
        <v>24</v>
      </c>
      <c r="AC543" t="s">
        <v>24</v>
      </c>
      <c r="AD543" t="s">
        <v>24</v>
      </c>
      <c r="AE543" t="s">
        <v>24</v>
      </c>
      <c r="AF543">
        <v>1</v>
      </c>
      <c r="AG543">
        <v>17</v>
      </c>
      <c r="AH543" t="s">
        <v>24</v>
      </c>
      <c r="AI543">
        <v>0</v>
      </c>
      <c r="AJ543" t="s">
        <v>24</v>
      </c>
      <c r="AK543" t="s">
        <v>24</v>
      </c>
      <c r="AL543" t="s">
        <v>24</v>
      </c>
      <c r="AM543" t="s">
        <v>24</v>
      </c>
      <c r="AN543" t="s">
        <v>24</v>
      </c>
      <c r="AO543" t="s">
        <v>24</v>
      </c>
      <c r="AP543" t="s">
        <v>24</v>
      </c>
      <c r="AQ543" t="s">
        <v>24</v>
      </c>
      <c r="AR543" t="s">
        <v>24</v>
      </c>
      <c r="AS543" t="s">
        <v>24</v>
      </c>
      <c r="AT543" t="s">
        <v>24</v>
      </c>
    </row>
    <row r="544" spans="1:46" x14ac:dyDescent="0.15">
      <c r="A544">
        <v>17</v>
      </c>
      <c r="B544">
        <v>1</v>
      </c>
      <c r="C544">
        <v>4</v>
      </c>
      <c r="D544">
        <v>0</v>
      </c>
      <c r="E544" t="s">
        <v>24</v>
      </c>
      <c r="F544" t="s">
        <v>24</v>
      </c>
      <c r="G544">
        <v>127</v>
      </c>
      <c r="H544">
        <v>0</v>
      </c>
      <c r="I544">
        <v>0</v>
      </c>
      <c r="J544">
        <v>0</v>
      </c>
      <c r="K544">
        <v>0</v>
      </c>
      <c r="L544" t="s">
        <v>24</v>
      </c>
      <c r="M544" t="s">
        <v>24</v>
      </c>
      <c r="N544" t="s">
        <v>24</v>
      </c>
      <c r="O544" t="s">
        <v>24</v>
      </c>
      <c r="P544" t="s">
        <v>24</v>
      </c>
      <c r="Q544" t="s">
        <v>2490</v>
      </c>
      <c r="R544" t="s">
        <v>24</v>
      </c>
      <c r="S544">
        <v>0</v>
      </c>
      <c r="T544" t="s">
        <v>134</v>
      </c>
      <c r="U544" t="s">
        <v>134</v>
      </c>
      <c r="V544" t="s">
        <v>134</v>
      </c>
      <c r="W544" t="s">
        <v>24</v>
      </c>
      <c r="X544" t="s">
        <v>24</v>
      </c>
      <c r="Y544" t="s">
        <v>24</v>
      </c>
      <c r="Z544">
        <v>0</v>
      </c>
      <c r="AA544" t="s">
        <v>24</v>
      </c>
      <c r="AB544" t="s">
        <v>24</v>
      </c>
      <c r="AC544" t="s">
        <v>24</v>
      </c>
      <c r="AD544" t="s">
        <v>24</v>
      </c>
      <c r="AE544" t="s">
        <v>24</v>
      </c>
      <c r="AF544">
        <v>1</v>
      </c>
      <c r="AG544">
        <v>17</v>
      </c>
      <c r="AH544" t="s">
        <v>24</v>
      </c>
      <c r="AI544">
        <v>0</v>
      </c>
      <c r="AJ544" t="s">
        <v>24</v>
      </c>
      <c r="AK544" t="s">
        <v>24</v>
      </c>
      <c r="AL544" t="s">
        <v>24</v>
      </c>
      <c r="AM544" t="s">
        <v>24</v>
      </c>
      <c r="AN544" t="s">
        <v>24</v>
      </c>
      <c r="AO544" t="s">
        <v>24</v>
      </c>
      <c r="AP544" t="s">
        <v>24</v>
      </c>
      <c r="AQ544" t="s">
        <v>24</v>
      </c>
      <c r="AR544" t="s">
        <v>24</v>
      </c>
      <c r="AS544" t="s">
        <v>24</v>
      </c>
      <c r="AT544" t="s">
        <v>24</v>
      </c>
    </row>
    <row r="545" spans="1:46" x14ac:dyDescent="0.15">
      <c r="A545">
        <v>17</v>
      </c>
      <c r="B545">
        <v>1</v>
      </c>
      <c r="C545">
        <v>5</v>
      </c>
      <c r="D545">
        <v>0</v>
      </c>
      <c r="E545" t="s">
        <v>24</v>
      </c>
      <c r="F545" t="s">
        <v>24</v>
      </c>
      <c r="G545">
        <v>271</v>
      </c>
      <c r="H545">
        <v>0</v>
      </c>
      <c r="I545">
        <v>0</v>
      </c>
      <c r="J545">
        <v>0</v>
      </c>
      <c r="K545">
        <v>0</v>
      </c>
      <c r="L545" t="s">
        <v>24</v>
      </c>
      <c r="M545" t="s">
        <v>24</v>
      </c>
      <c r="N545" t="s">
        <v>24</v>
      </c>
      <c r="O545" t="s">
        <v>24</v>
      </c>
      <c r="P545" t="s">
        <v>24</v>
      </c>
      <c r="Q545" t="s">
        <v>2523</v>
      </c>
      <c r="R545" t="s">
        <v>24</v>
      </c>
      <c r="S545">
        <v>0</v>
      </c>
      <c r="T545" t="s">
        <v>134</v>
      </c>
      <c r="U545" t="s">
        <v>134</v>
      </c>
      <c r="V545" t="s">
        <v>134</v>
      </c>
      <c r="W545" t="s">
        <v>24</v>
      </c>
      <c r="X545" t="s">
        <v>24</v>
      </c>
      <c r="Y545" t="s">
        <v>24</v>
      </c>
      <c r="Z545">
        <v>0</v>
      </c>
      <c r="AA545" t="s">
        <v>24</v>
      </c>
      <c r="AB545" t="s">
        <v>24</v>
      </c>
      <c r="AC545" t="s">
        <v>24</v>
      </c>
      <c r="AD545" t="s">
        <v>24</v>
      </c>
      <c r="AE545" t="s">
        <v>24</v>
      </c>
      <c r="AF545">
        <v>1</v>
      </c>
      <c r="AG545">
        <v>17</v>
      </c>
      <c r="AH545" t="s">
        <v>24</v>
      </c>
      <c r="AI545">
        <v>0</v>
      </c>
      <c r="AJ545" t="s">
        <v>24</v>
      </c>
      <c r="AK545" t="s">
        <v>24</v>
      </c>
      <c r="AL545" t="s">
        <v>24</v>
      </c>
      <c r="AM545" t="s">
        <v>24</v>
      </c>
      <c r="AN545" t="s">
        <v>24</v>
      </c>
      <c r="AO545" t="s">
        <v>24</v>
      </c>
      <c r="AP545" t="s">
        <v>24</v>
      </c>
      <c r="AQ545" t="s">
        <v>24</v>
      </c>
      <c r="AR545" t="s">
        <v>24</v>
      </c>
      <c r="AS545" t="s">
        <v>24</v>
      </c>
      <c r="AT545" t="s">
        <v>24</v>
      </c>
    </row>
    <row r="546" spans="1:46" x14ac:dyDescent="0.15">
      <c r="A546">
        <v>17</v>
      </c>
      <c r="B546">
        <v>1</v>
      </c>
      <c r="C546">
        <v>6</v>
      </c>
      <c r="D546">
        <v>0</v>
      </c>
      <c r="E546" t="s">
        <v>24</v>
      </c>
      <c r="F546" t="s">
        <v>24</v>
      </c>
      <c r="G546">
        <v>0</v>
      </c>
      <c r="H546">
        <v>0</v>
      </c>
      <c r="I546">
        <v>0</v>
      </c>
      <c r="J546">
        <v>0</v>
      </c>
      <c r="K546">
        <v>0</v>
      </c>
      <c r="L546" t="s">
        <v>24</v>
      </c>
      <c r="M546" t="s">
        <v>24</v>
      </c>
      <c r="N546" t="s">
        <v>24</v>
      </c>
      <c r="O546" t="s">
        <v>24</v>
      </c>
      <c r="P546" t="s">
        <v>24</v>
      </c>
      <c r="Q546" t="s">
        <v>24</v>
      </c>
      <c r="R546" t="s">
        <v>24</v>
      </c>
      <c r="S546">
        <v>0</v>
      </c>
      <c r="T546" t="s">
        <v>134</v>
      </c>
      <c r="U546" t="s">
        <v>134</v>
      </c>
      <c r="V546" t="s">
        <v>134</v>
      </c>
      <c r="W546" t="s">
        <v>24</v>
      </c>
      <c r="X546" t="s">
        <v>24</v>
      </c>
      <c r="Y546" t="s">
        <v>24</v>
      </c>
      <c r="Z546">
        <v>0</v>
      </c>
      <c r="AA546" t="s">
        <v>24</v>
      </c>
      <c r="AB546" t="s">
        <v>24</v>
      </c>
      <c r="AC546" t="s">
        <v>24</v>
      </c>
      <c r="AD546" t="s">
        <v>24</v>
      </c>
      <c r="AE546" t="s">
        <v>24</v>
      </c>
      <c r="AF546">
        <v>1</v>
      </c>
      <c r="AG546">
        <v>17</v>
      </c>
      <c r="AH546" t="s">
        <v>24</v>
      </c>
      <c r="AI546">
        <v>0</v>
      </c>
      <c r="AJ546" t="s">
        <v>24</v>
      </c>
      <c r="AK546" t="s">
        <v>24</v>
      </c>
      <c r="AL546" t="s">
        <v>24</v>
      </c>
      <c r="AM546" t="s">
        <v>24</v>
      </c>
      <c r="AN546" t="s">
        <v>24</v>
      </c>
      <c r="AO546" t="s">
        <v>24</v>
      </c>
      <c r="AP546" t="s">
        <v>24</v>
      </c>
      <c r="AQ546" t="s">
        <v>24</v>
      </c>
      <c r="AR546" t="s">
        <v>24</v>
      </c>
      <c r="AS546" t="s">
        <v>24</v>
      </c>
      <c r="AT546" t="s">
        <v>24</v>
      </c>
    </row>
    <row r="547" spans="1:46" x14ac:dyDescent="0.15">
      <c r="A547">
        <v>17</v>
      </c>
      <c r="B547">
        <v>1</v>
      </c>
      <c r="C547">
        <v>7</v>
      </c>
      <c r="D547">
        <v>0</v>
      </c>
      <c r="E547" t="s">
        <v>24</v>
      </c>
      <c r="F547" t="s">
        <v>24</v>
      </c>
      <c r="G547">
        <v>0</v>
      </c>
      <c r="H547">
        <v>0</v>
      </c>
      <c r="I547">
        <v>0</v>
      </c>
      <c r="J547">
        <v>0</v>
      </c>
      <c r="K547">
        <v>0</v>
      </c>
      <c r="L547" t="s">
        <v>24</v>
      </c>
      <c r="M547" t="s">
        <v>24</v>
      </c>
      <c r="N547" t="s">
        <v>24</v>
      </c>
      <c r="O547" t="s">
        <v>24</v>
      </c>
      <c r="P547" t="s">
        <v>24</v>
      </c>
      <c r="Q547" t="s">
        <v>24</v>
      </c>
      <c r="R547" t="s">
        <v>24</v>
      </c>
      <c r="S547">
        <v>0</v>
      </c>
      <c r="T547" t="s">
        <v>134</v>
      </c>
      <c r="U547" t="s">
        <v>134</v>
      </c>
      <c r="V547" t="s">
        <v>134</v>
      </c>
      <c r="W547" t="s">
        <v>24</v>
      </c>
      <c r="X547" t="s">
        <v>24</v>
      </c>
      <c r="Y547" t="s">
        <v>24</v>
      </c>
      <c r="Z547">
        <v>0</v>
      </c>
      <c r="AA547" t="s">
        <v>24</v>
      </c>
      <c r="AB547" t="s">
        <v>24</v>
      </c>
      <c r="AC547" t="s">
        <v>24</v>
      </c>
      <c r="AD547" t="s">
        <v>24</v>
      </c>
      <c r="AE547" t="s">
        <v>24</v>
      </c>
      <c r="AF547">
        <v>1</v>
      </c>
      <c r="AG547">
        <v>17</v>
      </c>
      <c r="AH547" t="s">
        <v>24</v>
      </c>
      <c r="AI547">
        <v>0</v>
      </c>
      <c r="AJ547" t="s">
        <v>24</v>
      </c>
      <c r="AK547" t="s">
        <v>24</v>
      </c>
      <c r="AL547" t="s">
        <v>24</v>
      </c>
      <c r="AM547" t="s">
        <v>24</v>
      </c>
      <c r="AN547" t="s">
        <v>24</v>
      </c>
      <c r="AO547" t="s">
        <v>24</v>
      </c>
      <c r="AP547" t="s">
        <v>24</v>
      </c>
      <c r="AQ547" t="s">
        <v>24</v>
      </c>
      <c r="AR547" t="s">
        <v>24</v>
      </c>
      <c r="AS547" t="s">
        <v>24</v>
      </c>
      <c r="AT547" t="s">
        <v>24</v>
      </c>
    </row>
    <row r="548" spans="1:46" x14ac:dyDescent="0.15">
      <c r="A548">
        <v>17</v>
      </c>
      <c r="B548">
        <v>2</v>
      </c>
      <c r="C548">
        <v>1</v>
      </c>
      <c r="D548">
        <v>0</v>
      </c>
      <c r="E548" t="s">
        <v>24</v>
      </c>
      <c r="F548" t="s">
        <v>24</v>
      </c>
      <c r="G548">
        <v>0</v>
      </c>
      <c r="H548">
        <v>0</v>
      </c>
      <c r="I548">
        <v>0</v>
      </c>
      <c r="J548">
        <v>0</v>
      </c>
      <c r="K548">
        <v>0</v>
      </c>
      <c r="L548" t="s">
        <v>24</v>
      </c>
      <c r="M548" t="s">
        <v>24</v>
      </c>
      <c r="N548" t="s">
        <v>24</v>
      </c>
      <c r="O548" t="s">
        <v>24</v>
      </c>
      <c r="P548" t="s">
        <v>24</v>
      </c>
      <c r="Q548" t="s">
        <v>24</v>
      </c>
      <c r="R548" t="s">
        <v>24</v>
      </c>
      <c r="S548">
        <v>0</v>
      </c>
      <c r="T548" t="s">
        <v>134</v>
      </c>
      <c r="U548" t="s">
        <v>134</v>
      </c>
      <c r="V548" t="s">
        <v>134</v>
      </c>
      <c r="W548" t="s">
        <v>24</v>
      </c>
      <c r="X548" t="s">
        <v>24</v>
      </c>
      <c r="Y548" t="s">
        <v>24</v>
      </c>
      <c r="Z548">
        <v>0</v>
      </c>
      <c r="AA548" t="s">
        <v>24</v>
      </c>
      <c r="AB548" t="s">
        <v>24</v>
      </c>
      <c r="AC548" t="s">
        <v>24</v>
      </c>
      <c r="AD548" t="s">
        <v>24</v>
      </c>
      <c r="AE548" t="s">
        <v>24</v>
      </c>
      <c r="AF548">
        <v>1</v>
      </c>
      <c r="AG548">
        <v>17</v>
      </c>
      <c r="AH548" t="s">
        <v>24</v>
      </c>
      <c r="AI548">
        <v>0</v>
      </c>
      <c r="AJ548" t="s">
        <v>24</v>
      </c>
      <c r="AK548" t="s">
        <v>24</v>
      </c>
      <c r="AL548" t="s">
        <v>24</v>
      </c>
      <c r="AM548" t="s">
        <v>24</v>
      </c>
      <c r="AN548" t="s">
        <v>24</v>
      </c>
      <c r="AO548" t="s">
        <v>24</v>
      </c>
      <c r="AP548" t="s">
        <v>24</v>
      </c>
      <c r="AQ548" t="s">
        <v>24</v>
      </c>
      <c r="AR548" t="s">
        <v>24</v>
      </c>
      <c r="AS548" t="s">
        <v>24</v>
      </c>
      <c r="AT548" t="s">
        <v>24</v>
      </c>
    </row>
    <row r="549" spans="1:46" x14ac:dyDescent="0.15">
      <c r="A549">
        <v>17</v>
      </c>
      <c r="B549">
        <v>2</v>
      </c>
      <c r="C549">
        <v>2</v>
      </c>
      <c r="D549">
        <v>0</v>
      </c>
      <c r="E549" t="s">
        <v>24</v>
      </c>
      <c r="F549" t="s">
        <v>24</v>
      </c>
      <c r="G549">
        <v>215</v>
      </c>
      <c r="H549">
        <v>0</v>
      </c>
      <c r="I549">
        <v>0</v>
      </c>
      <c r="J549">
        <v>0</v>
      </c>
      <c r="K549">
        <v>0</v>
      </c>
      <c r="L549" t="s">
        <v>24</v>
      </c>
      <c r="M549" t="s">
        <v>24</v>
      </c>
      <c r="N549" t="s">
        <v>24</v>
      </c>
      <c r="O549" t="s">
        <v>24</v>
      </c>
      <c r="P549" t="s">
        <v>24</v>
      </c>
      <c r="Q549" t="s">
        <v>2524</v>
      </c>
      <c r="R549" t="s">
        <v>24</v>
      </c>
      <c r="S549">
        <v>0</v>
      </c>
      <c r="T549" t="s">
        <v>134</v>
      </c>
      <c r="U549" t="s">
        <v>134</v>
      </c>
      <c r="V549" t="s">
        <v>134</v>
      </c>
      <c r="W549" t="s">
        <v>24</v>
      </c>
      <c r="X549" t="s">
        <v>24</v>
      </c>
      <c r="Y549" t="s">
        <v>24</v>
      </c>
      <c r="Z549">
        <v>0</v>
      </c>
      <c r="AA549" t="s">
        <v>24</v>
      </c>
      <c r="AB549" t="s">
        <v>24</v>
      </c>
      <c r="AC549" t="s">
        <v>24</v>
      </c>
      <c r="AD549" t="s">
        <v>24</v>
      </c>
      <c r="AE549" t="s">
        <v>24</v>
      </c>
      <c r="AF549">
        <v>1</v>
      </c>
      <c r="AG549">
        <v>17</v>
      </c>
      <c r="AH549" t="s">
        <v>24</v>
      </c>
      <c r="AI549">
        <v>0</v>
      </c>
      <c r="AJ549" t="s">
        <v>24</v>
      </c>
      <c r="AK549" t="s">
        <v>24</v>
      </c>
      <c r="AL549" t="s">
        <v>24</v>
      </c>
      <c r="AM549" t="s">
        <v>24</v>
      </c>
      <c r="AN549" t="s">
        <v>24</v>
      </c>
      <c r="AO549" t="s">
        <v>24</v>
      </c>
      <c r="AP549" t="s">
        <v>24</v>
      </c>
      <c r="AQ549" t="s">
        <v>24</v>
      </c>
      <c r="AR549" t="s">
        <v>24</v>
      </c>
      <c r="AS549" t="s">
        <v>24</v>
      </c>
      <c r="AT549" t="s">
        <v>24</v>
      </c>
    </row>
    <row r="550" spans="1:46" x14ac:dyDescent="0.15">
      <c r="A550">
        <v>17</v>
      </c>
      <c r="B550">
        <v>2</v>
      </c>
      <c r="C550">
        <v>3</v>
      </c>
      <c r="D550">
        <v>0</v>
      </c>
      <c r="E550" t="s">
        <v>24</v>
      </c>
      <c r="F550" t="s">
        <v>24</v>
      </c>
      <c r="G550">
        <v>14</v>
      </c>
      <c r="H550">
        <v>0</v>
      </c>
      <c r="I550">
        <v>0</v>
      </c>
      <c r="J550">
        <v>0</v>
      </c>
      <c r="K550">
        <v>0</v>
      </c>
      <c r="L550" t="s">
        <v>24</v>
      </c>
      <c r="M550" t="s">
        <v>24</v>
      </c>
      <c r="N550" t="s">
        <v>24</v>
      </c>
      <c r="O550" t="s">
        <v>24</v>
      </c>
      <c r="P550" t="s">
        <v>24</v>
      </c>
      <c r="Q550" t="s">
        <v>2525</v>
      </c>
      <c r="R550" t="s">
        <v>24</v>
      </c>
      <c r="S550">
        <v>0</v>
      </c>
      <c r="T550" t="s">
        <v>134</v>
      </c>
      <c r="U550" t="s">
        <v>134</v>
      </c>
      <c r="V550" t="s">
        <v>134</v>
      </c>
      <c r="W550" t="s">
        <v>24</v>
      </c>
      <c r="X550" t="s">
        <v>24</v>
      </c>
      <c r="Y550" t="s">
        <v>24</v>
      </c>
      <c r="Z550">
        <v>0</v>
      </c>
      <c r="AA550" t="s">
        <v>24</v>
      </c>
      <c r="AB550" t="s">
        <v>24</v>
      </c>
      <c r="AC550" t="s">
        <v>24</v>
      </c>
      <c r="AD550" t="s">
        <v>24</v>
      </c>
      <c r="AE550" t="s">
        <v>24</v>
      </c>
      <c r="AF550">
        <v>1</v>
      </c>
      <c r="AG550">
        <v>17</v>
      </c>
      <c r="AH550" t="s">
        <v>24</v>
      </c>
      <c r="AI550">
        <v>0</v>
      </c>
      <c r="AJ550" t="s">
        <v>24</v>
      </c>
      <c r="AK550" t="s">
        <v>24</v>
      </c>
      <c r="AL550" t="s">
        <v>24</v>
      </c>
      <c r="AM550" t="s">
        <v>24</v>
      </c>
      <c r="AN550" t="s">
        <v>24</v>
      </c>
      <c r="AO550" t="s">
        <v>24</v>
      </c>
      <c r="AP550" t="s">
        <v>24</v>
      </c>
      <c r="AQ550" t="s">
        <v>24</v>
      </c>
      <c r="AR550" t="s">
        <v>24</v>
      </c>
      <c r="AS550" t="s">
        <v>24</v>
      </c>
      <c r="AT550" t="s">
        <v>24</v>
      </c>
    </row>
    <row r="551" spans="1:46" x14ac:dyDescent="0.15">
      <c r="A551">
        <v>17</v>
      </c>
      <c r="B551">
        <v>2</v>
      </c>
      <c r="C551">
        <v>4</v>
      </c>
      <c r="D551">
        <v>0</v>
      </c>
      <c r="E551" t="s">
        <v>24</v>
      </c>
      <c r="F551" t="s">
        <v>24</v>
      </c>
      <c r="G551">
        <v>148</v>
      </c>
      <c r="H551">
        <v>0</v>
      </c>
      <c r="I551">
        <v>0</v>
      </c>
      <c r="J551">
        <v>0</v>
      </c>
      <c r="K551">
        <v>0</v>
      </c>
      <c r="L551" t="s">
        <v>24</v>
      </c>
      <c r="M551" t="s">
        <v>24</v>
      </c>
      <c r="N551" t="s">
        <v>24</v>
      </c>
      <c r="O551" t="s">
        <v>24</v>
      </c>
      <c r="P551" t="s">
        <v>24</v>
      </c>
      <c r="Q551" t="s">
        <v>2526</v>
      </c>
      <c r="R551" t="s">
        <v>24</v>
      </c>
      <c r="S551">
        <v>0</v>
      </c>
      <c r="T551" t="s">
        <v>134</v>
      </c>
      <c r="U551" t="s">
        <v>134</v>
      </c>
      <c r="V551" t="s">
        <v>134</v>
      </c>
      <c r="W551" t="s">
        <v>24</v>
      </c>
      <c r="X551" t="s">
        <v>24</v>
      </c>
      <c r="Y551" t="s">
        <v>24</v>
      </c>
      <c r="Z551">
        <v>0</v>
      </c>
      <c r="AA551" t="s">
        <v>24</v>
      </c>
      <c r="AB551" t="s">
        <v>24</v>
      </c>
      <c r="AC551" t="s">
        <v>24</v>
      </c>
      <c r="AD551" t="s">
        <v>24</v>
      </c>
      <c r="AE551" t="s">
        <v>24</v>
      </c>
      <c r="AF551">
        <v>1</v>
      </c>
      <c r="AG551">
        <v>17</v>
      </c>
      <c r="AH551" t="s">
        <v>24</v>
      </c>
      <c r="AI551">
        <v>0</v>
      </c>
      <c r="AJ551" t="s">
        <v>24</v>
      </c>
      <c r="AK551" t="s">
        <v>24</v>
      </c>
      <c r="AL551" t="s">
        <v>24</v>
      </c>
      <c r="AM551" t="s">
        <v>24</v>
      </c>
      <c r="AN551" t="s">
        <v>24</v>
      </c>
      <c r="AO551" t="s">
        <v>24</v>
      </c>
      <c r="AP551" t="s">
        <v>24</v>
      </c>
      <c r="AQ551" t="s">
        <v>24</v>
      </c>
      <c r="AR551" t="s">
        <v>24</v>
      </c>
      <c r="AS551" t="s">
        <v>24</v>
      </c>
      <c r="AT551" t="s">
        <v>24</v>
      </c>
    </row>
    <row r="552" spans="1:46" x14ac:dyDescent="0.15">
      <c r="A552">
        <v>17</v>
      </c>
      <c r="B552">
        <v>2</v>
      </c>
      <c r="C552">
        <v>5</v>
      </c>
      <c r="D552">
        <v>0</v>
      </c>
      <c r="E552" t="s">
        <v>24</v>
      </c>
      <c r="F552" t="s">
        <v>24</v>
      </c>
      <c r="G552">
        <v>125</v>
      </c>
      <c r="H552">
        <v>0</v>
      </c>
      <c r="I552">
        <v>0</v>
      </c>
      <c r="J552">
        <v>0</v>
      </c>
      <c r="K552">
        <v>0</v>
      </c>
      <c r="L552" t="s">
        <v>24</v>
      </c>
      <c r="M552" t="s">
        <v>24</v>
      </c>
      <c r="N552" t="s">
        <v>24</v>
      </c>
      <c r="O552" t="s">
        <v>24</v>
      </c>
      <c r="P552" t="s">
        <v>24</v>
      </c>
      <c r="Q552" t="s">
        <v>2527</v>
      </c>
      <c r="R552" t="s">
        <v>24</v>
      </c>
      <c r="S552">
        <v>0</v>
      </c>
      <c r="T552" t="s">
        <v>134</v>
      </c>
      <c r="U552" t="s">
        <v>134</v>
      </c>
      <c r="V552" t="s">
        <v>134</v>
      </c>
      <c r="W552" t="s">
        <v>24</v>
      </c>
      <c r="X552" t="s">
        <v>24</v>
      </c>
      <c r="Y552" t="s">
        <v>24</v>
      </c>
      <c r="Z552">
        <v>0</v>
      </c>
      <c r="AA552" t="s">
        <v>24</v>
      </c>
      <c r="AB552" t="s">
        <v>24</v>
      </c>
      <c r="AC552" t="s">
        <v>24</v>
      </c>
      <c r="AD552" t="s">
        <v>24</v>
      </c>
      <c r="AE552" t="s">
        <v>24</v>
      </c>
      <c r="AF552">
        <v>1</v>
      </c>
      <c r="AG552">
        <v>17</v>
      </c>
      <c r="AH552" t="s">
        <v>24</v>
      </c>
      <c r="AI552">
        <v>0</v>
      </c>
      <c r="AJ552" t="s">
        <v>24</v>
      </c>
      <c r="AK552" t="s">
        <v>24</v>
      </c>
      <c r="AL552" t="s">
        <v>24</v>
      </c>
      <c r="AM552" t="s">
        <v>24</v>
      </c>
      <c r="AN552" t="s">
        <v>24</v>
      </c>
      <c r="AO552" t="s">
        <v>24</v>
      </c>
      <c r="AP552" t="s">
        <v>24</v>
      </c>
      <c r="AQ552" t="s">
        <v>24</v>
      </c>
      <c r="AR552" t="s">
        <v>24</v>
      </c>
      <c r="AS552" t="s">
        <v>24</v>
      </c>
      <c r="AT552" t="s">
        <v>24</v>
      </c>
    </row>
    <row r="553" spans="1:46" x14ac:dyDescent="0.15">
      <c r="A553">
        <v>17</v>
      </c>
      <c r="B553">
        <v>2</v>
      </c>
      <c r="C553">
        <v>6</v>
      </c>
      <c r="D553">
        <v>0</v>
      </c>
      <c r="E553" t="s">
        <v>24</v>
      </c>
      <c r="F553" t="s">
        <v>24</v>
      </c>
      <c r="G553">
        <v>242</v>
      </c>
      <c r="H553">
        <v>0</v>
      </c>
      <c r="I553">
        <v>0</v>
      </c>
      <c r="J553">
        <v>0</v>
      </c>
      <c r="K553">
        <v>0</v>
      </c>
      <c r="L553" t="s">
        <v>24</v>
      </c>
      <c r="M553" t="s">
        <v>24</v>
      </c>
      <c r="N553" t="s">
        <v>24</v>
      </c>
      <c r="O553" t="s">
        <v>24</v>
      </c>
      <c r="P553" t="s">
        <v>24</v>
      </c>
      <c r="Q553" t="s">
        <v>2528</v>
      </c>
      <c r="R553" t="s">
        <v>24</v>
      </c>
      <c r="S553">
        <v>0</v>
      </c>
      <c r="T553" t="s">
        <v>134</v>
      </c>
      <c r="U553" t="s">
        <v>134</v>
      </c>
      <c r="V553" t="s">
        <v>134</v>
      </c>
      <c r="W553" t="s">
        <v>24</v>
      </c>
      <c r="X553" t="s">
        <v>24</v>
      </c>
      <c r="Y553" t="s">
        <v>24</v>
      </c>
      <c r="Z553">
        <v>0</v>
      </c>
      <c r="AA553" t="s">
        <v>24</v>
      </c>
      <c r="AB553" t="s">
        <v>24</v>
      </c>
      <c r="AC553" t="s">
        <v>24</v>
      </c>
      <c r="AD553" t="s">
        <v>24</v>
      </c>
      <c r="AE553" t="s">
        <v>24</v>
      </c>
      <c r="AF553">
        <v>1</v>
      </c>
      <c r="AG553">
        <v>17</v>
      </c>
      <c r="AH553" t="s">
        <v>24</v>
      </c>
      <c r="AI553">
        <v>0</v>
      </c>
      <c r="AJ553" t="s">
        <v>24</v>
      </c>
      <c r="AK553" t="s">
        <v>24</v>
      </c>
      <c r="AL553" t="s">
        <v>24</v>
      </c>
      <c r="AM553" t="s">
        <v>24</v>
      </c>
      <c r="AN553" t="s">
        <v>24</v>
      </c>
      <c r="AO553" t="s">
        <v>24</v>
      </c>
      <c r="AP553" t="s">
        <v>24</v>
      </c>
      <c r="AQ553" t="s">
        <v>24</v>
      </c>
      <c r="AR553" t="s">
        <v>24</v>
      </c>
      <c r="AS553" t="s">
        <v>24</v>
      </c>
      <c r="AT553" t="s">
        <v>24</v>
      </c>
    </row>
    <row r="554" spans="1:46" x14ac:dyDescent="0.15">
      <c r="A554">
        <v>17</v>
      </c>
      <c r="B554">
        <v>2</v>
      </c>
      <c r="C554">
        <v>7</v>
      </c>
      <c r="D554">
        <v>0</v>
      </c>
      <c r="E554" t="s">
        <v>24</v>
      </c>
      <c r="F554" t="s">
        <v>24</v>
      </c>
      <c r="G554">
        <v>0</v>
      </c>
      <c r="H554">
        <v>0</v>
      </c>
      <c r="I554">
        <v>0</v>
      </c>
      <c r="J554">
        <v>0</v>
      </c>
      <c r="K554">
        <v>0</v>
      </c>
      <c r="L554" t="s">
        <v>24</v>
      </c>
      <c r="M554" t="s">
        <v>24</v>
      </c>
      <c r="N554" t="s">
        <v>24</v>
      </c>
      <c r="O554" t="s">
        <v>24</v>
      </c>
      <c r="P554" t="s">
        <v>24</v>
      </c>
      <c r="Q554" t="s">
        <v>24</v>
      </c>
      <c r="R554" t="s">
        <v>24</v>
      </c>
      <c r="S554">
        <v>0</v>
      </c>
      <c r="T554" t="s">
        <v>134</v>
      </c>
      <c r="U554" t="s">
        <v>134</v>
      </c>
      <c r="V554" t="s">
        <v>134</v>
      </c>
      <c r="W554" t="s">
        <v>24</v>
      </c>
      <c r="X554" t="s">
        <v>24</v>
      </c>
      <c r="Y554" t="s">
        <v>24</v>
      </c>
      <c r="Z554">
        <v>0</v>
      </c>
      <c r="AA554" t="s">
        <v>24</v>
      </c>
      <c r="AB554" t="s">
        <v>24</v>
      </c>
      <c r="AC554" t="s">
        <v>24</v>
      </c>
      <c r="AD554" t="s">
        <v>24</v>
      </c>
      <c r="AE554" t="s">
        <v>24</v>
      </c>
      <c r="AF554">
        <v>1</v>
      </c>
      <c r="AG554">
        <v>17</v>
      </c>
      <c r="AH554" t="s">
        <v>24</v>
      </c>
      <c r="AI554">
        <v>0</v>
      </c>
      <c r="AJ554" t="s">
        <v>24</v>
      </c>
      <c r="AK554" t="s">
        <v>24</v>
      </c>
      <c r="AL554" t="s">
        <v>24</v>
      </c>
      <c r="AM554" t="s">
        <v>24</v>
      </c>
      <c r="AN554" t="s">
        <v>24</v>
      </c>
      <c r="AO554" t="s">
        <v>24</v>
      </c>
      <c r="AP554" t="s">
        <v>24</v>
      </c>
      <c r="AQ554" t="s">
        <v>24</v>
      </c>
      <c r="AR554" t="s">
        <v>24</v>
      </c>
      <c r="AS554" t="s">
        <v>24</v>
      </c>
      <c r="AT554" t="s">
        <v>24</v>
      </c>
    </row>
    <row r="555" spans="1:46" x14ac:dyDescent="0.15">
      <c r="A555">
        <v>18</v>
      </c>
      <c r="B555">
        <v>1</v>
      </c>
      <c r="C555">
        <v>1</v>
      </c>
      <c r="D555">
        <v>0</v>
      </c>
      <c r="E555" t="s">
        <v>24</v>
      </c>
      <c r="F555" t="s">
        <v>24</v>
      </c>
      <c r="G555">
        <v>0</v>
      </c>
      <c r="H555">
        <v>0</v>
      </c>
      <c r="I555">
        <v>0</v>
      </c>
      <c r="J555">
        <v>0</v>
      </c>
      <c r="K555">
        <v>0</v>
      </c>
      <c r="L555" t="s">
        <v>24</v>
      </c>
      <c r="M555" t="s">
        <v>24</v>
      </c>
      <c r="N555" t="s">
        <v>24</v>
      </c>
      <c r="O555" t="s">
        <v>24</v>
      </c>
      <c r="P555" t="s">
        <v>24</v>
      </c>
      <c r="Q555" t="s">
        <v>24</v>
      </c>
      <c r="R555" t="s">
        <v>24</v>
      </c>
      <c r="S555">
        <v>0</v>
      </c>
      <c r="T555" t="s">
        <v>134</v>
      </c>
      <c r="U555" t="s">
        <v>134</v>
      </c>
      <c r="V555" t="s">
        <v>134</v>
      </c>
      <c r="W555" t="s">
        <v>24</v>
      </c>
      <c r="X555" t="s">
        <v>24</v>
      </c>
      <c r="Y555" t="s">
        <v>24</v>
      </c>
      <c r="Z555">
        <v>0</v>
      </c>
      <c r="AA555" t="s">
        <v>24</v>
      </c>
      <c r="AB555" t="s">
        <v>24</v>
      </c>
      <c r="AC555" t="s">
        <v>24</v>
      </c>
      <c r="AD555" t="s">
        <v>24</v>
      </c>
      <c r="AE555" t="s">
        <v>24</v>
      </c>
      <c r="AF555">
        <v>1</v>
      </c>
      <c r="AG555">
        <v>18</v>
      </c>
      <c r="AH555" t="s">
        <v>24</v>
      </c>
      <c r="AI555">
        <v>0</v>
      </c>
      <c r="AJ555" t="s">
        <v>24</v>
      </c>
      <c r="AK555" t="s">
        <v>24</v>
      </c>
      <c r="AL555" t="s">
        <v>24</v>
      </c>
      <c r="AM555" t="s">
        <v>24</v>
      </c>
      <c r="AN555" t="s">
        <v>24</v>
      </c>
      <c r="AO555" t="s">
        <v>24</v>
      </c>
      <c r="AP555" t="s">
        <v>24</v>
      </c>
      <c r="AQ555" t="s">
        <v>24</v>
      </c>
      <c r="AR555" t="s">
        <v>24</v>
      </c>
      <c r="AS555" t="s">
        <v>24</v>
      </c>
      <c r="AT555" t="s">
        <v>24</v>
      </c>
    </row>
    <row r="556" spans="1:46" x14ac:dyDescent="0.15">
      <c r="A556">
        <v>18</v>
      </c>
      <c r="B556">
        <v>1</v>
      </c>
      <c r="C556">
        <v>2</v>
      </c>
      <c r="D556">
        <v>0</v>
      </c>
      <c r="E556" t="s">
        <v>24</v>
      </c>
      <c r="F556" t="s">
        <v>24</v>
      </c>
      <c r="G556">
        <v>0</v>
      </c>
      <c r="H556">
        <v>0</v>
      </c>
      <c r="I556">
        <v>0</v>
      </c>
      <c r="J556">
        <v>0</v>
      </c>
      <c r="K556">
        <v>0</v>
      </c>
      <c r="L556" t="s">
        <v>24</v>
      </c>
      <c r="M556" t="s">
        <v>24</v>
      </c>
      <c r="N556" t="s">
        <v>24</v>
      </c>
      <c r="O556" t="s">
        <v>24</v>
      </c>
      <c r="P556" t="s">
        <v>24</v>
      </c>
      <c r="Q556" t="s">
        <v>24</v>
      </c>
      <c r="R556" t="s">
        <v>24</v>
      </c>
      <c r="S556">
        <v>0</v>
      </c>
      <c r="T556" t="s">
        <v>134</v>
      </c>
      <c r="U556" t="s">
        <v>134</v>
      </c>
      <c r="V556" t="s">
        <v>134</v>
      </c>
      <c r="W556" t="s">
        <v>24</v>
      </c>
      <c r="X556" t="s">
        <v>24</v>
      </c>
      <c r="Y556" t="s">
        <v>24</v>
      </c>
      <c r="Z556">
        <v>0</v>
      </c>
      <c r="AA556" t="s">
        <v>24</v>
      </c>
      <c r="AB556" t="s">
        <v>24</v>
      </c>
      <c r="AC556" t="s">
        <v>24</v>
      </c>
      <c r="AD556" t="s">
        <v>24</v>
      </c>
      <c r="AE556" t="s">
        <v>24</v>
      </c>
      <c r="AF556">
        <v>1</v>
      </c>
      <c r="AG556">
        <v>18</v>
      </c>
      <c r="AH556" t="s">
        <v>24</v>
      </c>
      <c r="AI556">
        <v>0</v>
      </c>
      <c r="AJ556" t="s">
        <v>24</v>
      </c>
      <c r="AK556" t="s">
        <v>24</v>
      </c>
      <c r="AL556" t="s">
        <v>24</v>
      </c>
      <c r="AM556" t="s">
        <v>24</v>
      </c>
      <c r="AN556" t="s">
        <v>24</v>
      </c>
      <c r="AO556" t="s">
        <v>24</v>
      </c>
      <c r="AP556" t="s">
        <v>24</v>
      </c>
      <c r="AQ556" t="s">
        <v>24</v>
      </c>
      <c r="AR556" t="s">
        <v>24</v>
      </c>
      <c r="AS556" t="s">
        <v>24</v>
      </c>
      <c r="AT556" t="s">
        <v>24</v>
      </c>
    </row>
    <row r="557" spans="1:46" x14ac:dyDescent="0.15">
      <c r="A557">
        <v>18</v>
      </c>
      <c r="B557">
        <v>1</v>
      </c>
      <c r="C557">
        <v>3</v>
      </c>
      <c r="D557">
        <v>0</v>
      </c>
      <c r="E557" t="s">
        <v>24</v>
      </c>
      <c r="F557" t="s">
        <v>24</v>
      </c>
      <c r="G557">
        <v>173</v>
      </c>
      <c r="H557">
        <v>0</v>
      </c>
      <c r="I557">
        <v>0</v>
      </c>
      <c r="J557">
        <v>0</v>
      </c>
      <c r="K557">
        <v>0</v>
      </c>
      <c r="L557" t="s">
        <v>24</v>
      </c>
      <c r="M557" t="s">
        <v>24</v>
      </c>
      <c r="N557" t="s">
        <v>24</v>
      </c>
      <c r="O557" t="s">
        <v>24</v>
      </c>
      <c r="P557" t="s">
        <v>24</v>
      </c>
      <c r="Q557" t="s">
        <v>2529</v>
      </c>
      <c r="R557" t="s">
        <v>24</v>
      </c>
      <c r="S557">
        <v>0</v>
      </c>
      <c r="T557" t="s">
        <v>134</v>
      </c>
      <c r="U557" t="s">
        <v>134</v>
      </c>
      <c r="V557" t="s">
        <v>134</v>
      </c>
      <c r="W557" t="s">
        <v>24</v>
      </c>
      <c r="X557" t="s">
        <v>24</v>
      </c>
      <c r="Y557" t="s">
        <v>24</v>
      </c>
      <c r="Z557">
        <v>0</v>
      </c>
      <c r="AA557" t="s">
        <v>24</v>
      </c>
      <c r="AB557" t="s">
        <v>24</v>
      </c>
      <c r="AC557" t="s">
        <v>24</v>
      </c>
      <c r="AD557" t="s">
        <v>24</v>
      </c>
      <c r="AE557" t="s">
        <v>24</v>
      </c>
      <c r="AF557">
        <v>1</v>
      </c>
      <c r="AG557">
        <v>18</v>
      </c>
      <c r="AH557" t="s">
        <v>24</v>
      </c>
      <c r="AI557">
        <v>0</v>
      </c>
      <c r="AJ557" t="s">
        <v>24</v>
      </c>
      <c r="AK557" t="s">
        <v>24</v>
      </c>
      <c r="AL557" t="s">
        <v>24</v>
      </c>
      <c r="AM557" t="s">
        <v>24</v>
      </c>
      <c r="AN557" t="s">
        <v>24</v>
      </c>
      <c r="AO557" t="s">
        <v>24</v>
      </c>
      <c r="AP557" t="s">
        <v>24</v>
      </c>
      <c r="AQ557" t="s">
        <v>24</v>
      </c>
      <c r="AR557" t="s">
        <v>24</v>
      </c>
      <c r="AS557" t="s">
        <v>24</v>
      </c>
      <c r="AT557" t="s">
        <v>24</v>
      </c>
    </row>
    <row r="558" spans="1:46" x14ac:dyDescent="0.15">
      <c r="A558">
        <v>18</v>
      </c>
      <c r="B558">
        <v>1</v>
      </c>
      <c r="C558">
        <v>4</v>
      </c>
      <c r="D558">
        <v>0</v>
      </c>
      <c r="E558" t="s">
        <v>24</v>
      </c>
      <c r="F558" t="s">
        <v>24</v>
      </c>
      <c r="G558">
        <v>294</v>
      </c>
      <c r="H558">
        <v>0</v>
      </c>
      <c r="I558">
        <v>0</v>
      </c>
      <c r="J558">
        <v>0</v>
      </c>
      <c r="K558">
        <v>0</v>
      </c>
      <c r="L558" t="s">
        <v>24</v>
      </c>
      <c r="M558" t="s">
        <v>24</v>
      </c>
      <c r="N558" t="s">
        <v>24</v>
      </c>
      <c r="O558" t="s">
        <v>24</v>
      </c>
      <c r="P558" t="s">
        <v>24</v>
      </c>
      <c r="Q558" t="s">
        <v>2530</v>
      </c>
      <c r="R558" t="s">
        <v>24</v>
      </c>
      <c r="S558">
        <v>0</v>
      </c>
      <c r="T558" t="s">
        <v>134</v>
      </c>
      <c r="U558" t="s">
        <v>134</v>
      </c>
      <c r="V558" t="s">
        <v>134</v>
      </c>
      <c r="W558" t="s">
        <v>24</v>
      </c>
      <c r="X558" t="s">
        <v>24</v>
      </c>
      <c r="Y558" t="s">
        <v>24</v>
      </c>
      <c r="Z558">
        <v>0</v>
      </c>
      <c r="AA558" t="s">
        <v>24</v>
      </c>
      <c r="AB558" t="s">
        <v>24</v>
      </c>
      <c r="AC558" t="s">
        <v>24</v>
      </c>
      <c r="AD558" t="s">
        <v>24</v>
      </c>
      <c r="AE558" t="s">
        <v>24</v>
      </c>
      <c r="AF558">
        <v>1</v>
      </c>
      <c r="AG558">
        <v>18</v>
      </c>
      <c r="AH558" t="s">
        <v>24</v>
      </c>
      <c r="AI558">
        <v>0</v>
      </c>
      <c r="AJ558" t="s">
        <v>24</v>
      </c>
      <c r="AK558" t="s">
        <v>24</v>
      </c>
      <c r="AL558" t="s">
        <v>24</v>
      </c>
      <c r="AM558" t="s">
        <v>24</v>
      </c>
      <c r="AN558" t="s">
        <v>24</v>
      </c>
      <c r="AO558" t="s">
        <v>24</v>
      </c>
      <c r="AP558" t="s">
        <v>24</v>
      </c>
      <c r="AQ558" t="s">
        <v>24</v>
      </c>
      <c r="AR558" t="s">
        <v>24</v>
      </c>
      <c r="AS558" t="s">
        <v>24</v>
      </c>
      <c r="AT558" t="s">
        <v>24</v>
      </c>
    </row>
    <row r="559" spans="1:46" x14ac:dyDescent="0.15">
      <c r="A559">
        <v>18</v>
      </c>
      <c r="B559">
        <v>1</v>
      </c>
      <c r="C559">
        <v>5</v>
      </c>
      <c r="D559">
        <v>0</v>
      </c>
      <c r="E559" t="s">
        <v>24</v>
      </c>
      <c r="F559" t="s">
        <v>24</v>
      </c>
      <c r="G559">
        <v>327</v>
      </c>
      <c r="H559">
        <v>0</v>
      </c>
      <c r="I559">
        <v>0</v>
      </c>
      <c r="J559">
        <v>0</v>
      </c>
      <c r="K559">
        <v>0</v>
      </c>
      <c r="L559" t="s">
        <v>24</v>
      </c>
      <c r="M559" t="s">
        <v>24</v>
      </c>
      <c r="N559" t="s">
        <v>24</v>
      </c>
      <c r="O559" t="s">
        <v>24</v>
      </c>
      <c r="P559" t="s">
        <v>24</v>
      </c>
      <c r="Q559" t="s">
        <v>2531</v>
      </c>
      <c r="R559" t="s">
        <v>24</v>
      </c>
      <c r="S559">
        <v>0</v>
      </c>
      <c r="T559" t="s">
        <v>134</v>
      </c>
      <c r="U559" t="s">
        <v>134</v>
      </c>
      <c r="V559" t="s">
        <v>134</v>
      </c>
      <c r="W559" t="s">
        <v>24</v>
      </c>
      <c r="X559" t="s">
        <v>24</v>
      </c>
      <c r="Y559" t="s">
        <v>24</v>
      </c>
      <c r="Z559">
        <v>0</v>
      </c>
      <c r="AA559" t="s">
        <v>24</v>
      </c>
      <c r="AB559" t="s">
        <v>24</v>
      </c>
      <c r="AC559" t="s">
        <v>24</v>
      </c>
      <c r="AD559" t="s">
        <v>24</v>
      </c>
      <c r="AE559" t="s">
        <v>24</v>
      </c>
      <c r="AF559">
        <v>1</v>
      </c>
      <c r="AG559">
        <v>18</v>
      </c>
      <c r="AH559" t="s">
        <v>24</v>
      </c>
      <c r="AI559">
        <v>0</v>
      </c>
      <c r="AJ559" t="s">
        <v>24</v>
      </c>
      <c r="AK559" t="s">
        <v>24</v>
      </c>
      <c r="AL559" t="s">
        <v>24</v>
      </c>
      <c r="AM559" t="s">
        <v>24</v>
      </c>
      <c r="AN559" t="s">
        <v>24</v>
      </c>
      <c r="AO559" t="s">
        <v>24</v>
      </c>
      <c r="AP559" t="s">
        <v>24</v>
      </c>
      <c r="AQ559" t="s">
        <v>24</v>
      </c>
      <c r="AR559" t="s">
        <v>24</v>
      </c>
      <c r="AS559" t="s">
        <v>24</v>
      </c>
      <c r="AT559" t="s">
        <v>24</v>
      </c>
    </row>
    <row r="560" spans="1:46" x14ac:dyDescent="0.15">
      <c r="A560">
        <v>18</v>
      </c>
      <c r="B560">
        <v>1</v>
      </c>
      <c r="C560">
        <v>6</v>
      </c>
      <c r="D560">
        <v>0</v>
      </c>
      <c r="E560" t="s">
        <v>24</v>
      </c>
      <c r="F560" t="s">
        <v>24</v>
      </c>
      <c r="G560">
        <v>0</v>
      </c>
      <c r="H560">
        <v>0</v>
      </c>
      <c r="I560">
        <v>0</v>
      </c>
      <c r="J560">
        <v>0</v>
      </c>
      <c r="K560">
        <v>0</v>
      </c>
      <c r="L560" t="s">
        <v>24</v>
      </c>
      <c r="M560" t="s">
        <v>24</v>
      </c>
      <c r="N560" t="s">
        <v>24</v>
      </c>
      <c r="O560" t="s">
        <v>24</v>
      </c>
      <c r="P560" t="s">
        <v>24</v>
      </c>
      <c r="Q560" t="s">
        <v>24</v>
      </c>
      <c r="R560" t="s">
        <v>24</v>
      </c>
      <c r="S560">
        <v>0</v>
      </c>
      <c r="T560" t="s">
        <v>134</v>
      </c>
      <c r="U560" t="s">
        <v>134</v>
      </c>
      <c r="V560" t="s">
        <v>134</v>
      </c>
      <c r="W560" t="s">
        <v>24</v>
      </c>
      <c r="X560" t="s">
        <v>24</v>
      </c>
      <c r="Y560" t="s">
        <v>24</v>
      </c>
      <c r="Z560">
        <v>0</v>
      </c>
      <c r="AA560" t="s">
        <v>24</v>
      </c>
      <c r="AB560" t="s">
        <v>24</v>
      </c>
      <c r="AC560" t="s">
        <v>24</v>
      </c>
      <c r="AD560" t="s">
        <v>24</v>
      </c>
      <c r="AE560" t="s">
        <v>24</v>
      </c>
      <c r="AF560">
        <v>1</v>
      </c>
      <c r="AG560">
        <v>18</v>
      </c>
      <c r="AH560" t="s">
        <v>24</v>
      </c>
      <c r="AI560">
        <v>0</v>
      </c>
      <c r="AJ560" t="s">
        <v>24</v>
      </c>
      <c r="AK560" t="s">
        <v>24</v>
      </c>
      <c r="AL560" t="s">
        <v>24</v>
      </c>
      <c r="AM560" t="s">
        <v>24</v>
      </c>
      <c r="AN560" t="s">
        <v>24</v>
      </c>
      <c r="AO560" t="s">
        <v>24</v>
      </c>
      <c r="AP560" t="s">
        <v>24</v>
      </c>
      <c r="AQ560" t="s">
        <v>24</v>
      </c>
      <c r="AR560" t="s">
        <v>24</v>
      </c>
      <c r="AS560" t="s">
        <v>24</v>
      </c>
      <c r="AT560" t="s">
        <v>24</v>
      </c>
    </row>
    <row r="561" spans="1:46" x14ac:dyDescent="0.15">
      <c r="A561">
        <v>18</v>
      </c>
      <c r="B561">
        <v>1</v>
      </c>
      <c r="C561">
        <v>7</v>
      </c>
      <c r="D561">
        <v>0</v>
      </c>
      <c r="E561" t="s">
        <v>24</v>
      </c>
      <c r="F561" t="s">
        <v>24</v>
      </c>
      <c r="G561">
        <v>0</v>
      </c>
      <c r="H561">
        <v>0</v>
      </c>
      <c r="I561">
        <v>0</v>
      </c>
      <c r="J561">
        <v>0</v>
      </c>
      <c r="K561">
        <v>0</v>
      </c>
      <c r="L561" t="s">
        <v>24</v>
      </c>
      <c r="M561" t="s">
        <v>24</v>
      </c>
      <c r="N561" t="s">
        <v>24</v>
      </c>
      <c r="O561" t="s">
        <v>24</v>
      </c>
      <c r="P561" t="s">
        <v>24</v>
      </c>
      <c r="Q561" t="s">
        <v>24</v>
      </c>
      <c r="R561" t="s">
        <v>24</v>
      </c>
      <c r="S561">
        <v>0</v>
      </c>
      <c r="T561" t="s">
        <v>134</v>
      </c>
      <c r="U561" t="s">
        <v>134</v>
      </c>
      <c r="V561" t="s">
        <v>134</v>
      </c>
      <c r="W561" t="s">
        <v>24</v>
      </c>
      <c r="X561" t="s">
        <v>24</v>
      </c>
      <c r="Y561" t="s">
        <v>24</v>
      </c>
      <c r="Z561">
        <v>0</v>
      </c>
      <c r="AA561" t="s">
        <v>24</v>
      </c>
      <c r="AB561" t="s">
        <v>24</v>
      </c>
      <c r="AC561" t="s">
        <v>24</v>
      </c>
      <c r="AD561" t="s">
        <v>24</v>
      </c>
      <c r="AE561" t="s">
        <v>24</v>
      </c>
      <c r="AF561">
        <v>1</v>
      </c>
      <c r="AG561">
        <v>18</v>
      </c>
      <c r="AH561" t="s">
        <v>24</v>
      </c>
      <c r="AI561">
        <v>0</v>
      </c>
      <c r="AJ561" t="s">
        <v>24</v>
      </c>
      <c r="AK561" t="s">
        <v>24</v>
      </c>
      <c r="AL561" t="s">
        <v>24</v>
      </c>
      <c r="AM561" t="s">
        <v>24</v>
      </c>
      <c r="AN561" t="s">
        <v>24</v>
      </c>
      <c r="AO561" t="s">
        <v>24</v>
      </c>
      <c r="AP561" t="s">
        <v>24</v>
      </c>
      <c r="AQ561" t="s">
        <v>24</v>
      </c>
      <c r="AR561" t="s">
        <v>24</v>
      </c>
      <c r="AS561" t="s">
        <v>24</v>
      </c>
      <c r="AT561" t="s">
        <v>24</v>
      </c>
    </row>
    <row r="562" spans="1:46" x14ac:dyDescent="0.15">
      <c r="A562">
        <v>18</v>
      </c>
      <c r="B562">
        <v>2</v>
      </c>
      <c r="C562">
        <v>1</v>
      </c>
      <c r="D562">
        <v>0</v>
      </c>
      <c r="E562" t="s">
        <v>24</v>
      </c>
      <c r="F562" t="s">
        <v>24</v>
      </c>
      <c r="G562">
        <v>0</v>
      </c>
      <c r="H562">
        <v>0</v>
      </c>
      <c r="I562">
        <v>0</v>
      </c>
      <c r="J562">
        <v>0</v>
      </c>
      <c r="K562">
        <v>0</v>
      </c>
      <c r="L562" t="s">
        <v>24</v>
      </c>
      <c r="M562" t="s">
        <v>24</v>
      </c>
      <c r="N562" t="s">
        <v>24</v>
      </c>
      <c r="O562" t="s">
        <v>24</v>
      </c>
      <c r="P562" t="s">
        <v>24</v>
      </c>
      <c r="Q562" t="s">
        <v>24</v>
      </c>
      <c r="R562" t="s">
        <v>24</v>
      </c>
      <c r="S562">
        <v>0</v>
      </c>
      <c r="T562" t="s">
        <v>134</v>
      </c>
      <c r="U562" t="s">
        <v>134</v>
      </c>
      <c r="V562" t="s">
        <v>134</v>
      </c>
      <c r="W562" t="s">
        <v>24</v>
      </c>
      <c r="X562" t="s">
        <v>24</v>
      </c>
      <c r="Y562" t="s">
        <v>24</v>
      </c>
      <c r="Z562">
        <v>0</v>
      </c>
      <c r="AA562" t="s">
        <v>24</v>
      </c>
      <c r="AB562" t="s">
        <v>24</v>
      </c>
      <c r="AC562" t="s">
        <v>24</v>
      </c>
      <c r="AD562" t="s">
        <v>24</v>
      </c>
      <c r="AE562" t="s">
        <v>24</v>
      </c>
      <c r="AF562">
        <v>1</v>
      </c>
      <c r="AG562">
        <v>18</v>
      </c>
      <c r="AH562" t="s">
        <v>24</v>
      </c>
      <c r="AI562">
        <v>0</v>
      </c>
      <c r="AJ562" t="s">
        <v>24</v>
      </c>
      <c r="AK562" t="s">
        <v>24</v>
      </c>
      <c r="AL562" t="s">
        <v>24</v>
      </c>
      <c r="AM562" t="s">
        <v>24</v>
      </c>
      <c r="AN562" t="s">
        <v>24</v>
      </c>
      <c r="AO562" t="s">
        <v>24</v>
      </c>
      <c r="AP562" t="s">
        <v>24</v>
      </c>
      <c r="AQ562" t="s">
        <v>24</v>
      </c>
      <c r="AR562" t="s">
        <v>24</v>
      </c>
      <c r="AS562" t="s">
        <v>24</v>
      </c>
      <c r="AT562" t="s">
        <v>24</v>
      </c>
    </row>
    <row r="563" spans="1:46" x14ac:dyDescent="0.15">
      <c r="A563">
        <v>18</v>
      </c>
      <c r="B563">
        <v>2</v>
      </c>
      <c r="C563">
        <v>2</v>
      </c>
      <c r="D563">
        <v>0</v>
      </c>
      <c r="E563" t="s">
        <v>24</v>
      </c>
      <c r="F563" t="s">
        <v>24</v>
      </c>
      <c r="G563">
        <v>253</v>
      </c>
      <c r="H563">
        <v>0</v>
      </c>
      <c r="I563">
        <v>0</v>
      </c>
      <c r="J563">
        <v>0</v>
      </c>
      <c r="K563">
        <v>0</v>
      </c>
      <c r="L563" t="s">
        <v>24</v>
      </c>
      <c r="M563" t="s">
        <v>24</v>
      </c>
      <c r="N563" t="s">
        <v>24</v>
      </c>
      <c r="O563" t="s">
        <v>24</v>
      </c>
      <c r="P563" t="s">
        <v>24</v>
      </c>
      <c r="Q563" t="s">
        <v>2532</v>
      </c>
      <c r="R563" t="s">
        <v>24</v>
      </c>
      <c r="S563">
        <v>0</v>
      </c>
      <c r="T563" t="s">
        <v>134</v>
      </c>
      <c r="U563" t="s">
        <v>134</v>
      </c>
      <c r="V563" t="s">
        <v>134</v>
      </c>
      <c r="W563" t="s">
        <v>24</v>
      </c>
      <c r="X563" t="s">
        <v>24</v>
      </c>
      <c r="Y563" t="s">
        <v>24</v>
      </c>
      <c r="Z563">
        <v>0</v>
      </c>
      <c r="AA563" t="s">
        <v>24</v>
      </c>
      <c r="AB563" t="s">
        <v>24</v>
      </c>
      <c r="AC563" t="s">
        <v>24</v>
      </c>
      <c r="AD563" t="s">
        <v>24</v>
      </c>
      <c r="AE563" t="s">
        <v>24</v>
      </c>
      <c r="AF563">
        <v>1</v>
      </c>
      <c r="AG563">
        <v>18</v>
      </c>
      <c r="AH563" t="s">
        <v>24</v>
      </c>
      <c r="AI563">
        <v>0</v>
      </c>
      <c r="AJ563" t="s">
        <v>24</v>
      </c>
      <c r="AK563" t="s">
        <v>24</v>
      </c>
      <c r="AL563" t="s">
        <v>24</v>
      </c>
      <c r="AM563" t="s">
        <v>24</v>
      </c>
      <c r="AN563" t="s">
        <v>24</v>
      </c>
      <c r="AO563" t="s">
        <v>24</v>
      </c>
      <c r="AP563" t="s">
        <v>24</v>
      </c>
      <c r="AQ563" t="s">
        <v>24</v>
      </c>
      <c r="AR563" t="s">
        <v>24</v>
      </c>
      <c r="AS563" t="s">
        <v>24</v>
      </c>
      <c r="AT563" t="s">
        <v>24</v>
      </c>
    </row>
    <row r="564" spans="1:46" x14ac:dyDescent="0.15">
      <c r="A564">
        <v>18</v>
      </c>
      <c r="B564">
        <v>2</v>
      </c>
      <c r="C564">
        <v>3</v>
      </c>
      <c r="D564">
        <v>0</v>
      </c>
      <c r="E564" t="s">
        <v>24</v>
      </c>
      <c r="F564" t="s">
        <v>24</v>
      </c>
      <c r="G564">
        <v>38</v>
      </c>
      <c r="H564">
        <v>0</v>
      </c>
      <c r="I564">
        <v>0</v>
      </c>
      <c r="J564">
        <v>0</v>
      </c>
      <c r="K564">
        <v>0</v>
      </c>
      <c r="L564" t="s">
        <v>24</v>
      </c>
      <c r="M564" t="s">
        <v>24</v>
      </c>
      <c r="N564" t="s">
        <v>24</v>
      </c>
      <c r="O564" t="s">
        <v>24</v>
      </c>
      <c r="P564" t="s">
        <v>24</v>
      </c>
      <c r="Q564" t="s">
        <v>2533</v>
      </c>
      <c r="R564" t="s">
        <v>24</v>
      </c>
      <c r="S564">
        <v>0</v>
      </c>
      <c r="T564" t="s">
        <v>134</v>
      </c>
      <c r="U564" t="s">
        <v>134</v>
      </c>
      <c r="V564" t="s">
        <v>134</v>
      </c>
      <c r="W564" t="s">
        <v>24</v>
      </c>
      <c r="X564" t="s">
        <v>24</v>
      </c>
      <c r="Y564" t="s">
        <v>24</v>
      </c>
      <c r="Z564">
        <v>0</v>
      </c>
      <c r="AA564" t="s">
        <v>24</v>
      </c>
      <c r="AB564" t="s">
        <v>24</v>
      </c>
      <c r="AC564" t="s">
        <v>24</v>
      </c>
      <c r="AD564" t="s">
        <v>24</v>
      </c>
      <c r="AE564" t="s">
        <v>24</v>
      </c>
      <c r="AF564">
        <v>1</v>
      </c>
      <c r="AG564">
        <v>18</v>
      </c>
      <c r="AH564" t="s">
        <v>24</v>
      </c>
      <c r="AI564">
        <v>0</v>
      </c>
      <c r="AJ564" t="s">
        <v>24</v>
      </c>
      <c r="AK564" t="s">
        <v>24</v>
      </c>
      <c r="AL564" t="s">
        <v>24</v>
      </c>
      <c r="AM564" t="s">
        <v>24</v>
      </c>
      <c r="AN564" t="s">
        <v>24</v>
      </c>
      <c r="AO564" t="s">
        <v>24</v>
      </c>
      <c r="AP564" t="s">
        <v>24</v>
      </c>
      <c r="AQ564" t="s">
        <v>24</v>
      </c>
      <c r="AR564" t="s">
        <v>24</v>
      </c>
      <c r="AS564" t="s">
        <v>24</v>
      </c>
      <c r="AT564" t="s">
        <v>24</v>
      </c>
    </row>
    <row r="565" spans="1:46" x14ac:dyDescent="0.15">
      <c r="A565">
        <v>18</v>
      </c>
      <c r="B565">
        <v>2</v>
      </c>
      <c r="C565">
        <v>4</v>
      </c>
      <c r="D565">
        <v>0</v>
      </c>
      <c r="E565" t="s">
        <v>24</v>
      </c>
      <c r="F565" t="s">
        <v>24</v>
      </c>
      <c r="G565">
        <v>94</v>
      </c>
      <c r="H565">
        <v>0</v>
      </c>
      <c r="I565">
        <v>0</v>
      </c>
      <c r="J565">
        <v>0</v>
      </c>
      <c r="K565">
        <v>0</v>
      </c>
      <c r="L565" t="s">
        <v>24</v>
      </c>
      <c r="M565" t="s">
        <v>24</v>
      </c>
      <c r="N565" t="s">
        <v>24</v>
      </c>
      <c r="O565" t="s">
        <v>24</v>
      </c>
      <c r="P565" t="s">
        <v>24</v>
      </c>
      <c r="Q565" t="s">
        <v>2534</v>
      </c>
      <c r="R565" t="s">
        <v>24</v>
      </c>
      <c r="S565">
        <v>0</v>
      </c>
      <c r="T565" t="s">
        <v>134</v>
      </c>
      <c r="U565" t="s">
        <v>134</v>
      </c>
      <c r="V565" t="s">
        <v>134</v>
      </c>
      <c r="W565" t="s">
        <v>24</v>
      </c>
      <c r="X565" t="s">
        <v>24</v>
      </c>
      <c r="Y565" t="s">
        <v>24</v>
      </c>
      <c r="Z565">
        <v>0</v>
      </c>
      <c r="AA565" t="s">
        <v>24</v>
      </c>
      <c r="AB565" t="s">
        <v>24</v>
      </c>
      <c r="AC565" t="s">
        <v>24</v>
      </c>
      <c r="AD565" t="s">
        <v>24</v>
      </c>
      <c r="AE565" t="s">
        <v>24</v>
      </c>
      <c r="AF565">
        <v>1</v>
      </c>
      <c r="AG565">
        <v>18</v>
      </c>
      <c r="AH565" t="s">
        <v>24</v>
      </c>
      <c r="AI565">
        <v>0</v>
      </c>
      <c r="AJ565" t="s">
        <v>24</v>
      </c>
      <c r="AK565" t="s">
        <v>24</v>
      </c>
      <c r="AL565" t="s">
        <v>24</v>
      </c>
      <c r="AM565" t="s">
        <v>24</v>
      </c>
      <c r="AN565" t="s">
        <v>24</v>
      </c>
      <c r="AO565" t="s">
        <v>24</v>
      </c>
      <c r="AP565" t="s">
        <v>24</v>
      </c>
      <c r="AQ565" t="s">
        <v>24</v>
      </c>
      <c r="AR565" t="s">
        <v>24</v>
      </c>
      <c r="AS565" t="s">
        <v>24</v>
      </c>
      <c r="AT565" t="s">
        <v>24</v>
      </c>
    </row>
    <row r="566" spans="1:46" x14ac:dyDescent="0.15">
      <c r="A566">
        <v>18</v>
      </c>
      <c r="B566">
        <v>2</v>
      </c>
      <c r="C566">
        <v>5</v>
      </c>
      <c r="D566">
        <v>0</v>
      </c>
      <c r="E566" t="s">
        <v>24</v>
      </c>
      <c r="F566" t="s">
        <v>24</v>
      </c>
      <c r="G566">
        <v>260</v>
      </c>
      <c r="H566">
        <v>0</v>
      </c>
      <c r="I566">
        <v>0</v>
      </c>
      <c r="J566">
        <v>0</v>
      </c>
      <c r="K566">
        <v>0</v>
      </c>
      <c r="L566" t="s">
        <v>24</v>
      </c>
      <c r="M566" t="s">
        <v>24</v>
      </c>
      <c r="N566" t="s">
        <v>24</v>
      </c>
      <c r="O566" t="s">
        <v>24</v>
      </c>
      <c r="P566" t="s">
        <v>24</v>
      </c>
      <c r="Q566" t="s">
        <v>2535</v>
      </c>
      <c r="R566" t="s">
        <v>24</v>
      </c>
      <c r="S566">
        <v>0</v>
      </c>
      <c r="T566" t="s">
        <v>134</v>
      </c>
      <c r="U566" t="s">
        <v>134</v>
      </c>
      <c r="V566" t="s">
        <v>134</v>
      </c>
      <c r="W566" t="s">
        <v>24</v>
      </c>
      <c r="X566" t="s">
        <v>24</v>
      </c>
      <c r="Y566" t="s">
        <v>24</v>
      </c>
      <c r="Z566">
        <v>0</v>
      </c>
      <c r="AA566" t="s">
        <v>24</v>
      </c>
      <c r="AB566" t="s">
        <v>24</v>
      </c>
      <c r="AC566" t="s">
        <v>24</v>
      </c>
      <c r="AD566" t="s">
        <v>24</v>
      </c>
      <c r="AE566" t="s">
        <v>24</v>
      </c>
      <c r="AF566">
        <v>1</v>
      </c>
      <c r="AG566">
        <v>18</v>
      </c>
      <c r="AH566" t="s">
        <v>24</v>
      </c>
      <c r="AI566">
        <v>0</v>
      </c>
      <c r="AJ566" t="s">
        <v>24</v>
      </c>
      <c r="AK566" t="s">
        <v>24</v>
      </c>
      <c r="AL566" t="s">
        <v>24</v>
      </c>
      <c r="AM566" t="s">
        <v>24</v>
      </c>
      <c r="AN566" t="s">
        <v>24</v>
      </c>
      <c r="AO566" t="s">
        <v>24</v>
      </c>
      <c r="AP566" t="s">
        <v>24</v>
      </c>
      <c r="AQ566" t="s">
        <v>24</v>
      </c>
      <c r="AR566" t="s">
        <v>24</v>
      </c>
      <c r="AS566" t="s">
        <v>24</v>
      </c>
      <c r="AT566" t="s">
        <v>24</v>
      </c>
    </row>
    <row r="567" spans="1:46" x14ac:dyDescent="0.15">
      <c r="A567">
        <v>18</v>
      </c>
      <c r="B567">
        <v>2</v>
      </c>
      <c r="C567">
        <v>6</v>
      </c>
      <c r="D567">
        <v>0</v>
      </c>
      <c r="E567" t="s">
        <v>24</v>
      </c>
      <c r="F567" t="s">
        <v>24</v>
      </c>
      <c r="G567">
        <v>109</v>
      </c>
      <c r="H567">
        <v>0</v>
      </c>
      <c r="I567">
        <v>0</v>
      </c>
      <c r="J567">
        <v>0</v>
      </c>
      <c r="K567">
        <v>0</v>
      </c>
      <c r="L567" t="s">
        <v>24</v>
      </c>
      <c r="M567" t="s">
        <v>24</v>
      </c>
      <c r="N567" t="s">
        <v>24</v>
      </c>
      <c r="O567" t="s">
        <v>24</v>
      </c>
      <c r="P567" t="s">
        <v>24</v>
      </c>
      <c r="Q567" t="s">
        <v>2536</v>
      </c>
      <c r="R567" t="s">
        <v>24</v>
      </c>
      <c r="S567">
        <v>0</v>
      </c>
      <c r="T567" t="s">
        <v>134</v>
      </c>
      <c r="U567" t="s">
        <v>134</v>
      </c>
      <c r="V567" t="s">
        <v>134</v>
      </c>
      <c r="W567" t="s">
        <v>24</v>
      </c>
      <c r="X567" t="s">
        <v>24</v>
      </c>
      <c r="Y567" t="s">
        <v>24</v>
      </c>
      <c r="Z567">
        <v>0</v>
      </c>
      <c r="AA567" t="s">
        <v>24</v>
      </c>
      <c r="AB567" t="s">
        <v>24</v>
      </c>
      <c r="AC567" t="s">
        <v>24</v>
      </c>
      <c r="AD567" t="s">
        <v>24</v>
      </c>
      <c r="AE567" t="s">
        <v>24</v>
      </c>
      <c r="AF567">
        <v>1</v>
      </c>
      <c r="AG567">
        <v>18</v>
      </c>
      <c r="AH567" t="s">
        <v>24</v>
      </c>
      <c r="AI567">
        <v>0</v>
      </c>
      <c r="AJ567" t="s">
        <v>24</v>
      </c>
      <c r="AK567" t="s">
        <v>24</v>
      </c>
      <c r="AL567" t="s">
        <v>24</v>
      </c>
      <c r="AM567" t="s">
        <v>24</v>
      </c>
      <c r="AN567" t="s">
        <v>24</v>
      </c>
      <c r="AO567" t="s">
        <v>24</v>
      </c>
      <c r="AP567" t="s">
        <v>24</v>
      </c>
      <c r="AQ567" t="s">
        <v>24</v>
      </c>
      <c r="AR567" t="s">
        <v>24</v>
      </c>
      <c r="AS567" t="s">
        <v>24</v>
      </c>
      <c r="AT567" t="s">
        <v>24</v>
      </c>
    </row>
    <row r="568" spans="1:46" x14ac:dyDescent="0.15">
      <c r="A568">
        <v>18</v>
      </c>
      <c r="B568">
        <v>2</v>
      </c>
      <c r="C568">
        <v>7</v>
      </c>
      <c r="D568">
        <v>0</v>
      </c>
      <c r="E568" t="s">
        <v>24</v>
      </c>
      <c r="F568" t="s">
        <v>24</v>
      </c>
      <c r="G568">
        <v>62</v>
      </c>
      <c r="H568">
        <v>0</v>
      </c>
      <c r="I568">
        <v>0</v>
      </c>
      <c r="J568">
        <v>0</v>
      </c>
      <c r="K568">
        <v>0</v>
      </c>
      <c r="L568" t="s">
        <v>24</v>
      </c>
      <c r="M568" t="s">
        <v>24</v>
      </c>
      <c r="N568" t="s">
        <v>24</v>
      </c>
      <c r="O568" t="s">
        <v>24</v>
      </c>
      <c r="P568" t="s">
        <v>24</v>
      </c>
      <c r="Q568" t="s">
        <v>2537</v>
      </c>
      <c r="R568" t="s">
        <v>24</v>
      </c>
      <c r="S568">
        <v>0</v>
      </c>
      <c r="T568" t="s">
        <v>134</v>
      </c>
      <c r="U568" t="s">
        <v>134</v>
      </c>
      <c r="V568" t="s">
        <v>134</v>
      </c>
      <c r="W568" t="s">
        <v>24</v>
      </c>
      <c r="X568" t="s">
        <v>24</v>
      </c>
      <c r="Y568" t="s">
        <v>24</v>
      </c>
      <c r="Z568">
        <v>0</v>
      </c>
      <c r="AA568" t="s">
        <v>24</v>
      </c>
      <c r="AB568" t="s">
        <v>24</v>
      </c>
      <c r="AC568" t="s">
        <v>24</v>
      </c>
      <c r="AD568" t="s">
        <v>24</v>
      </c>
      <c r="AE568" t="s">
        <v>24</v>
      </c>
      <c r="AF568">
        <v>1</v>
      </c>
      <c r="AG568">
        <v>18</v>
      </c>
      <c r="AH568" t="s">
        <v>24</v>
      </c>
      <c r="AI568">
        <v>0</v>
      </c>
      <c r="AJ568" t="s">
        <v>24</v>
      </c>
      <c r="AK568" t="s">
        <v>24</v>
      </c>
      <c r="AL568" t="s">
        <v>24</v>
      </c>
      <c r="AM568" t="s">
        <v>24</v>
      </c>
      <c r="AN568" t="s">
        <v>24</v>
      </c>
      <c r="AO568" t="s">
        <v>24</v>
      </c>
      <c r="AP568" t="s">
        <v>24</v>
      </c>
      <c r="AQ568" t="s">
        <v>24</v>
      </c>
      <c r="AR568" t="s">
        <v>24</v>
      </c>
      <c r="AS568" t="s">
        <v>24</v>
      </c>
      <c r="AT568" t="s">
        <v>24</v>
      </c>
    </row>
    <row r="569" spans="1:46" x14ac:dyDescent="0.15">
      <c r="A569">
        <v>19</v>
      </c>
      <c r="B569">
        <v>1</v>
      </c>
      <c r="C569">
        <v>1</v>
      </c>
      <c r="D569">
        <v>0</v>
      </c>
      <c r="E569" t="s">
        <v>24</v>
      </c>
      <c r="F569" t="s">
        <v>24</v>
      </c>
      <c r="G569">
        <v>0</v>
      </c>
      <c r="H569">
        <v>0</v>
      </c>
      <c r="I569">
        <v>0</v>
      </c>
      <c r="J569">
        <v>0</v>
      </c>
      <c r="K569">
        <v>0</v>
      </c>
      <c r="L569" t="s">
        <v>24</v>
      </c>
      <c r="M569" t="s">
        <v>24</v>
      </c>
      <c r="N569" t="s">
        <v>24</v>
      </c>
      <c r="O569" t="s">
        <v>24</v>
      </c>
      <c r="P569" t="s">
        <v>24</v>
      </c>
      <c r="Q569" t="s">
        <v>24</v>
      </c>
      <c r="R569" t="s">
        <v>24</v>
      </c>
      <c r="S569">
        <v>0</v>
      </c>
      <c r="T569" t="s">
        <v>134</v>
      </c>
      <c r="U569" t="s">
        <v>134</v>
      </c>
      <c r="V569" t="s">
        <v>134</v>
      </c>
      <c r="W569" t="s">
        <v>24</v>
      </c>
      <c r="X569" t="s">
        <v>24</v>
      </c>
      <c r="Y569" t="s">
        <v>24</v>
      </c>
      <c r="Z569">
        <v>0</v>
      </c>
      <c r="AA569" t="s">
        <v>24</v>
      </c>
      <c r="AB569" t="s">
        <v>24</v>
      </c>
      <c r="AC569" t="s">
        <v>24</v>
      </c>
      <c r="AD569" t="s">
        <v>24</v>
      </c>
      <c r="AE569" t="s">
        <v>24</v>
      </c>
      <c r="AF569">
        <v>1</v>
      </c>
      <c r="AG569">
        <v>19</v>
      </c>
      <c r="AH569" t="s">
        <v>24</v>
      </c>
      <c r="AI569">
        <v>0</v>
      </c>
      <c r="AJ569" t="s">
        <v>24</v>
      </c>
      <c r="AK569" t="s">
        <v>24</v>
      </c>
      <c r="AL569" t="s">
        <v>24</v>
      </c>
      <c r="AM569" t="s">
        <v>24</v>
      </c>
      <c r="AN569" t="s">
        <v>24</v>
      </c>
      <c r="AO569" t="s">
        <v>24</v>
      </c>
      <c r="AP569" t="s">
        <v>24</v>
      </c>
      <c r="AQ569" t="s">
        <v>24</v>
      </c>
      <c r="AR569" t="s">
        <v>24</v>
      </c>
      <c r="AS569" t="s">
        <v>24</v>
      </c>
      <c r="AT569" t="s">
        <v>24</v>
      </c>
    </row>
    <row r="570" spans="1:46" x14ac:dyDescent="0.15">
      <c r="A570">
        <v>19</v>
      </c>
      <c r="B570">
        <v>1</v>
      </c>
      <c r="C570">
        <v>2</v>
      </c>
      <c r="D570">
        <v>0</v>
      </c>
      <c r="E570" t="s">
        <v>24</v>
      </c>
      <c r="F570" t="s">
        <v>24</v>
      </c>
      <c r="G570">
        <v>0</v>
      </c>
      <c r="H570">
        <v>0</v>
      </c>
      <c r="I570">
        <v>0</v>
      </c>
      <c r="J570">
        <v>0</v>
      </c>
      <c r="K570">
        <v>0</v>
      </c>
      <c r="L570" t="s">
        <v>24</v>
      </c>
      <c r="M570" t="s">
        <v>24</v>
      </c>
      <c r="N570" t="s">
        <v>24</v>
      </c>
      <c r="O570" t="s">
        <v>24</v>
      </c>
      <c r="P570" t="s">
        <v>24</v>
      </c>
      <c r="Q570" t="s">
        <v>24</v>
      </c>
      <c r="R570" t="s">
        <v>24</v>
      </c>
      <c r="S570">
        <v>0</v>
      </c>
      <c r="T570" t="s">
        <v>134</v>
      </c>
      <c r="U570" t="s">
        <v>134</v>
      </c>
      <c r="V570" t="s">
        <v>134</v>
      </c>
      <c r="W570" t="s">
        <v>24</v>
      </c>
      <c r="X570" t="s">
        <v>24</v>
      </c>
      <c r="Y570" t="s">
        <v>24</v>
      </c>
      <c r="Z570">
        <v>0</v>
      </c>
      <c r="AA570" t="s">
        <v>24</v>
      </c>
      <c r="AB570" t="s">
        <v>24</v>
      </c>
      <c r="AC570" t="s">
        <v>24</v>
      </c>
      <c r="AD570" t="s">
        <v>24</v>
      </c>
      <c r="AE570" t="s">
        <v>24</v>
      </c>
      <c r="AF570">
        <v>1</v>
      </c>
      <c r="AG570">
        <v>19</v>
      </c>
      <c r="AH570" t="s">
        <v>24</v>
      </c>
      <c r="AI570">
        <v>0</v>
      </c>
      <c r="AJ570" t="s">
        <v>24</v>
      </c>
      <c r="AK570" t="s">
        <v>24</v>
      </c>
      <c r="AL570" t="s">
        <v>24</v>
      </c>
      <c r="AM570" t="s">
        <v>24</v>
      </c>
      <c r="AN570" t="s">
        <v>24</v>
      </c>
      <c r="AO570" t="s">
        <v>24</v>
      </c>
      <c r="AP570" t="s">
        <v>24</v>
      </c>
      <c r="AQ570" t="s">
        <v>24</v>
      </c>
      <c r="AR570" t="s">
        <v>24</v>
      </c>
      <c r="AS570" t="s">
        <v>24</v>
      </c>
      <c r="AT570" t="s">
        <v>24</v>
      </c>
    </row>
    <row r="571" spans="1:46" x14ac:dyDescent="0.15">
      <c r="A571">
        <v>19</v>
      </c>
      <c r="B571">
        <v>1</v>
      </c>
      <c r="C571">
        <v>3</v>
      </c>
      <c r="D571">
        <v>0</v>
      </c>
      <c r="E571" t="s">
        <v>24</v>
      </c>
      <c r="F571" t="s">
        <v>24</v>
      </c>
      <c r="G571">
        <v>0</v>
      </c>
      <c r="H571">
        <v>0</v>
      </c>
      <c r="I571">
        <v>0</v>
      </c>
      <c r="J571">
        <v>0</v>
      </c>
      <c r="K571">
        <v>0</v>
      </c>
      <c r="L571" t="s">
        <v>24</v>
      </c>
      <c r="M571" t="s">
        <v>24</v>
      </c>
      <c r="N571" t="s">
        <v>24</v>
      </c>
      <c r="O571" t="s">
        <v>24</v>
      </c>
      <c r="P571" t="s">
        <v>24</v>
      </c>
      <c r="Q571" t="s">
        <v>24</v>
      </c>
      <c r="R571" t="s">
        <v>24</v>
      </c>
      <c r="S571">
        <v>0</v>
      </c>
      <c r="T571" t="s">
        <v>134</v>
      </c>
      <c r="U571" t="s">
        <v>134</v>
      </c>
      <c r="V571" t="s">
        <v>134</v>
      </c>
      <c r="W571" t="s">
        <v>24</v>
      </c>
      <c r="X571" t="s">
        <v>24</v>
      </c>
      <c r="Y571" t="s">
        <v>24</v>
      </c>
      <c r="Z571">
        <v>0</v>
      </c>
      <c r="AA571" t="s">
        <v>24</v>
      </c>
      <c r="AB571" t="s">
        <v>24</v>
      </c>
      <c r="AC571" t="s">
        <v>24</v>
      </c>
      <c r="AD571" t="s">
        <v>24</v>
      </c>
      <c r="AE571" t="s">
        <v>24</v>
      </c>
      <c r="AF571">
        <v>1</v>
      </c>
      <c r="AG571">
        <v>19</v>
      </c>
      <c r="AH571" t="s">
        <v>24</v>
      </c>
      <c r="AI571">
        <v>0</v>
      </c>
      <c r="AJ571" t="s">
        <v>24</v>
      </c>
      <c r="AK571" t="s">
        <v>24</v>
      </c>
      <c r="AL571" t="s">
        <v>24</v>
      </c>
      <c r="AM571" t="s">
        <v>24</v>
      </c>
      <c r="AN571" t="s">
        <v>24</v>
      </c>
      <c r="AO571" t="s">
        <v>24</v>
      </c>
      <c r="AP571" t="s">
        <v>24</v>
      </c>
      <c r="AQ571" t="s">
        <v>24</v>
      </c>
      <c r="AR571" t="s">
        <v>24</v>
      </c>
      <c r="AS571" t="s">
        <v>24</v>
      </c>
      <c r="AT571" t="s">
        <v>24</v>
      </c>
    </row>
    <row r="572" spans="1:46" x14ac:dyDescent="0.15">
      <c r="A572">
        <v>19</v>
      </c>
      <c r="B572">
        <v>1</v>
      </c>
      <c r="C572">
        <v>4</v>
      </c>
      <c r="D572">
        <v>0</v>
      </c>
      <c r="E572" t="s">
        <v>24</v>
      </c>
      <c r="F572" t="s">
        <v>24</v>
      </c>
      <c r="G572">
        <v>99</v>
      </c>
      <c r="H572">
        <v>0</v>
      </c>
      <c r="I572">
        <v>0</v>
      </c>
      <c r="J572">
        <v>0</v>
      </c>
      <c r="K572">
        <v>0</v>
      </c>
      <c r="L572" t="s">
        <v>24</v>
      </c>
      <c r="M572" t="s">
        <v>24</v>
      </c>
      <c r="N572" t="s">
        <v>24</v>
      </c>
      <c r="O572" t="s">
        <v>24</v>
      </c>
      <c r="P572" t="s">
        <v>24</v>
      </c>
      <c r="Q572" t="s">
        <v>2538</v>
      </c>
      <c r="R572" t="s">
        <v>24</v>
      </c>
      <c r="S572">
        <v>0</v>
      </c>
      <c r="T572" t="s">
        <v>134</v>
      </c>
      <c r="U572" t="s">
        <v>134</v>
      </c>
      <c r="V572" t="s">
        <v>134</v>
      </c>
      <c r="W572" t="s">
        <v>24</v>
      </c>
      <c r="X572" t="s">
        <v>24</v>
      </c>
      <c r="Y572" t="s">
        <v>24</v>
      </c>
      <c r="Z572">
        <v>0</v>
      </c>
      <c r="AA572" t="s">
        <v>24</v>
      </c>
      <c r="AB572" t="s">
        <v>24</v>
      </c>
      <c r="AC572" t="s">
        <v>24</v>
      </c>
      <c r="AD572" t="s">
        <v>24</v>
      </c>
      <c r="AE572" t="s">
        <v>24</v>
      </c>
      <c r="AF572">
        <v>1</v>
      </c>
      <c r="AG572">
        <v>19</v>
      </c>
      <c r="AH572" t="s">
        <v>24</v>
      </c>
      <c r="AI572">
        <v>0</v>
      </c>
      <c r="AJ572" t="s">
        <v>24</v>
      </c>
      <c r="AK572" t="s">
        <v>24</v>
      </c>
      <c r="AL572" t="s">
        <v>24</v>
      </c>
      <c r="AM572" t="s">
        <v>24</v>
      </c>
      <c r="AN572" t="s">
        <v>24</v>
      </c>
      <c r="AO572" t="s">
        <v>24</v>
      </c>
      <c r="AP572" t="s">
        <v>24</v>
      </c>
      <c r="AQ572" t="s">
        <v>24</v>
      </c>
      <c r="AR572" t="s">
        <v>24</v>
      </c>
      <c r="AS572" t="s">
        <v>24</v>
      </c>
      <c r="AT572" t="s">
        <v>24</v>
      </c>
    </row>
    <row r="573" spans="1:46" x14ac:dyDescent="0.15">
      <c r="A573">
        <v>19</v>
      </c>
      <c r="B573">
        <v>1</v>
      </c>
      <c r="C573">
        <v>5</v>
      </c>
      <c r="D573">
        <v>0</v>
      </c>
      <c r="E573" t="s">
        <v>24</v>
      </c>
      <c r="F573" t="s">
        <v>24</v>
      </c>
      <c r="G573">
        <v>54</v>
      </c>
      <c r="H573">
        <v>0</v>
      </c>
      <c r="I573">
        <v>0</v>
      </c>
      <c r="J573">
        <v>0</v>
      </c>
      <c r="K573">
        <v>0</v>
      </c>
      <c r="L573" t="s">
        <v>24</v>
      </c>
      <c r="M573" t="s">
        <v>24</v>
      </c>
      <c r="N573" t="s">
        <v>24</v>
      </c>
      <c r="O573" t="s">
        <v>24</v>
      </c>
      <c r="P573" t="s">
        <v>24</v>
      </c>
      <c r="Q573" t="s">
        <v>2539</v>
      </c>
      <c r="R573" t="s">
        <v>24</v>
      </c>
      <c r="S573">
        <v>0</v>
      </c>
      <c r="T573" t="s">
        <v>134</v>
      </c>
      <c r="U573" t="s">
        <v>134</v>
      </c>
      <c r="V573" t="s">
        <v>134</v>
      </c>
      <c r="W573" t="s">
        <v>24</v>
      </c>
      <c r="X573" t="s">
        <v>24</v>
      </c>
      <c r="Y573" t="s">
        <v>24</v>
      </c>
      <c r="Z573">
        <v>0</v>
      </c>
      <c r="AA573" t="s">
        <v>24</v>
      </c>
      <c r="AB573" t="s">
        <v>24</v>
      </c>
      <c r="AC573" t="s">
        <v>24</v>
      </c>
      <c r="AD573" t="s">
        <v>24</v>
      </c>
      <c r="AE573" t="s">
        <v>24</v>
      </c>
      <c r="AF573">
        <v>1</v>
      </c>
      <c r="AG573">
        <v>19</v>
      </c>
      <c r="AH573" t="s">
        <v>24</v>
      </c>
      <c r="AI573">
        <v>0</v>
      </c>
      <c r="AJ573" t="s">
        <v>24</v>
      </c>
      <c r="AK573" t="s">
        <v>24</v>
      </c>
      <c r="AL573" t="s">
        <v>24</v>
      </c>
      <c r="AM573" t="s">
        <v>24</v>
      </c>
      <c r="AN573" t="s">
        <v>24</v>
      </c>
      <c r="AO573" t="s">
        <v>24</v>
      </c>
      <c r="AP573" t="s">
        <v>24</v>
      </c>
      <c r="AQ573" t="s">
        <v>24</v>
      </c>
      <c r="AR573" t="s">
        <v>24</v>
      </c>
      <c r="AS573" t="s">
        <v>24</v>
      </c>
      <c r="AT573" t="s">
        <v>24</v>
      </c>
    </row>
    <row r="574" spans="1:46" x14ac:dyDescent="0.15">
      <c r="A574">
        <v>19</v>
      </c>
      <c r="B574">
        <v>1</v>
      </c>
      <c r="C574">
        <v>6</v>
      </c>
      <c r="D574">
        <v>0</v>
      </c>
      <c r="E574" t="s">
        <v>24</v>
      </c>
      <c r="F574" t="s">
        <v>24</v>
      </c>
      <c r="G574">
        <v>0</v>
      </c>
      <c r="H574">
        <v>0</v>
      </c>
      <c r="I574">
        <v>0</v>
      </c>
      <c r="J574">
        <v>0</v>
      </c>
      <c r="K574">
        <v>0</v>
      </c>
      <c r="L574" t="s">
        <v>24</v>
      </c>
      <c r="M574" t="s">
        <v>24</v>
      </c>
      <c r="N574" t="s">
        <v>24</v>
      </c>
      <c r="O574" t="s">
        <v>24</v>
      </c>
      <c r="P574" t="s">
        <v>24</v>
      </c>
      <c r="Q574" t="s">
        <v>24</v>
      </c>
      <c r="R574" t="s">
        <v>24</v>
      </c>
      <c r="S574">
        <v>0</v>
      </c>
      <c r="T574" t="s">
        <v>134</v>
      </c>
      <c r="U574" t="s">
        <v>134</v>
      </c>
      <c r="V574" t="s">
        <v>134</v>
      </c>
      <c r="W574" t="s">
        <v>24</v>
      </c>
      <c r="X574" t="s">
        <v>24</v>
      </c>
      <c r="Y574" t="s">
        <v>24</v>
      </c>
      <c r="Z574">
        <v>0</v>
      </c>
      <c r="AA574" t="s">
        <v>24</v>
      </c>
      <c r="AB574" t="s">
        <v>24</v>
      </c>
      <c r="AC574" t="s">
        <v>24</v>
      </c>
      <c r="AD574" t="s">
        <v>24</v>
      </c>
      <c r="AE574" t="s">
        <v>24</v>
      </c>
      <c r="AF574">
        <v>1</v>
      </c>
      <c r="AG574">
        <v>19</v>
      </c>
      <c r="AH574" t="s">
        <v>24</v>
      </c>
      <c r="AI574">
        <v>0</v>
      </c>
      <c r="AJ574" t="s">
        <v>24</v>
      </c>
      <c r="AK574" t="s">
        <v>24</v>
      </c>
      <c r="AL574" t="s">
        <v>24</v>
      </c>
      <c r="AM574" t="s">
        <v>24</v>
      </c>
      <c r="AN574" t="s">
        <v>24</v>
      </c>
      <c r="AO574" t="s">
        <v>24</v>
      </c>
      <c r="AP574" t="s">
        <v>24</v>
      </c>
      <c r="AQ574" t="s">
        <v>24</v>
      </c>
      <c r="AR574" t="s">
        <v>24</v>
      </c>
      <c r="AS574" t="s">
        <v>24</v>
      </c>
      <c r="AT574" t="s">
        <v>24</v>
      </c>
    </row>
    <row r="575" spans="1:46" x14ac:dyDescent="0.15">
      <c r="A575">
        <v>19</v>
      </c>
      <c r="B575">
        <v>1</v>
      </c>
      <c r="C575">
        <v>7</v>
      </c>
      <c r="D575">
        <v>0</v>
      </c>
      <c r="E575" t="s">
        <v>24</v>
      </c>
      <c r="F575" t="s">
        <v>24</v>
      </c>
      <c r="G575">
        <v>0</v>
      </c>
      <c r="H575">
        <v>0</v>
      </c>
      <c r="I575">
        <v>0</v>
      </c>
      <c r="J575">
        <v>0</v>
      </c>
      <c r="K575">
        <v>0</v>
      </c>
      <c r="L575" t="s">
        <v>24</v>
      </c>
      <c r="M575" t="s">
        <v>24</v>
      </c>
      <c r="N575" t="s">
        <v>24</v>
      </c>
      <c r="O575" t="s">
        <v>24</v>
      </c>
      <c r="P575" t="s">
        <v>24</v>
      </c>
      <c r="Q575" t="s">
        <v>24</v>
      </c>
      <c r="R575" t="s">
        <v>24</v>
      </c>
      <c r="S575">
        <v>0</v>
      </c>
      <c r="T575" t="s">
        <v>134</v>
      </c>
      <c r="U575" t="s">
        <v>134</v>
      </c>
      <c r="V575" t="s">
        <v>134</v>
      </c>
      <c r="W575" t="s">
        <v>24</v>
      </c>
      <c r="X575" t="s">
        <v>24</v>
      </c>
      <c r="Y575" t="s">
        <v>24</v>
      </c>
      <c r="Z575">
        <v>0</v>
      </c>
      <c r="AA575" t="s">
        <v>24</v>
      </c>
      <c r="AB575" t="s">
        <v>24</v>
      </c>
      <c r="AC575" t="s">
        <v>24</v>
      </c>
      <c r="AD575" t="s">
        <v>24</v>
      </c>
      <c r="AE575" t="s">
        <v>24</v>
      </c>
      <c r="AF575">
        <v>1</v>
      </c>
      <c r="AG575">
        <v>19</v>
      </c>
      <c r="AH575" t="s">
        <v>24</v>
      </c>
      <c r="AI575">
        <v>0</v>
      </c>
      <c r="AJ575" t="s">
        <v>24</v>
      </c>
      <c r="AK575" t="s">
        <v>24</v>
      </c>
      <c r="AL575" t="s">
        <v>24</v>
      </c>
      <c r="AM575" t="s">
        <v>24</v>
      </c>
      <c r="AN575" t="s">
        <v>24</v>
      </c>
      <c r="AO575" t="s">
        <v>24</v>
      </c>
      <c r="AP575" t="s">
        <v>24</v>
      </c>
      <c r="AQ575" t="s">
        <v>24</v>
      </c>
      <c r="AR575" t="s">
        <v>24</v>
      </c>
      <c r="AS575" t="s">
        <v>24</v>
      </c>
      <c r="AT575" t="s">
        <v>24</v>
      </c>
    </row>
    <row r="576" spans="1:46" x14ac:dyDescent="0.15">
      <c r="A576">
        <v>20</v>
      </c>
      <c r="B576">
        <v>1</v>
      </c>
      <c r="C576">
        <v>1</v>
      </c>
      <c r="D576">
        <v>0</v>
      </c>
      <c r="E576" t="s">
        <v>24</v>
      </c>
      <c r="F576" t="s">
        <v>24</v>
      </c>
      <c r="G576">
        <v>0</v>
      </c>
      <c r="H576">
        <v>0</v>
      </c>
      <c r="I576">
        <v>0</v>
      </c>
      <c r="J576">
        <v>0</v>
      </c>
      <c r="K576">
        <v>0</v>
      </c>
      <c r="L576" t="s">
        <v>24</v>
      </c>
      <c r="M576" t="s">
        <v>24</v>
      </c>
      <c r="N576" t="s">
        <v>24</v>
      </c>
      <c r="O576" t="s">
        <v>24</v>
      </c>
      <c r="P576" t="s">
        <v>24</v>
      </c>
      <c r="Q576" t="s">
        <v>24</v>
      </c>
      <c r="R576" t="s">
        <v>24</v>
      </c>
      <c r="S576">
        <v>0</v>
      </c>
      <c r="T576" t="s">
        <v>134</v>
      </c>
      <c r="U576" t="s">
        <v>134</v>
      </c>
      <c r="V576" t="s">
        <v>134</v>
      </c>
      <c r="W576" t="s">
        <v>24</v>
      </c>
      <c r="X576" t="s">
        <v>24</v>
      </c>
      <c r="Y576" t="s">
        <v>24</v>
      </c>
      <c r="Z576">
        <v>0</v>
      </c>
      <c r="AA576" t="s">
        <v>24</v>
      </c>
      <c r="AB576" t="s">
        <v>24</v>
      </c>
      <c r="AC576" t="s">
        <v>24</v>
      </c>
      <c r="AD576" t="s">
        <v>24</v>
      </c>
      <c r="AE576" t="s">
        <v>24</v>
      </c>
      <c r="AF576">
        <v>1</v>
      </c>
      <c r="AG576">
        <v>20</v>
      </c>
      <c r="AH576" t="s">
        <v>24</v>
      </c>
      <c r="AI576">
        <v>0</v>
      </c>
      <c r="AJ576" t="s">
        <v>24</v>
      </c>
      <c r="AK576" t="s">
        <v>24</v>
      </c>
      <c r="AL576" t="s">
        <v>24</v>
      </c>
      <c r="AM576" t="s">
        <v>24</v>
      </c>
      <c r="AN576" t="s">
        <v>24</v>
      </c>
      <c r="AO576" t="s">
        <v>24</v>
      </c>
      <c r="AP576" t="s">
        <v>24</v>
      </c>
      <c r="AQ576" t="s">
        <v>24</v>
      </c>
      <c r="AR576" t="s">
        <v>24</v>
      </c>
      <c r="AS576" t="s">
        <v>24</v>
      </c>
      <c r="AT576" t="s">
        <v>24</v>
      </c>
    </row>
    <row r="577" spans="1:46" x14ac:dyDescent="0.15">
      <c r="A577">
        <v>20</v>
      </c>
      <c r="B577">
        <v>1</v>
      </c>
      <c r="C577">
        <v>2</v>
      </c>
      <c r="D577">
        <v>0</v>
      </c>
      <c r="E577" t="s">
        <v>24</v>
      </c>
      <c r="F577" t="s">
        <v>24</v>
      </c>
      <c r="G577">
        <v>0</v>
      </c>
      <c r="H577">
        <v>0</v>
      </c>
      <c r="I577">
        <v>0</v>
      </c>
      <c r="J577">
        <v>0</v>
      </c>
      <c r="K577">
        <v>0</v>
      </c>
      <c r="L577" t="s">
        <v>24</v>
      </c>
      <c r="M577" t="s">
        <v>24</v>
      </c>
      <c r="N577" t="s">
        <v>24</v>
      </c>
      <c r="O577" t="s">
        <v>24</v>
      </c>
      <c r="P577" t="s">
        <v>24</v>
      </c>
      <c r="Q577" t="s">
        <v>24</v>
      </c>
      <c r="R577" t="s">
        <v>24</v>
      </c>
      <c r="S577">
        <v>0</v>
      </c>
      <c r="T577" t="s">
        <v>134</v>
      </c>
      <c r="U577" t="s">
        <v>134</v>
      </c>
      <c r="V577" t="s">
        <v>134</v>
      </c>
      <c r="W577" t="s">
        <v>24</v>
      </c>
      <c r="X577" t="s">
        <v>24</v>
      </c>
      <c r="Y577" t="s">
        <v>24</v>
      </c>
      <c r="Z577">
        <v>0</v>
      </c>
      <c r="AA577" t="s">
        <v>24</v>
      </c>
      <c r="AB577" t="s">
        <v>24</v>
      </c>
      <c r="AC577" t="s">
        <v>24</v>
      </c>
      <c r="AD577" t="s">
        <v>24</v>
      </c>
      <c r="AE577" t="s">
        <v>24</v>
      </c>
      <c r="AF577">
        <v>1</v>
      </c>
      <c r="AG577">
        <v>20</v>
      </c>
      <c r="AH577" t="s">
        <v>24</v>
      </c>
      <c r="AI577">
        <v>0</v>
      </c>
      <c r="AJ577" t="s">
        <v>24</v>
      </c>
      <c r="AK577" t="s">
        <v>24</v>
      </c>
      <c r="AL577" t="s">
        <v>24</v>
      </c>
      <c r="AM577" t="s">
        <v>24</v>
      </c>
      <c r="AN577" t="s">
        <v>24</v>
      </c>
      <c r="AO577" t="s">
        <v>24</v>
      </c>
      <c r="AP577" t="s">
        <v>24</v>
      </c>
      <c r="AQ577" t="s">
        <v>24</v>
      </c>
      <c r="AR577" t="s">
        <v>24</v>
      </c>
      <c r="AS577" t="s">
        <v>24</v>
      </c>
      <c r="AT577" t="s">
        <v>24</v>
      </c>
    </row>
    <row r="578" spans="1:46" x14ac:dyDescent="0.15">
      <c r="A578">
        <v>20</v>
      </c>
      <c r="B578">
        <v>1</v>
      </c>
      <c r="C578">
        <v>3</v>
      </c>
      <c r="D578">
        <v>0</v>
      </c>
      <c r="E578" t="s">
        <v>24</v>
      </c>
      <c r="F578" t="s">
        <v>24</v>
      </c>
      <c r="G578">
        <v>83</v>
      </c>
      <c r="H578">
        <v>0</v>
      </c>
      <c r="I578">
        <v>0</v>
      </c>
      <c r="J578">
        <v>0</v>
      </c>
      <c r="K578">
        <v>0</v>
      </c>
      <c r="L578" t="s">
        <v>24</v>
      </c>
      <c r="M578" t="s">
        <v>24</v>
      </c>
      <c r="N578" t="s">
        <v>24</v>
      </c>
      <c r="O578" t="s">
        <v>24</v>
      </c>
      <c r="P578" t="s">
        <v>24</v>
      </c>
      <c r="Q578" t="s">
        <v>2540</v>
      </c>
      <c r="R578" t="s">
        <v>24</v>
      </c>
      <c r="S578">
        <v>0</v>
      </c>
      <c r="T578" t="s">
        <v>134</v>
      </c>
      <c r="U578" t="s">
        <v>134</v>
      </c>
      <c r="V578" t="s">
        <v>134</v>
      </c>
      <c r="W578" t="s">
        <v>24</v>
      </c>
      <c r="X578" t="s">
        <v>24</v>
      </c>
      <c r="Y578" t="s">
        <v>24</v>
      </c>
      <c r="Z578">
        <v>0</v>
      </c>
      <c r="AA578" t="s">
        <v>24</v>
      </c>
      <c r="AB578" t="s">
        <v>24</v>
      </c>
      <c r="AC578" t="s">
        <v>24</v>
      </c>
      <c r="AD578" t="s">
        <v>24</v>
      </c>
      <c r="AE578" t="s">
        <v>24</v>
      </c>
      <c r="AF578">
        <v>1</v>
      </c>
      <c r="AG578">
        <v>20</v>
      </c>
      <c r="AH578" t="s">
        <v>24</v>
      </c>
      <c r="AI578">
        <v>0</v>
      </c>
      <c r="AJ578" t="s">
        <v>24</v>
      </c>
      <c r="AK578" t="s">
        <v>24</v>
      </c>
      <c r="AL578" t="s">
        <v>24</v>
      </c>
      <c r="AM578" t="s">
        <v>24</v>
      </c>
      <c r="AN578" t="s">
        <v>24</v>
      </c>
      <c r="AO578" t="s">
        <v>24</v>
      </c>
      <c r="AP578" t="s">
        <v>24</v>
      </c>
      <c r="AQ578" t="s">
        <v>24</v>
      </c>
      <c r="AR578" t="s">
        <v>24</v>
      </c>
      <c r="AS578" t="s">
        <v>24</v>
      </c>
      <c r="AT578" t="s">
        <v>24</v>
      </c>
    </row>
    <row r="579" spans="1:46" x14ac:dyDescent="0.15">
      <c r="A579">
        <v>20</v>
      </c>
      <c r="B579">
        <v>1</v>
      </c>
      <c r="C579">
        <v>4</v>
      </c>
      <c r="D579">
        <v>0</v>
      </c>
      <c r="E579" t="s">
        <v>24</v>
      </c>
      <c r="F579" t="s">
        <v>24</v>
      </c>
      <c r="G579">
        <v>285</v>
      </c>
      <c r="H579">
        <v>0</v>
      </c>
      <c r="I579">
        <v>0</v>
      </c>
      <c r="J579">
        <v>0</v>
      </c>
      <c r="K579">
        <v>0</v>
      </c>
      <c r="L579" t="s">
        <v>24</v>
      </c>
      <c r="M579" t="s">
        <v>24</v>
      </c>
      <c r="N579" t="s">
        <v>24</v>
      </c>
      <c r="O579" t="s">
        <v>24</v>
      </c>
      <c r="P579" t="s">
        <v>24</v>
      </c>
      <c r="Q579" t="s">
        <v>2541</v>
      </c>
      <c r="R579" t="s">
        <v>24</v>
      </c>
      <c r="S579">
        <v>0</v>
      </c>
      <c r="T579" t="s">
        <v>134</v>
      </c>
      <c r="U579" t="s">
        <v>134</v>
      </c>
      <c r="V579" t="s">
        <v>134</v>
      </c>
      <c r="W579" t="s">
        <v>24</v>
      </c>
      <c r="X579" t="s">
        <v>24</v>
      </c>
      <c r="Y579" t="s">
        <v>24</v>
      </c>
      <c r="Z579">
        <v>0</v>
      </c>
      <c r="AA579" t="s">
        <v>24</v>
      </c>
      <c r="AB579" t="s">
        <v>24</v>
      </c>
      <c r="AC579" t="s">
        <v>24</v>
      </c>
      <c r="AD579" t="s">
        <v>24</v>
      </c>
      <c r="AE579" t="s">
        <v>24</v>
      </c>
      <c r="AF579">
        <v>1</v>
      </c>
      <c r="AG579">
        <v>20</v>
      </c>
      <c r="AH579" t="s">
        <v>24</v>
      </c>
      <c r="AI579">
        <v>0</v>
      </c>
      <c r="AJ579" t="s">
        <v>24</v>
      </c>
      <c r="AK579" t="s">
        <v>24</v>
      </c>
      <c r="AL579" t="s">
        <v>24</v>
      </c>
      <c r="AM579" t="s">
        <v>24</v>
      </c>
      <c r="AN579" t="s">
        <v>24</v>
      </c>
      <c r="AO579" t="s">
        <v>24</v>
      </c>
      <c r="AP579" t="s">
        <v>24</v>
      </c>
      <c r="AQ579" t="s">
        <v>24</v>
      </c>
      <c r="AR579" t="s">
        <v>24</v>
      </c>
      <c r="AS579" t="s">
        <v>24</v>
      </c>
      <c r="AT579" t="s">
        <v>24</v>
      </c>
    </row>
    <row r="580" spans="1:46" x14ac:dyDescent="0.15">
      <c r="A580">
        <v>20</v>
      </c>
      <c r="B580">
        <v>1</v>
      </c>
      <c r="C580">
        <v>5</v>
      </c>
      <c r="D580">
        <v>0</v>
      </c>
      <c r="E580" t="s">
        <v>24</v>
      </c>
      <c r="F580" t="s">
        <v>24</v>
      </c>
      <c r="G580">
        <v>345</v>
      </c>
      <c r="H580">
        <v>0</v>
      </c>
      <c r="I580">
        <v>0</v>
      </c>
      <c r="J580">
        <v>0</v>
      </c>
      <c r="K580">
        <v>0</v>
      </c>
      <c r="L580" t="s">
        <v>24</v>
      </c>
      <c r="M580" t="s">
        <v>24</v>
      </c>
      <c r="N580" t="s">
        <v>24</v>
      </c>
      <c r="O580" t="s">
        <v>24</v>
      </c>
      <c r="P580" t="s">
        <v>24</v>
      </c>
      <c r="Q580" t="s">
        <v>2541</v>
      </c>
      <c r="R580" t="s">
        <v>24</v>
      </c>
      <c r="S580">
        <v>0</v>
      </c>
      <c r="T580" t="s">
        <v>134</v>
      </c>
      <c r="U580" t="s">
        <v>134</v>
      </c>
      <c r="V580" t="s">
        <v>134</v>
      </c>
      <c r="W580" t="s">
        <v>24</v>
      </c>
      <c r="X580" t="s">
        <v>24</v>
      </c>
      <c r="Y580" t="s">
        <v>24</v>
      </c>
      <c r="Z580">
        <v>0</v>
      </c>
      <c r="AA580" t="s">
        <v>24</v>
      </c>
      <c r="AB580" t="s">
        <v>24</v>
      </c>
      <c r="AC580" t="s">
        <v>24</v>
      </c>
      <c r="AD580" t="s">
        <v>24</v>
      </c>
      <c r="AE580" t="s">
        <v>24</v>
      </c>
      <c r="AF580">
        <v>1</v>
      </c>
      <c r="AG580">
        <v>20</v>
      </c>
      <c r="AH580" t="s">
        <v>24</v>
      </c>
      <c r="AI580">
        <v>0</v>
      </c>
      <c r="AJ580" t="s">
        <v>24</v>
      </c>
      <c r="AK580" t="s">
        <v>24</v>
      </c>
      <c r="AL580" t="s">
        <v>24</v>
      </c>
      <c r="AM580" t="s">
        <v>24</v>
      </c>
      <c r="AN580" t="s">
        <v>24</v>
      </c>
      <c r="AO580" t="s">
        <v>24</v>
      </c>
      <c r="AP580" t="s">
        <v>24</v>
      </c>
      <c r="AQ580" t="s">
        <v>24</v>
      </c>
      <c r="AR580" t="s">
        <v>24</v>
      </c>
      <c r="AS580" t="s">
        <v>24</v>
      </c>
      <c r="AT580" t="s">
        <v>24</v>
      </c>
    </row>
    <row r="581" spans="1:46" x14ac:dyDescent="0.15">
      <c r="A581">
        <v>20</v>
      </c>
      <c r="B581">
        <v>1</v>
      </c>
      <c r="C581">
        <v>6</v>
      </c>
      <c r="D581">
        <v>0</v>
      </c>
      <c r="E581" t="s">
        <v>24</v>
      </c>
      <c r="F581" t="s">
        <v>24</v>
      </c>
      <c r="G581">
        <v>0</v>
      </c>
      <c r="H581">
        <v>0</v>
      </c>
      <c r="I581">
        <v>0</v>
      </c>
      <c r="J581">
        <v>0</v>
      </c>
      <c r="K581">
        <v>0</v>
      </c>
      <c r="L581" t="s">
        <v>24</v>
      </c>
      <c r="M581" t="s">
        <v>24</v>
      </c>
      <c r="N581" t="s">
        <v>24</v>
      </c>
      <c r="O581" t="s">
        <v>24</v>
      </c>
      <c r="P581" t="s">
        <v>24</v>
      </c>
      <c r="Q581" t="s">
        <v>24</v>
      </c>
      <c r="R581" t="s">
        <v>24</v>
      </c>
      <c r="S581">
        <v>0</v>
      </c>
      <c r="T581" t="s">
        <v>134</v>
      </c>
      <c r="U581" t="s">
        <v>134</v>
      </c>
      <c r="V581" t="s">
        <v>134</v>
      </c>
      <c r="W581" t="s">
        <v>24</v>
      </c>
      <c r="X581" t="s">
        <v>24</v>
      </c>
      <c r="Y581" t="s">
        <v>24</v>
      </c>
      <c r="Z581">
        <v>0</v>
      </c>
      <c r="AA581" t="s">
        <v>24</v>
      </c>
      <c r="AB581" t="s">
        <v>24</v>
      </c>
      <c r="AC581" t="s">
        <v>24</v>
      </c>
      <c r="AD581" t="s">
        <v>24</v>
      </c>
      <c r="AE581" t="s">
        <v>24</v>
      </c>
      <c r="AF581">
        <v>1</v>
      </c>
      <c r="AG581">
        <v>20</v>
      </c>
      <c r="AH581" t="s">
        <v>24</v>
      </c>
      <c r="AI581">
        <v>0</v>
      </c>
      <c r="AJ581" t="s">
        <v>24</v>
      </c>
      <c r="AK581" t="s">
        <v>24</v>
      </c>
      <c r="AL581" t="s">
        <v>24</v>
      </c>
      <c r="AM581" t="s">
        <v>24</v>
      </c>
      <c r="AN581" t="s">
        <v>24</v>
      </c>
      <c r="AO581" t="s">
        <v>24</v>
      </c>
      <c r="AP581" t="s">
        <v>24</v>
      </c>
      <c r="AQ581" t="s">
        <v>24</v>
      </c>
      <c r="AR581" t="s">
        <v>24</v>
      </c>
      <c r="AS581" t="s">
        <v>24</v>
      </c>
      <c r="AT581" t="s">
        <v>24</v>
      </c>
    </row>
    <row r="582" spans="1:46" x14ac:dyDescent="0.15">
      <c r="A582">
        <v>20</v>
      </c>
      <c r="B582">
        <v>1</v>
      </c>
      <c r="C582">
        <v>7</v>
      </c>
      <c r="D582">
        <v>0</v>
      </c>
      <c r="E582" t="s">
        <v>24</v>
      </c>
      <c r="F582" t="s">
        <v>24</v>
      </c>
      <c r="G582">
        <v>0</v>
      </c>
      <c r="H582">
        <v>0</v>
      </c>
      <c r="I582">
        <v>0</v>
      </c>
      <c r="J582">
        <v>0</v>
      </c>
      <c r="K582">
        <v>0</v>
      </c>
      <c r="L582" t="s">
        <v>24</v>
      </c>
      <c r="M582" t="s">
        <v>24</v>
      </c>
      <c r="N582" t="s">
        <v>24</v>
      </c>
      <c r="O582" t="s">
        <v>24</v>
      </c>
      <c r="P582" t="s">
        <v>24</v>
      </c>
      <c r="Q582" t="s">
        <v>24</v>
      </c>
      <c r="R582" t="s">
        <v>24</v>
      </c>
      <c r="S582">
        <v>0</v>
      </c>
      <c r="T582" t="s">
        <v>134</v>
      </c>
      <c r="U582" t="s">
        <v>134</v>
      </c>
      <c r="V582" t="s">
        <v>134</v>
      </c>
      <c r="W582" t="s">
        <v>24</v>
      </c>
      <c r="X582" t="s">
        <v>24</v>
      </c>
      <c r="Y582" t="s">
        <v>24</v>
      </c>
      <c r="Z582">
        <v>0</v>
      </c>
      <c r="AA582" t="s">
        <v>24</v>
      </c>
      <c r="AB582" t="s">
        <v>24</v>
      </c>
      <c r="AC582" t="s">
        <v>24</v>
      </c>
      <c r="AD582" t="s">
        <v>24</v>
      </c>
      <c r="AE582" t="s">
        <v>24</v>
      </c>
      <c r="AF582">
        <v>1</v>
      </c>
      <c r="AG582">
        <v>20</v>
      </c>
      <c r="AH582" t="s">
        <v>24</v>
      </c>
      <c r="AI582">
        <v>0</v>
      </c>
      <c r="AJ582" t="s">
        <v>24</v>
      </c>
      <c r="AK582" t="s">
        <v>24</v>
      </c>
      <c r="AL582" t="s">
        <v>24</v>
      </c>
      <c r="AM582" t="s">
        <v>24</v>
      </c>
      <c r="AN582" t="s">
        <v>24</v>
      </c>
      <c r="AO582" t="s">
        <v>24</v>
      </c>
      <c r="AP582" t="s">
        <v>24</v>
      </c>
      <c r="AQ582" t="s">
        <v>24</v>
      </c>
      <c r="AR582" t="s">
        <v>24</v>
      </c>
      <c r="AS582" t="s">
        <v>24</v>
      </c>
      <c r="AT582" t="s">
        <v>24</v>
      </c>
    </row>
    <row r="583" spans="1:46" x14ac:dyDescent="0.15">
      <c r="A583">
        <v>20</v>
      </c>
      <c r="B583">
        <v>2</v>
      </c>
      <c r="C583">
        <v>1</v>
      </c>
      <c r="D583">
        <v>0</v>
      </c>
      <c r="E583" t="s">
        <v>24</v>
      </c>
      <c r="F583" t="s">
        <v>24</v>
      </c>
      <c r="G583">
        <v>0</v>
      </c>
      <c r="H583">
        <v>0</v>
      </c>
      <c r="I583">
        <v>0</v>
      </c>
      <c r="J583">
        <v>0</v>
      </c>
      <c r="K583">
        <v>0</v>
      </c>
      <c r="L583" t="s">
        <v>24</v>
      </c>
      <c r="M583" t="s">
        <v>24</v>
      </c>
      <c r="N583" t="s">
        <v>24</v>
      </c>
      <c r="O583" t="s">
        <v>24</v>
      </c>
      <c r="P583" t="s">
        <v>24</v>
      </c>
      <c r="Q583" t="s">
        <v>24</v>
      </c>
      <c r="R583" t="s">
        <v>24</v>
      </c>
      <c r="S583">
        <v>0</v>
      </c>
      <c r="T583" t="s">
        <v>134</v>
      </c>
      <c r="U583" t="s">
        <v>134</v>
      </c>
      <c r="V583" t="s">
        <v>134</v>
      </c>
      <c r="W583" t="s">
        <v>24</v>
      </c>
      <c r="X583" t="s">
        <v>24</v>
      </c>
      <c r="Y583" t="s">
        <v>24</v>
      </c>
      <c r="Z583">
        <v>0</v>
      </c>
      <c r="AA583" t="s">
        <v>24</v>
      </c>
      <c r="AB583" t="s">
        <v>24</v>
      </c>
      <c r="AC583" t="s">
        <v>24</v>
      </c>
      <c r="AD583" t="s">
        <v>24</v>
      </c>
      <c r="AE583" t="s">
        <v>24</v>
      </c>
      <c r="AF583">
        <v>1</v>
      </c>
      <c r="AG583">
        <v>20</v>
      </c>
      <c r="AH583" t="s">
        <v>24</v>
      </c>
      <c r="AI583">
        <v>0</v>
      </c>
      <c r="AJ583" t="s">
        <v>24</v>
      </c>
      <c r="AK583" t="s">
        <v>24</v>
      </c>
      <c r="AL583" t="s">
        <v>24</v>
      </c>
      <c r="AM583" t="s">
        <v>24</v>
      </c>
      <c r="AN583" t="s">
        <v>24</v>
      </c>
      <c r="AO583" t="s">
        <v>24</v>
      </c>
      <c r="AP583" t="s">
        <v>24</v>
      </c>
      <c r="AQ583" t="s">
        <v>24</v>
      </c>
      <c r="AR583" t="s">
        <v>24</v>
      </c>
      <c r="AS583" t="s">
        <v>24</v>
      </c>
      <c r="AT583" t="s">
        <v>24</v>
      </c>
    </row>
    <row r="584" spans="1:46" x14ac:dyDescent="0.15">
      <c r="A584">
        <v>20</v>
      </c>
      <c r="B584">
        <v>2</v>
      </c>
      <c r="C584">
        <v>2</v>
      </c>
      <c r="D584">
        <v>0</v>
      </c>
      <c r="E584" t="s">
        <v>24</v>
      </c>
      <c r="F584" t="s">
        <v>24</v>
      </c>
      <c r="G584">
        <v>347</v>
      </c>
      <c r="H584">
        <v>0</v>
      </c>
      <c r="I584">
        <v>0</v>
      </c>
      <c r="J584">
        <v>0</v>
      </c>
      <c r="K584">
        <v>0</v>
      </c>
      <c r="L584" t="s">
        <v>24</v>
      </c>
      <c r="M584" t="s">
        <v>24</v>
      </c>
      <c r="N584" t="s">
        <v>24</v>
      </c>
      <c r="O584" t="s">
        <v>24</v>
      </c>
      <c r="P584" t="s">
        <v>24</v>
      </c>
      <c r="Q584" t="s">
        <v>2542</v>
      </c>
      <c r="R584" t="s">
        <v>24</v>
      </c>
      <c r="S584">
        <v>0</v>
      </c>
      <c r="T584" t="s">
        <v>134</v>
      </c>
      <c r="U584" t="s">
        <v>134</v>
      </c>
      <c r="V584" t="s">
        <v>134</v>
      </c>
      <c r="W584" t="s">
        <v>24</v>
      </c>
      <c r="X584" t="s">
        <v>24</v>
      </c>
      <c r="Y584" t="s">
        <v>24</v>
      </c>
      <c r="Z584">
        <v>0</v>
      </c>
      <c r="AA584" t="s">
        <v>24</v>
      </c>
      <c r="AB584" t="s">
        <v>24</v>
      </c>
      <c r="AC584" t="s">
        <v>24</v>
      </c>
      <c r="AD584" t="s">
        <v>24</v>
      </c>
      <c r="AE584" t="s">
        <v>24</v>
      </c>
      <c r="AF584">
        <v>1</v>
      </c>
      <c r="AG584">
        <v>20</v>
      </c>
      <c r="AH584" t="s">
        <v>24</v>
      </c>
      <c r="AI584">
        <v>0</v>
      </c>
      <c r="AJ584" t="s">
        <v>24</v>
      </c>
      <c r="AK584" t="s">
        <v>24</v>
      </c>
      <c r="AL584" t="s">
        <v>24</v>
      </c>
      <c r="AM584" t="s">
        <v>24</v>
      </c>
      <c r="AN584" t="s">
        <v>24</v>
      </c>
      <c r="AO584" t="s">
        <v>24</v>
      </c>
      <c r="AP584" t="s">
        <v>24</v>
      </c>
      <c r="AQ584" t="s">
        <v>24</v>
      </c>
      <c r="AR584" t="s">
        <v>24</v>
      </c>
      <c r="AS584" t="s">
        <v>24</v>
      </c>
      <c r="AT584" t="s">
        <v>24</v>
      </c>
    </row>
    <row r="585" spans="1:46" x14ac:dyDescent="0.15">
      <c r="A585">
        <v>20</v>
      </c>
      <c r="B585">
        <v>2</v>
      </c>
      <c r="C585">
        <v>3</v>
      </c>
      <c r="D585">
        <v>0</v>
      </c>
      <c r="E585" t="s">
        <v>24</v>
      </c>
      <c r="F585" t="s">
        <v>24</v>
      </c>
      <c r="G585">
        <v>174</v>
      </c>
      <c r="H585">
        <v>0</v>
      </c>
      <c r="I585">
        <v>0</v>
      </c>
      <c r="J585">
        <v>0</v>
      </c>
      <c r="K585">
        <v>0</v>
      </c>
      <c r="L585" t="s">
        <v>24</v>
      </c>
      <c r="M585" t="s">
        <v>24</v>
      </c>
      <c r="N585" t="s">
        <v>24</v>
      </c>
      <c r="O585" t="s">
        <v>24</v>
      </c>
      <c r="P585" t="s">
        <v>24</v>
      </c>
      <c r="Q585" t="s">
        <v>2543</v>
      </c>
      <c r="R585" t="s">
        <v>24</v>
      </c>
      <c r="S585">
        <v>0</v>
      </c>
      <c r="T585" t="s">
        <v>134</v>
      </c>
      <c r="U585" t="s">
        <v>134</v>
      </c>
      <c r="V585" t="s">
        <v>134</v>
      </c>
      <c r="W585" t="s">
        <v>24</v>
      </c>
      <c r="X585" t="s">
        <v>24</v>
      </c>
      <c r="Y585" t="s">
        <v>24</v>
      </c>
      <c r="Z585">
        <v>0</v>
      </c>
      <c r="AA585" t="s">
        <v>24</v>
      </c>
      <c r="AB585" t="s">
        <v>24</v>
      </c>
      <c r="AC585" t="s">
        <v>24</v>
      </c>
      <c r="AD585" t="s">
        <v>24</v>
      </c>
      <c r="AE585" t="s">
        <v>24</v>
      </c>
      <c r="AF585">
        <v>1</v>
      </c>
      <c r="AG585">
        <v>20</v>
      </c>
      <c r="AH585" t="s">
        <v>24</v>
      </c>
      <c r="AI585">
        <v>0</v>
      </c>
      <c r="AJ585" t="s">
        <v>24</v>
      </c>
      <c r="AK585" t="s">
        <v>24</v>
      </c>
      <c r="AL585" t="s">
        <v>24</v>
      </c>
      <c r="AM585" t="s">
        <v>24</v>
      </c>
      <c r="AN585" t="s">
        <v>24</v>
      </c>
      <c r="AO585" t="s">
        <v>24</v>
      </c>
      <c r="AP585" t="s">
        <v>24</v>
      </c>
      <c r="AQ585" t="s">
        <v>24</v>
      </c>
      <c r="AR585" t="s">
        <v>24</v>
      </c>
      <c r="AS585" t="s">
        <v>24</v>
      </c>
      <c r="AT585" t="s">
        <v>24</v>
      </c>
    </row>
    <row r="586" spans="1:46" x14ac:dyDescent="0.15">
      <c r="A586">
        <v>20</v>
      </c>
      <c r="B586">
        <v>2</v>
      </c>
      <c r="C586">
        <v>4</v>
      </c>
      <c r="D586">
        <v>0</v>
      </c>
      <c r="E586" t="s">
        <v>24</v>
      </c>
      <c r="F586" t="s">
        <v>24</v>
      </c>
      <c r="G586">
        <v>188</v>
      </c>
      <c r="H586">
        <v>0</v>
      </c>
      <c r="I586">
        <v>0</v>
      </c>
      <c r="J586">
        <v>0</v>
      </c>
      <c r="K586">
        <v>0</v>
      </c>
      <c r="L586" t="s">
        <v>24</v>
      </c>
      <c r="M586" t="s">
        <v>24</v>
      </c>
      <c r="N586" t="s">
        <v>24</v>
      </c>
      <c r="O586" t="s">
        <v>24</v>
      </c>
      <c r="P586" t="s">
        <v>24</v>
      </c>
      <c r="Q586" t="s">
        <v>2544</v>
      </c>
      <c r="R586" t="s">
        <v>24</v>
      </c>
      <c r="S586">
        <v>0</v>
      </c>
      <c r="T586" t="s">
        <v>134</v>
      </c>
      <c r="U586" t="s">
        <v>134</v>
      </c>
      <c r="V586" t="s">
        <v>134</v>
      </c>
      <c r="W586" t="s">
        <v>24</v>
      </c>
      <c r="X586" t="s">
        <v>24</v>
      </c>
      <c r="Y586" t="s">
        <v>24</v>
      </c>
      <c r="Z586">
        <v>0</v>
      </c>
      <c r="AA586" t="s">
        <v>24</v>
      </c>
      <c r="AB586" t="s">
        <v>24</v>
      </c>
      <c r="AC586" t="s">
        <v>24</v>
      </c>
      <c r="AD586" t="s">
        <v>24</v>
      </c>
      <c r="AE586" t="s">
        <v>24</v>
      </c>
      <c r="AF586">
        <v>1</v>
      </c>
      <c r="AG586">
        <v>20</v>
      </c>
      <c r="AH586" t="s">
        <v>24</v>
      </c>
      <c r="AI586">
        <v>0</v>
      </c>
      <c r="AJ586" t="s">
        <v>24</v>
      </c>
      <c r="AK586" t="s">
        <v>24</v>
      </c>
      <c r="AL586" t="s">
        <v>24</v>
      </c>
      <c r="AM586" t="s">
        <v>24</v>
      </c>
      <c r="AN586" t="s">
        <v>24</v>
      </c>
      <c r="AO586" t="s">
        <v>24</v>
      </c>
      <c r="AP586" t="s">
        <v>24</v>
      </c>
      <c r="AQ586" t="s">
        <v>24</v>
      </c>
      <c r="AR586" t="s">
        <v>24</v>
      </c>
      <c r="AS586" t="s">
        <v>24</v>
      </c>
      <c r="AT586" t="s">
        <v>24</v>
      </c>
    </row>
    <row r="587" spans="1:46" x14ac:dyDescent="0.15">
      <c r="A587">
        <v>20</v>
      </c>
      <c r="B587">
        <v>2</v>
      </c>
      <c r="C587">
        <v>5</v>
      </c>
      <c r="D587">
        <v>0</v>
      </c>
      <c r="E587" t="s">
        <v>24</v>
      </c>
      <c r="F587" t="s">
        <v>24</v>
      </c>
      <c r="G587">
        <v>60</v>
      </c>
      <c r="H587">
        <v>0</v>
      </c>
      <c r="I587">
        <v>0</v>
      </c>
      <c r="J587">
        <v>0</v>
      </c>
      <c r="K587">
        <v>0</v>
      </c>
      <c r="L587" t="s">
        <v>24</v>
      </c>
      <c r="M587" t="s">
        <v>24</v>
      </c>
      <c r="N587" t="s">
        <v>24</v>
      </c>
      <c r="O587" t="s">
        <v>24</v>
      </c>
      <c r="P587" t="s">
        <v>24</v>
      </c>
      <c r="Q587" t="s">
        <v>2545</v>
      </c>
      <c r="R587" t="s">
        <v>24</v>
      </c>
      <c r="S587">
        <v>0</v>
      </c>
      <c r="T587" t="s">
        <v>134</v>
      </c>
      <c r="U587" t="s">
        <v>134</v>
      </c>
      <c r="V587" t="s">
        <v>134</v>
      </c>
      <c r="W587" t="s">
        <v>24</v>
      </c>
      <c r="X587" t="s">
        <v>24</v>
      </c>
      <c r="Y587" t="s">
        <v>24</v>
      </c>
      <c r="Z587">
        <v>0</v>
      </c>
      <c r="AA587" t="s">
        <v>24</v>
      </c>
      <c r="AB587" t="s">
        <v>24</v>
      </c>
      <c r="AC587" t="s">
        <v>24</v>
      </c>
      <c r="AD587" t="s">
        <v>24</v>
      </c>
      <c r="AE587" t="s">
        <v>24</v>
      </c>
      <c r="AF587">
        <v>1</v>
      </c>
      <c r="AG587">
        <v>20</v>
      </c>
      <c r="AH587" t="s">
        <v>24</v>
      </c>
      <c r="AI587">
        <v>0</v>
      </c>
      <c r="AJ587" t="s">
        <v>24</v>
      </c>
      <c r="AK587" t="s">
        <v>24</v>
      </c>
      <c r="AL587" t="s">
        <v>24</v>
      </c>
      <c r="AM587" t="s">
        <v>24</v>
      </c>
      <c r="AN587" t="s">
        <v>24</v>
      </c>
      <c r="AO587" t="s">
        <v>24</v>
      </c>
      <c r="AP587" t="s">
        <v>24</v>
      </c>
      <c r="AQ587" t="s">
        <v>24</v>
      </c>
      <c r="AR587" t="s">
        <v>24</v>
      </c>
      <c r="AS587" t="s">
        <v>24</v>
      </c>
      <c r="AT587" t="s">
        <v>24</v>
      </c>
    </row>
    <row r="588" spans="1:46" x14ac:dyDescent="0.15">
      <c r="A588">
        <v>20</v>
      </c>
      <c r="B588">
        <v>2</v>
      </c>
      <c r="C588">
        <v>6</v>
      </c>
      <c r="D588">
        <v>0</v>
      </c>
      <c r="E588" t="s">
        <v>24</v>
      </c>
      <c r="F588" t="s">
        <v>24</v>
      </c>
      <c r="G588">
        <v>82</v>
      </c>
      <c r="H588">
        <v>0</v>
      </c>
      <c r="I588">
        <v>0</v>
      </c>
      <c r="J588">
        <v>0</v>
      </c>
      <c r="K588">
        <v>0</v>
      </c>
      <c r="L588" t="s">
        <v>24</v>
      </c>
      <c r="M588" t="s">
        <v>24</v>
      </c>
      <c r="N588" t="s">
        <v>24</v>
      </c>
      <c r="O588" t="s">
        <v>24</v>
      </c>
      <c r="P588" t="s">
        <v>24</v>
      </c>
      <c r="Q588" t="s">
        <v>2546</v>
      </c>
      <c r="R588" t="s">
        <v>24</v>
      </c>
      <c r="S588">
        <v>0</v>
      </c>
      <c r="T588" t="s">
        <v>134</v>
      </c>
      <c r="U588" t="s">
        <v>134</v>
      </c>
      <c r="V588" t="s">
        <v>134</v>
      </c>
      <c r="W588" t="s">
        <v>24</v>
      </c>
      <c r="X588" t="s">
        <v>24</v>
      </c>
      <c r="Y588" t="s">
        <v>24</v>
      </c>
      <c r="Z588">
        <v>0</v>
      </c>
      <c r="AA588" t="s">
        <v>24</v>
      </c>
      <c r="AB588" t="s">
        <v>24</v>
      </c>
      <c r="AC588" t="s">
        <v>24</v>
      </c>
      <c r="AD588" t="s">
        <v>24</v>
      </c>
      <c r="AE588" t="s">
        <v>24</v>
      </c>
      <c r="AF588">
        <v>1</v>
      </c>
      <c r="AG588">
        <v>20</v>
      </c>
      <c r="AH588" t="s">
        <v>24</v>
      </c>
      <c r="AI588">
        <v>0</v>
      </c>
      <c r="AJ588" t="s">
        <v>24</v>
      </c>
      <c r="AK588" t="s">
        <v>24</v>
      </c>
      <c r="AL588" t="s">
        <v>24</v>
      </c>
      <c r="AM588" t="s">
        <v>24</v>
      </c>
      <c r="AN588" t="s">
        <v>24</v>
      </c>
      <c r="AO588" t="s">
        <v>24</v>
      </c>
      <c r="AP588" t="s">
        <v>24</v>
      </c>
      <c r="AQ588" t="s">
        <v>24</v>
      </c>
      <c r="AR588" t="s">
        <v>24</v>
      </c>
      <c r="AS588" t="s">
        <v>24</v>
      </c>
      <c r="AT588" t="s">
        <v>24</v>
      </c>
    </row>
    <row r="589" spans="1:46" x14ac:dyDescent="0.15">
      <c r="A589">
        <v>20</v>
      </c>
      <c r="B589">
        <v>2</v>
      </c>
      <c r="C589">
        <v>7</v>
      </c>
      <c r="D589">
        <v>0</v>
      </c>
      <c r="E589" t="s">
        <v>24</v>
      </c>
      <c r="F589" t="s">
        <v>24</v>
      </c>
      <c r="G589">
        <v>0</v>
      </c>
      <c r="H589">
        <v>0</v>
      </c>
      <c r="I589">
        <v>0</v>
      </c>
      <c r="J589">
        <v>0</v>
      </c>
      <c r="K589">
        <v>0</v>
      </c>
      <c r="L589" t="s">
        <v>24</v>
      </c>
      <c r="M589" t="s">
        <v>24</v>
      </c>
      <c r="N589" t="s">
        <v>24</v>
      </c>
      <c r="O589" t="s">
        <v>24</v>
      </c>
      <c r="P589" t="s">
        <v>24</v>
      </c>
      <c r="Q589" t="s">
        <v>24</v>
      </c>
      <c r="R589" t="s">
        <v>24</v>
      </c>
      <c r="S589">
        <v>0</v>
      </c>
      <c r="T589" t="s">
        <v>134</v>
      </c>
      <c r="U589" t="s">
        <v>134</v>
      </c>
      <c r="V589" t="s">
        <v>134</v>
      </c>
      <c r="W589" t="s">
        <v>24</v>
      </c>
      <c r="X589" t="s">
        <v>24</v>
      </c>
      <c r="Y589" t="s">
        <v>24</v>
      </c>
      <c r="Z589">
        <v>0</v>
      </c>
      <c r="AA589" t="s">
        <v>24</v>
      </c>
      <c r="AB589" t="s">
        <v>24</v>
      </c>
      <c r="AC589" t="s">
        <v>24</v>
      </c>
      <c r="AD589" t="s">
        <v>24</v>
      </c>
      <c r="AE589" t="s">
        <v>24</v>
      </c>
      <c r="AF589">
        <v>1</v>
      </c>
      <c r="AG589">
        <v>20</v>
      </c>
      <c r="AH589" t="s">
        <v>24</v>
      </c>
      <c r="AI589">
        <v>0</v>
      </c>
      <c r="AJ589" t="s">
        <v>24</v>
      </c>
      <c r="AK589" t="s">
        <v>24</v>
      </c>
      <c r="AL589" t="s">
        <v>24</v>
      </c>
      <c r="AM589" t="s">
        <v>24</v>
      </c>
      <c r="AN589" t="s">
        <v>24</v>
      </c>
      <c r="AO589" t="s">
        <v>24</v>
      </c>
      <c r="AP589" t="s">
        <v>24</v>
      </c>
      <c r="AQ589" t="s">
        <v>24</v>
      </c>
      <c r="AR589" t="s">
        <v>24</v>
      </c>
      <c r="AS589" t="s">
        <v>24</v>
      </c>
      <c r="AT589" t="s">
        <v>24</v>
      </c>
    </row>
    <row r="590" spans="1:46" x14ac:dyDescent="0.15">
      <c r="A590">
        <v>21</v>
      </c>
      <c r="B590">
        <v>1</v>
      </c>
      <c r="C590">
        <v>1</v>
      </c>
      <c r="D590">
        <v>0</v>
      </c>
      <c r="E590" t="s">
        <v>24</v>
      </c>
      <c r="F590" t="s">
        <v>24</v>
      </c>
      <c r="G590">
        <v>249</v>
      </c>
      <c r="H590">
        <v>0</v>
      </c>
      <c r="I590">
        <v>0</v>
      </c>
      <c r="J590">
        <v>0</v>
      </c>
      <c r="K590">
        <v>0</v>
      </c>
      <c r="L590" t="s">
        <v>24</v>
      </c>
      <c r="M590" t="s">
        <v>24</v>
      </c>
      <c r="N590" t="s">
        <v>24</v>
      </c>
      <c r="O590" t="s">
        <v>24</v>
      </c>
      <c r="P590" t="s">
        <v>24</v>
      </c>
      <c r="Q590" t="s">
        <v>217</v>
      </c>
      <c r="R590" t="s">
        <v>24</v>
      </c>
      <c r="S590">
        <v>0</v>
      </c>
      <c r="T590" t="s">
        <v>134</v>
      </c>
      <c r="U590" t="s">
        <v>134</v>
      </c>
      <c r="V590" t="s">
        <v>134</v>
      </c>
      <c r="W590" t="s">
        <v>24</v>
      </c>
      <c r="X590" t="s">
        <v>24</v>
      </c>
      <c r="Y590" t="s">
        <v>24</v>
      </c>
      <c r="Z590">
        <v>0</v>
      </c>
      <c r="AA590" t="s">
        <v>24</v>
      </c>
      <c r="AB590" t="s">
        <v>24</v>
      </c>
      <c r="AC590" t="s">
        <v>24</v>
      </c>
      <c r="AD590" t="s">
        <v>24</v>
      </c>
      <c r="AE590" t="s">
        <v>24</v>
      </c>
      <c r="AF590">
        <v>1</v>
      </c>
      <c r="AG590">
        <v>21</v>
      </c>
      <c r="AH590" t="s">
        <v>24</v>
      </c>
      <c r="AI590">
        <v>0</v>
      </c>
      <c r="AJ590" t="s">
        <v>24</v>
      </c>
      <c r="AK590" t="s">
        <v>24</v>
      </c>
      <c r="AL590" t="s">
        <v>24</v>
      </c>
      <c r="AM590" t="s">
        <v>24</v>
      </c>
      <c r="AN590" t="s">
        <v>24</v>
      </c>
      <c r="AO590" t="s">
        <v>24</v>
      </c>
      <c r="AP590" t="s">
        <v>24</v>
      </c>
      <c r="AQ590" t="s">
        <v>24</v>
      </c>
      <c r="AR590" t="s">
        <v>24</v>
      </c>
      <c r="AS590" t="s">
        <v>24</v>
      </c>
      <c r="AT590" t="s">
        <v>24</v>
      </c>
    </row>
    <row r="591" spans="1:46" x14ac:dyDescent="0.15">
      <c r="A591">
        <v>21</v>
      </c>
      <c r="B591">
        <v>1</v>
      </c>
      <c r="C591">
        <v>2</v>
      </c>
      <c r="D591">
        <v>0</v>
      </c>
      <c r="E591" t="s">
        <v>24</v>
      </c>
      <c r="F591" t="s">
        <v>24</v>
      </c>
      <c r="G591">
        <v>80</v>
      </c>
      <c r="H591">
        <v>0</v>
      </c>
      <c r="I591">
        <v>0</v>
      </c>
      <c r="J591">
        <v>0</v>
      </c>
      <c r="K591">
        <v>0</v>
      </c>
      <c r="L591" t="s">
        <v>24</v>
      </c>
      <c r="M591" t="s">
        <v>24</v>
      </c>
      <c r="N591" t="s">
        <v>24</v>
      </c>
      <c r="O591" t="s">
        <v>24</v>
      </c>
      <c r="P591" t="s">
        <v>24</v>
      </c>
      <c r="Q591" t="s">
        <v>2547</v>
      </c>
      <c r="R591" t="s">
        <v>24</v>
      </c>
      <c r="S591">
        <v>0</v>
      </c>
      <c r="T591" t="s">
        <v>134</v>
      </c>
      <c r="U591" t="s">
        <v>134</v>
      </c>
      <c r="V591" t="s">
        <v>134</v>
      </c>
      <c r="W591" t="s">
        <v>24</v>
      </c>
      <c r="X591" t="s">
        <v>24</v>
      </c>
      <c r="Y591" t="s">
        <v>24</v>
      </c>
      <c r="Z591">
        <v>0</v>
      </c>
      <c r="AA591" t="s">
        <v>24</v>
      </c>
      <c r="AB591" t="s">
        <v>24</v>
      </c>
      <c r="AC591" t="s">
        <v>24</v>
      </c>
      <c r="AD591" t="s">
        <v>24</v>
      </c>
      <c r="AE591" t="s">
        <v>24</v>
      </c>
      <c r="AF591">
        <v>1</v>
      </c>
      <c r="AG591">
        <v>21</v>
      </c>
      <c r="AH591" t="s">
        <v>24</v>
      </c>
      <c r="AI591">
        <v>0</v>
      </c>
      <c r="AJ591" t="s">
        <v>24</v>
      </c>
      <c r="AK591" t="s">
        <v>24</v>
      </c>
      <c r="AL591" t="s">
        <v>24</v>
      </c>
      <c r="AM591" t="s">
        <v>24</v>
      </c>
      <c r="AN591" t="s">
        <v>24</v>
      </c>
      <c r="AO591" t="s">
        <v>24</v>
      </c>
      <c r="AP591" t="s">
        <v>24</v>
      </c>
      <c r="AQ591" t="s">
        <v>24</v>
      </c>
      <c r="AR591" t="s">
        <v>24</v>
      </c>
      <c r="AS591" t="s">
        <v>24</v>
      </c>
      <c r="AT591" t="s">
        <v>24</v>
      </c>
    </row>
    <row r="592" spans="1:46" x14ac:dyDescent="0.15">
      <c r="A592">
        <v>21</v>
      </c>
      <c r="B592">
        <v>1</v>
      </c>
      <c r="C592">
        <v>3</v>
      </c>
      <c r="D592">
        <v>0</v>
      </c>
      <c r="E592" t="s">
        <v>24</v>
      </c>
      <c r="F592" t="s">
        <v>24</v>
      </c>
      <c r="G592">
        <v>77</v>
      </c>
      <c r="H592">
        <v>0</v>
      </c>
      <c r="I592">
        <v>0</v>
      </c>
      <c r="J592">
        <v>0</v>
      </c>
      <c r="K592">
        <v>0</v>
      </c>
      <c r="L592" t="s">
        <v>24</v>
      </c>
      <c r="M592" t="s">
        <v>24</v>
      </c>
      <c r="N592" t="s">
        <v>24</v>
      </c>
      <c r="O592" t="s">
        <v>24</v>
      </c>
      <c r="P592" t="s">
        <v>24</v>
      </c>
      <c r="Q592" t="s">
        <v>2548</v>
      </c>
      <c r="R592" t="s">
        <v>24</v>
      </c>
      <c r="S592">
        <v>0</v>
      </c>
      <c r="T592" t="s">
        <v>134</v>
      </c>
      <c r="U592" t="s">
        <v>134</v>
      </c>
      <c r="V592" t="s">
        <v>134</v>
      </c>
      <c r="W592" t="s">
        <v>24</v>
      </c>
      <c r="X592" t="s">
        <v>24</v>
      </c>
      <c r="Y592" t="s">
        <v>24</v>
      </c>
      <c r="Z592">
        <v>0</v>
      </c>
      <c r="AA592" t="s">
        <v>24</v>
      </c>
      <c r="AB592" t="s">
        <v>24</v>
      </c>
      <c r="AC592" t="s">
        <v>24</v>
      </c>
      <c r="AD592" t="s">
        <v>24</v>
      </c>
      <c r="AE592" t="s">
        <v>24</v>
      </c>
      <c r="AF592">
        <v>1</v>
      </c>
      <c r="AG592">
        <v>21</v>
      </c>
      <c r="AH592" t="s">
        <v>24</v>
      </c>
      <c r="AI592">
        <v>0</v>
      </c>
      <c r="AJ592" t="s">
        <v>24</v>
      </c>
      <c r="AK592" t="s">
        <v>24</v>
      </c>
      <c r="AL592" t="s">
        <v>24</v>
      </c>
      <c r="AM592" t="s">
        <v>24</v>
      </c>
      <c r="AN592" t="s">
        <v>24</v>
      </c>
      <c r="AO592" t="s">
        <v>24</v>
      </c>
      <c r="AP592" t="s">
        <v>24</v>
      </c>
      <c r="AQ592" t="s">
        <v>24</v>
      </c>
      <c r="AR592" t="s">
        <v>24</v>
      </c>
      <c r="AS592" t="s">
        <v>24</v>
      </c>
      <c r="AT592" t="s">
        <v>24</v>
      </c>
    </row>
    <row r="593" spans="1:46" x14ac:dyDescent="0.15">
      <c r="A593">
        <v>21</v>
      </c>
      <c r="B593">
        <v>1</v>
      </c>
      <c r="C593">
        <v>4</v>
      </c>
      <c r="D593">
        <v>0</v>
      </c>
      <c r="E593" t="s">
        <v>24</v>
      </c>
      <c r="F593" t="s">
        <v>24</v>
      </c>
      <c r="G593">
        <v>34</v>
      </c>
      <c r="H593">
        <v>0</v>
      </c>
      <c r="I593">
        <v>0</v>
      </c>
      <c r="J593">
        <v>0</v>
      </c>
      <c r="K593">
        <v>0</v>
      </c>
      <c r="L593" t="s">
        <v>24</v>
      </c>
      <c r="M593" t="s">
        <v>24</v>
      </c>
      <c r="N593" t="s">
        <v>24</v>
      </c>
      <c r="O593" t="s">
        <v>24</v>
      </c>
      <c r="P593" t="s">
        <v>24</v>
      </c>
      <c r="Q593" t="s">
        <v>2549</v>
      </c>
      <c r="R593" t="s">
        <v>24</v>
      </c>
      <c r="S593">
        <v>0</v>
      </c>
      <c r="T593" t="s">
        <v>134</v>
      </c>
      <c r="U593" t="s">
        <v>134</v>
      </c>
      <c r="V593" t="s">
        <v>134</v>
      </c>
      <c r="W593" t="s">
        <v>24</v>
      </c>
      <c r="X593" t="s">
        <v>24</v>
      </c>
      <c r="Y593" t="s">
        <v>24</v>
      </c>
      <c r="Z593">
        <v>0</v>
      </c>
      <c r="AA593" t="s">
        <v>24</v>
      </c>
      <c r="AB593" t="s">
        <v>24</v>
      </c>
      <c r="AC593" t="s">
        <v>24</v>
      </c>
      <c r="AD593" t="s">
        <v>24</v>
      </c>
      <c r="AE593" t="s">
        <v>24</v>
      </c>
      <c r="AF593">
        <v>1</v>
      </c>
      <c r="AG593">
        <v>21</v>
      </c>
      <c r="AH593" t="s">
        <v>24</v>
      </c>
      <c r="AI593">
        <v>0</v>
      </c>
      <c r="AJ593" t="s">
        <v>24</v>
      </c>
      <c r="AK593" t="s">
        <v>24</v>
      </c>
      <c r="AL593" t="s">
        <v>24</v>
      </c>
      <c r="AM593" t="s">
        <v>24</v>
      </c>
      <c r="AN593" t="s">
        <v>24</v>
      </c>
      <c r="AO593" t="s">
        <v>24</v>
      </c>
      <c r="AP593" t="s">
        <v>24</v>
      </c>
      <c r="AQ593" t="s">
        <v>24</v>
      </c>
      <c r="AR593" t="s">
        <v>24</v>
      </c>
      <c r="AS593" t="s">
        <v>24</v>
      </c>
      <c r="AT593" t="s">
        <v>24</v>
      </c>
    </row>
    <row r="594" spans="1:46" x14ac:dyDescent="0.15">
      <c r="A594">
        <v>21</v>
      </c>
      <c r="B594">
        <v>1</v>
      </c>
      <c r="C594">
        <v>5</v>
      </c>
      <c r="D594">
        <v>0</v>
      </c>
      <c r="E594" t="s">
        <v>24</v>
      </c>
      <c r="F594" t="s">
        <v>24</v>
      </c>
      <c r="G594">
        <v>245</v>
      </c>
      <c r="H594">
        <v>0</v>
      </c>
      <c r="I594">
        <v>0</v>
      </c>
      <c r="J594">
        <v>0</v>
      </c>
      <c r="K594">
        <v>0</v>
      </c>
      <c r="L594" t="s">
        <v>24</v>
      </c>
      <c r="M594" t="s">
        <v>24</v>
      </c>
      <c r="N594" t="s">
        <v>24</v>
      </c>
      <c r="O594" t="s">
        <v>24</v>
      </c>
      <c r="P594" t="s">
        <v>24</v>
      </c>
      <c r="Q594" t="s">
        <v>2550</v>
      </c>
      <c r="R594" t="s">
        <v>24</v>
      </c>
      <c r="S594">
        <v>0</v>
      </c>
      <c r="T594" t="s">
        <v>134</v>
      </c>
      <c r="U594" t="s">
        <v>134</v>
      </c>
      <c r="V594" t="s">
        <v>134</v>
      </c>
      <c r="W594" t="s">
        <v>24</v>
      </c>
      <c r="X594" t="s">
        <v>24</v>
      </c>
      <c r="Y594" t="s">
        <v>24</v>
      </c>
      <c r="Z594">
        <v>0</v>
      </c>
      <c r="AA594" t="s">
        <v>24</v>
      </c>
      <c r="AB594" t="s">
        <v>24</v>
      </c>
      <c r="AC594" t="s">
        <v>24</v>
      </c>
      <c r="AD594" t="s">
        <v>24</v>
      </c>
      <c r="AE594" t="s">
        <v>24</v>
      </c>
      <c r="AF594">
        <v>1</v>
      </c>
      <c r="AG594">
        <v>21</v>
      </c>
      <c r="AH594" t="s">
        <v>24</v>
      </c>
      <c r="AI594">
        <v>0</v>
      </c>
      <c r="AJ594" t="s">
        <v>24</v>
      </c>
      <c r="AK594" t="s">
        <v>24</v>
      </c>
      <c r="AL594" t="s">
        <v>24</v>
      </c>
      <c r="AM594" t="s">
        <v>24</v>
      </c>
      <c r="AN594" t="s">
        <v>24</v>
      </c>
      <c r="AO594" t="s">
        <v>24</v>
      </c>
      <c r="AP594" t="s">
        <v>24</v>
      </c>
      <c r="AQ594" t="s">
        <v>24</v>
      </c>
      <c r="AR594" t="s">
        <v>24</v>
      </c>
      <c r="AS594" t="s">
        <v>24</v>
      </c>
      <c r="AT594" t="s">
        <v>24</v>
      </c>
    </row>
    <row r="595" spans="1:46" x14ac:dyDescent="0.15">
      <c r="A595">
        <v>21</v>
      </c>
      <c r="B595">
        <v>1</v>
      </c>
      <c r="C595">
        <v>6</v>
      </c>
      <c r="D595">
        <v>0</v>
      </c>
      <c r="E595" t="s">
        <v>24</v>
      </c>
      <c r="F595" t="s">
        <v>24</v>
      </c>
      <c r="G595">
        <v>133</v>
      </c>
      <c r="H595">
        <v>0</v>
      </c>
      <c r="I595">
        <v>0</v>
      </c>
      <c r="J595">
        <v>0</v>
      </c>
      <c r="K595">
        <v>0</v>
      </c>
      <c r="L595" t="s">
        <v>24</v>
      </c>
      <c r="M595" t="s">
        <v>24</v>
      </c>
      <c r="N595" t="s">
        <v>24</v>
      </c>
      <c r="O595" t="s">
        <v>24</v>
      </c>
      <c r="P595" t="s">
        <v>24</v>
      </c>
      <c r="Q595" t="s">
        <v>2551</v>
      </c>
      <c r="R595" t="s">
        <v>24</v>
      </c>
      <c r="S595">
        <v>0</v>
      </c>
      <c r="T595" t="s">
        <v>134</v>
      </c>
      <c r="U595" t="s">
        <v>134</v>
      </c>
      <c r="V595" t="s">
        <v>134</v>
      </c>
      <c r="W595" t="s">
        <v>24</v>
      </c>
      <c r="X595" t="s">
        <v>24</v>
      </c>
      <c r="Y595" t="s">
        <v>24</v>
      </c>
      <c r="Z595">
        <v>0</v>
      </c>
      <c r="AA595" t="s">
        <v>24</v>
      </c>
      <c r="AB595" t="s">
        <v>24</v>
      </c>
      <c r="AC595" t="s">
        <v>24</v>
      </c>
      <c r="AD595" t="s">
        <v>24</v>
      </c>
      <c r="AE595" t="s">
        <v>24</v>
      </c>
      <c r="AF595">
        <v>1</v>
      </c>
      <c r="AG595">
        <v>21</v>
      </c>
      <c r="AH595" t="s">
        <v>24</v>
      </c>
      <c r="AI595">
        <v>0</v>
      </c>
      <c r="AJ595" t="s">
        <v>24</v>
      </c>
      <c r="AK595" t="s">
        <v>24</v>
      </c>
      <c r="AL595" t="s">
        <v>24</v>
      </c>
      <c r="AM595" t="s">
        <v>24</v>
      </c>
      <c r="AN595" t="s">
        <v>24</v>
      </c>
      <c r="AO595" t="s">
        <v>24</v>
      </c>
      <c r="AP595" t="s">
        <v>24</v>
      </c>
      <c r="AQ595" t="s">
        <v>24</v>
      </c>
      <c r="AR595" t="s">
        <v>24</v>
      </c>
      <c r="AS595" t="s">
        <v>24</v>
      </c>
      <c r="AT595" t="s">
        <v>24</v>
      </c>
    </row>
    <row r="596" spans="1:46" x14ac:dyDescent="0.15">
      <c r="A596">
        <v>21</v>
      </c>
      <c r="B596">
        <v>1</v>
      </c>
      <c r="C596">
        <v>7</v>
      </c>
      <c r="D596">
        <v>0</v>
      </c>
      <c r="E596" t="s">
        <v>24</v>
      </c>
      <c r="F596" t="s">
        <v>24</v>
      </c>
      <c r="G596">
        <v>186</v>
      </c>
      <c r="H596">
        <v>0</v>
      </c>
      <c r="I596">
        <v>0</v>
      </c>
      <c r="J596">
        <v>0</v>
      </c>
      <c r="K596">
        <v>0</v>
      </c>
      <c r="L596" t="s">
        <v>24</v>
      </c>
      <c r="M596" t="s">
        <v>24</v>
      </c>
      <c r="N596" t="s">
        <v>24</v>
      </c>
      <c r="O596" t="s">
        <v>24</v>
      </c>
      <c r="P596" t="s">
        <v>24</v>
      </c>
      <c r="Q596" t="s">
        <v>295</v>
      </c>
      <c r="R596" t="s">
        <v>24</v>
      </c>
      <c r="S596">
        <v>0</v>
      </c>
      <c r="T596" t="s">
        <v>134</v>
      </c>
      <c r="U596" t="s">
        <v>134</v>
      </c>
      <c r="V596" t="s">
        <v>134</v>
      </c>
      <c r="W596" t="s">
        <v>24</v>
      </c>
      <c r="X596" t="s">
        <v>24</v>
      </c>
      <c r="Y596" t="s">
        <v>24</v>
      </c>
      <c r="Z596">
        <v>0</v>
      </c>
      <c r="AA596" t="s">
        <v>24</v>
      </c>
      <c r="AB596" t="s">
        <v>24</v>
      </c>
      <c r="AC596" t="s">
        <v>24</v>
      </c>
      <c r="AD596" t="s">
        <v>24</v>
      </c>
      <c r="AE596" t="s">
        <v>24</v>
      </c>
      <c r="AF596">
        <v>1</v>
      </c>
      <c r="AG596">
        <v>21</v>
      </c>
      <c r="AH596" t="s">
        <v>24</v>
      </c>
      <c r="AI596">
        <v>0</v>
      </c>
      <c r="AJ596" t="s">
        <v>24</v>
      </c>
      <c r="AK596" t="s">
        <v>24</v>
      </c>
      <c r="AL596" t="s">
        <v>24</v>
      </c>
      <c r="AM596" t="s">
        <v>24</v>
      </c>
      <c r="AN596" t="s">
        <v>24</v>
      </c>
      <c r="AO596" t="s">
        <v>24</v>
      </c>
      <c r="AP596" t="s">
        <v>24</v>
      </c>
      <c r="AQ596" t="s">
        <v>24</v>
      </c>
      <c r="AR596" t="s">
        <v>24</v>
      </c>
      <c r="AS596" t="s">
        <v>24</v>
      </c>
      <c r="AT596" t="s">
        <v>24</v>
      </c>
    </row>
    <row r="597" spans="1:46" x14ac:dyDescent="0.15">
      <c r="A597">
        <v>21</v>
      </c>
      <c r="B597">
        <v>2</v>
      </c>
      <c r="C597">
        <v>1</v>
      </c>
      <c r="D597">
        <v>0</v>
      </c>
      <c r="E597" t="s">
        <v>24</v>
      </c>
      <c r="F597" t="s">
        <v>24</v>
      </c>
      <c r="G597">
        <v>349</v>
      </c>
      <c r="H597">
        <v>0</v>
      </c>
      <c r="I597">
        <v>0</v>
      </c>
      <c r="J597">
        <v>0</v>
      </c>
      <c r="K597">
        <v>0</v>
      </c>
      <c r="L597" t="s">
        <v>24</v>
      </c>
      <c r="M597" t="s">
        <v>24</v>
      </c>
      <c r="N597" t="s">
        <v>24</v>
      </c>
      <c r="O597" t="s">
        <v>24</v>
      </c>
      <c r="P597" t="s">
        <v>24</v>
      </c>
      <c r="Q597" t="s">
        <v>2552</v>
      </c>
      <c r="R597" t="s">
        <v>24</v>
      </c>
      <c r="S597">
        <v>0</v>
      </c>
      <c r="T597" t="s">
        <v>134</v>
      </c>
      <c r="U597" t="s">
        <v>134</v>
      </c>
      <c r="V597" t="s">
        <v>134</v>
      </c>
      <c r="W597" t="s">
        <v>24</v>
      </c>
      <c r="X597" t="s">
        <v>24</v>
      </c>
      <c r="Y597" t="s">
        <v>24</v>
      </c>
      <c r="Z597">
        <v>0</v>
      </c>
      <c r="AA597" t="s">
        <v>24</v>
      </c>
      <c r="AB597" t="s">
        <v>24</v>
      </c>
      <c r="AC597" t="s">
        <v>24</v>
      </c>
      <c r="AD597" t="s">
        <v>24</v>
      </c>
      <c r="AE597" t="s">
        <v>24</v>
      </c>
      <c r="AF597">
        <v>1</v>
      </c>
      <c r="AG597">
        <v>21</v>
      </c>
      <c r="AH597" t="s">
        <v>24</v>
      </c>
      <c r="AI597">
        <v>0</v>
      </c>
      <c r="AJ597" t="s">
        <v>24</v>
      </c>
      <c r="AK597" t="s">
        <v>24</v>
      </c>
      <c r="AL597" t="s">
        <v>24</v>
      </c>
      <c r="AM597" t="s">
        <v>24</v>
      </c>
      <c r="AN597" t="s">
        <v>24</v>
      </c>
      <c r="AO597" t="s">
        <v>24</v>
      </c>
      <c r="AP597" t="s">
        <v>24</v>
      </c>
      <c r="AQ597" t="s">
        <v>24</v>
      </c>
      <c r="AR597" t="s">
        <v>24</v>
      </c>
      <c r="AS597" t="s">
        <v>24</v>
      </c>
      <c r="AT597" t="s">
        <v>24</v>
      </c>
    </row>
    <row r="598" spans="1:46" x14ac:dyDescent="0.15">
      <c r="A598">
        <v>21</v>
      </c>
      <c r="B598">
        <v>2</v>
      </c>
      <c r="C598">
        <v>2</v>
      </c>
      <c r="D598">
        <v>0</v>
      </c>
      <c r="E598" t="s">
        <v>24</v>
      </c>
      <c r="F598" t="s">
        <v>24</v>
      </c>
      <c r="G598">
        <v>132</v>
      </c>
      <c r="H598">
        <v>0</v>
      </c>
      <c r="I598">
        <v>0</v>
      </c>
      <c r="J598">
        <v>0</v>
      </c>
      <c r="K598">
        <v>0</v>
      </c>
      <c r="L598" t="s">
        <v>24</v>
      </c>
      <c r="M598" t="s">
        <v>24</v>
      </c>
      <c r="N598" t="s">
        <v>24</v>
      </c>
      <c r="O598" t="s">
        <v>24</v>
      </c>
      <c r="P598" t="s">
        <v>24</v>
      </c>
      <c r="Q598" t="s">
        <v>2553</v>
      </c>
      <c r="R598" t="s">
        <v>24</v>
      </c>
      <c r="S598">
        <v>0</v>
      </c>
      <c r="T598" t="s">
        <v>134</v>
      </c>
      <c r="U598" t="s">
        <v>134</v>
      </c>
      <c r="V598" t="s">
        <v>134</v>
      </c>
      <c r="W598" t="s">
        <v>24</v>
      </c>
      <c r="X598" t="s">
        <v>24</v>
      </c>
      <c r="Y598" t="s">
        <v>24</v>
      </c>
      <c r="Z598">
        <v>0</v>
      </c>
      <c r="AA598" t="s">
        <v>24</v>
      </c>
      <c r="AB598" t="s">
        <v>24</v>
      </c>
      <c r="AC598" t="s">
        <v>24</v>
      </c>
      <c r="AD598" t="s">
        <v>24</v>
      </c>
      <c r="AE598" t="s">
        <v>24</v>
      </c>
      <c r="AF598">
        <v>1</v>
      </c>
      <c r="AG598">
        <v>21</v>
      </c>
      <c r="AH598" t="s">
        <v>24</v>
      </c>
      <c r="AI598">
        <v>0</v>
      </c>
      <c r="AJ598" t="s">
        <v>24</v>
      </c>
      <c r="AK598" t="s">
        <v>24</v>
      </c>
      <c r="AL598" t="s">
        <v>24</v>
      </c>
      <c r="AM598" t="s">
        <v>24</v>
      </c>
      <c r="AN598" t="s">
        <v>24</v>
      </c>
      <c r="AO598" t="s">
        <v>24</v>
      </c>
      <c r="AP598" t="s">
        <v>24</v>
      </c>
      <c r="AQ598" t="s">
        <v>24</v>
      </c>
      <c r="AR598" t="s">
        <v>24</v>
      </c>
      <c r="AS598" t="s">
        <v>24</v>
      </c>
      <c r="AT598" t="s">
        <v>24</v>
      </c>
    </row>
    <row r="599" spans="1:46" x14ac:dyDescent="0.15">
      <c r="A599">
        <v>21</v>
      </c>
      <c r="B599">
        <v>2</v>
      </c>
      <c r="C599">
        <v>3</v>
      </c>
      <c r="D599">
        <v>0</v>
      </c>
      <c r="E599" t="s">
        <v>24</v>
      </c>
      <c r="F599" t="s">
        <v>24</v>
      </c>
      <c r="G599">
        <v>135</v>
      </c>
      <c r="H599">
        <v>0</v>
      </c>
      <c r="I599">
        <v>0</v>
      </c>
      <c r="J599">
        <v>0</v>
      </c>
      <c r="K599">
        <v>0</v>
      </c>
      <c r="L599" t="s">
        <v>24</v>
      </c>
      <c r="M599" t="s">
        <v>24</v>
      </c>
      <c r="N599" t="s">
        <v>24</v>
      </c>
      <c r="O599" t="s">
        <v>24</v>
      </c>
      <c r="P599" t="s">
        <v>24</v>
      </c>
      <c r="Q599" t="s">
        <v>2554</v>
      </c>
      <c r="R599" t="s">
        <v>24</v>
      </c>
      <c r="S599">
        <v>0</v>
      </c>
      <c r="T599" t="s">
        <v>134</v>
      </c>
      <c r="U599" t="s">
        <v>134</v>
      </c>
      <c r="V599" t="s">
        <v>134</v>
      </c>
      <c r="W599" t="s">
        <v>24</v>
      </c>
      <c r="X599" t="s">
        <v>24</v>
      </c>
      <c r="Y599" t="s">
        <v>24</v>
      </c>
      <c r="Z599">
        <v>0</v>
      </c>
      <c r="AA599" t="s">
        <v>24</v>
      </c>
      <c r="AB599" t="s">
        <v>24</v>
      </c>
      <c r="AC599" t="s">
        <v>24</v>
      </c>
      <c r="AD599" t="s">
        <v>24</v>
      </c>
      <c r="AE599" t="s">
        <v>24</v>
      </c>
      <c r="AF599">
        <v>1</v>
      </c>
      <c r="AG599">
        <v>21</v>
      </c>
      <c r="AH599" t="s">
        <v>24</v>
      </c>
      <c r="AI599">
        <v>0</v>
      </c>
      <c r="AJ599" t="s">
        <v>24</v>
      </c>
      <c r="AK599" t="s">
        <v>24</v>
      </c>
      <c r="AL599" t="s">
        <v>24</v>
      </c>
      <c r="AM599" t="s">
        <v>24</v>
      </c>
      <c r="AN599" t="s">
        <v>24</v>
      </c>
      <c r="AO599" t="s">
        <v>24</v>
      </c>
      <c r="AP599" t="s">
        <v>24</v>
      </c>
      <c r="AQ599" t="s">
        <v>24</v>
      </c>
      <c r="AR599" t="s">
        <v>24</v>
      </c>
      <c r="AS599" t="s">
        <v>24</v>
      </c>
      <c r="AT599" t="s">
        <v>24</v>
      </c>
    </row>
    <row r="600" spans="1:46" x14ac:dyDescent="0.15">
      <c r="A600">
        <v>21</v>
      </c>
      <c r="B600">
        <v>2</v>
      </c>
      <c r="C600">
        <v>4</v>
      </c>
      <c r="D600">
        <v>0</v>
      </c>
      <c r="E600" t="s">
        <v>24</v>
      </c>
      <c r="F600" t="s">
        <v>24</v>
      </c>
      <c r="G600">
        <v>290</v>
      </c>
      <c r="H600">
        <v>0</v>
      </c>
      <c r="I600">
        <v>0</v>
      </c>
      <c r="J600">
        <v>0</v>
      </c>
      <c r="K600">
        <v>0</v>
      </c>
      <c r="L600" t="s">
        <v>24</v>
      </c>
      <c r="M600" t="s">
        <v>24</v>
      </c>
      <c r="N600" t="s">
        <v>24</v>
      </c>
      <c r="O600" t="s">
        <v>24</v>
      </c>
      <c r="P600" t="s">
        <v>24</v>
      </c>
      <c r="Q600" t="s">
        <v>2555</v>
      </c>
      <c r="R600" t="s">
        <v>24</v>
      </c>
      <c r="S600">
        <v>0</v>
      </c>
      <c r="T600" t="s">
        <v>134</v>
      </c>
      <c r="U600" t="s">
        <v>134</v>
      </c>
      <c r="V600" t="s">
        <v>134</v>
      </c>
      <c r="W600" t="s">
        <v>24</v>
      </c>
      <c r="X600" t="s">
        <v>24</v>
      </c>
      <c r="Y600" t="s">
        <v>24</v>
      </c>
      <c r="Z600">
        <v>0</v>
      </c>
      <c r="AA600" t="s">
        <v>24</v>
      </c>
      <c r="AB600" t="s">
        <v>24</v>
      </c>
      <c r="AC600" t="s">
        <v>24</v>
      </c>
      <c r="AD600" t="s">
        <v>24</v>
      </c>
      <c r="AE600" t="s">
        <v>24</v>
      </c>
      <c r="AF600">
        <v>1</v>
      </c>
      <c r="AG600">
        <v>21</v>
      </c>
      <c r="AH600" t="s">
        <v>24</v>
      </c>
      <c r="AI600">
        <v>0</v>
      </c>
      <c r="AJ600" t="s">
        <v>24</v>
      </c>
      <c r="AK600" t="s">
        <v>24</v>
      </c>
      <c r="AL600" t="s">
        <v>24</v>
      </c>
      <c r="AM600" t="s">
        <v>24</v>
      </c>
      <c r="AN600" t="s">
        <v>24</v>
      </c>
      <c r="AO600" t="s">
        <v>24</v>
      </c>
      <c r="AP600" t="s">
        <v>24</v>
      </c>
      <c r="AQ600" t="s">
        <v>24</v>
      </c>
      <c r="AR600" t="s">
        <v>24</v>
      </c>
      <c r="AS600" t="s">
        <v>24</v>
      </c>
      <c r="AT600" t="s">
        <v>24</v>
      </c>
    </row>
    <row r="601" spans="1:46" x14ac:dyDescent="0.15">
      <c r="A601">
        <v>21</v>
      </c>
      <c r="B601">
        <v>2</v>
      </c>
      <c r="C601">
        <v>5</v>
      </c>
      <c r="D601">
        <v>0</v>
      </c>
      <c r="E601" t="s">
        <v>24</v>
      </c>
      <c r="F601" t="s">
        <v>24</v>
      </c>
      <c r="G601">
        <v>130</v>
      </c>
      <c r="H601">
        <v>0</v>
      </c>
      <c r="I601">
        <v>0</v>
      </c>
      <c r="J601">
        <v>0</v>
      </c>
      <c r="K601">
        <v>0</v>
      </c>
      <c r="L601" t="s">
        <v>24</v>
      </c>
      <c r="M601" t="s">
        <v>24</v>
      </c>
      <c r="N601" t="s">
        <v>24</v>
      </c>
      <c r="O601" t="s">
        <v>24</v>
      </c>
      <c r="P601" t="s">
        <v>24</v>
      </c>
      <c r="Q601" t="s">
        <v>2556</v>
      </c>
      <c r="R601" t="s">
        <v>24</v>
      </c>
      <c r="S601">
        <v>0</v>
      </c>
      <c r="T601" t="s">
        <v>134</v>
      </c>
      <c r="U601" t="s">
        <v>134</v>
      </c>
      <c r="V601" t="s">
        <v>134</v>
      </c>
      <c r="W601" t="s">
        <v>24</v>
      </c>
      <c r="X601" t="s">
        <v>24</v>
      </c>
      <c r="Y601" t="s">
        <v>24</v>
      </c>
      <c r="Z601">
        <v>0</v>
      </c>
      <c r="AA601" t="s">
        <v>24</v>
      </c>
      <c r="AB601" t="s">
        <v>24</v>
      </c>
      <c r="AC601" t="s">
        <v>24</v>
      </c>
      <c r="AD601" t="s">
        <v>24</v>
      </c>
      <c r="AE601" t="s">
        <v>24</v>
      </c>
      <c r="AF601">
        <v>1</v>
      </c>
      <c r="AG601">
        <v>21</v>
      </c>
      <c r="AH601" t="s">
        <v>24</v>
      </c>
      <c r="AI601">
        <v>0</v>
      </c>
      <c r="AJ601" t="s">
        <v>24</v>
      </c>
      <c r="AK601" t="s">
        <v>24</v>
      </c>
      <c r="AL601" t="s">
        <v>24</v>
      </c>
      <c r="AM601" t="s">
        <v>24</v>
      </c>
      <c r="AN601" t="s">
        <v>24</v>
      </c>
      <c r="AO601" t="s">
        <v>24</v>
      </c>
      <c r="AP601" t="s">
        <v>24</v>
      </c>
      <c r="AQ601" t="s">
        <v>24</v>
      </c>
      <c r="AR601" t="s">
        <v>24</v>
      </c>
      <c r="AS601" t="s">
        <v>24</v>
      </c>
      <c r="AT601" t="s">
        <v>24</v>
      </c>
    </row>
    <row r="602" spans="1:46" x14ac:dyDescent="0.15">
      <c r="A602">
        <v>21</v>
      </c>
      <c r="B602">
        <v>2</v>
      </c>
      <c r="C602">
        <v>6</v>
      </c>
      <c r="D602">
        <v>0</v>
      </c>
      <c r="E602" t="s">
        <v>24</v>
      </c>
      <c r="F602" t="s">
        <v>24</v>
      </c>
      <c r="G602">
        <v>244</v>
      </c>
      <c r="H602">
        <v>0</v>
      </c>
      <c r="I602">
        <v>0</v>
      </c>
      <c r="J602">
        <v>0</v>
      </c>
      <c r="K602">
        <v>0</v>
      </c>
      <c r="L602" t="s">
        <v>24</v>
      </c>
      <c r="M602" t="s">
        <v>24</v>
      </c>
      <c r="N602" t="s">
        <v>24</v>
      </c>
      <c r="O602" t="s">
        <v>24</v>
      </c>
      <c r="P602" t="s">
        <v>24</v>
      </c>
      <c r="Q602" t="s">
        <v>2557</v>
      </c>
      <c r="R602" t="s">
        <v>24</v>
      </c>
      <c r="S602">
        <v>0</v>
      </c>
      <c r="T602" t="s">
        <v>134</v>
      </c>
      <c r="U602" t="s">
        <v>134</v>
      </c>
      <c r="V602" t="s">
        <v>134</v>
      </c>
      <c r="W602" t="s">
        <v>24</v>
      </c>
      <c r="X602" t="s">
        <v>24</v>
      </c>
      <c r="Y602" t="s">
        <v>24</v>
      </c>
      <c r="Z602">
        <v>0</v>
      </c>
      <c r="AA602" t="s">
        <v>24</v>
      </c>
      <c r="AB602" t="s">
        <v>24</v>
      </c>
      <c r="AC602" t="s">
        <v>24</v>
      </c>
      <c r="AD602" t="s">
        <v>24</v>
      </c>
      <c r="AE602" t="s">
        <v>24</v>
      </c>
      <c r="AF602">
        <v>1</v>
      </c>
      <c r="AG602">
        <v>21</v>
      </c>
      <c r="AH602" t="s">
        <v>24</v>
      </c>
      <c r="AI602">
        <v>0</v>
      </c>
      <c r="AJ602" t="s">
        <v>24</v>
      </c>
      <c r="AK602" t="s">
        <v>24</v>
      </c>
      <c r="AL602" t="s">
        <v>24</v>
      </c>
      <c r="AM602" t="s">
        <v>24</v>
      </c>
      <c r="AN602" t="s">
        <v>24</v>
      </c>
      <c r="AO602" t="s">
        <v>24</v>
      </c>
      <c r="AP602" t="s">
        <v>24</v>
      </c>
      <c r="AQ602" t="s">
        <v>24</v>
      </c>
      <c r="AR602" t="s">
        <v>24</v>
      </c>
      <c r="AS602" t="s">
        <v>24</v>
      </c>
      <c r="AT602" t="s">
        <v>24</v>
      </c>
    </row>
    <row r="603" spans="1:46" x14ac:dyDescent="0.15">
      <c r="A603">
        <v>21</v>
      </c>
      <c r="B603">
        <v>2</v>
      </c>
      <c r="C603">
        <v>7</v>
      </c>
      <c r="D603">
        <v>0</v>
      </c>
      <c r="E603" t="s">
        <v>24</v>
      </c>
      <c r="F603" t="s">
        <v>24</v>
      </c>
      <c r="G603">
        <v>134</v>
      </c>
      <c r="H603">
        <v>0</v>
      </c>
      <c r="I603">
        <v>0</v>
      </c>
      <c r="J603">
        <v>0</v>
      </c>
      <c r="K603">
        <v>0</v>
      </c>
      <c r="L603" t="s">
        <v>24</v>
      </c>
      <c r="M603" t="s">
        <v>24</v>
      </c>
      <c r="N603" t="s">
        <v>24</v>
      </c>
      <c r="O603" t="s">
        <v>24</v>
      </c>
      <c r="P603" t="s">
        <v>24</v>
      </c>
      <c r="Q603" t="s">
        <v>2558</v>
      </c>
      <c r="R603" t="s">
        <v>24</v>
      </c>
      <c r="S603">
        <v>0</v>
      </c>
      <c r="T603" t="s">
        <v>134</v>
      </c>
      <c r="U603" t="s">
        <v>134</v>
      </c>
      <c r="V603" t="s">
        <v>134</v>
      </c>
      <c r="W603" t="s">
        <v>24</v>
      </c>
      <c r="X603" t="s">
        <v>24</v>
      </c>
      <c r="Y603" t="s">
        <v>24</v>
      </c>
      <c r="Z603">
        <v>0</v>
      </c>
      <c r="AA603" t="s">
        <v>24</v>
      </c>
      <c r="AB603" t="s">
        <v>24</v>
      </c>
      <c r="AC603" t="s">
        <v>24</v>
      </c>
      <c r="AD603" t="s">
        <v>24</v>
      </c>
      <c r="AE603" t="s">
        <v>24</v>
      </c>
      <c r="AF603">
        <v>1</v>
      </c>
      <c r="AG603">
        <v>21</v>
      </c>
      <c r="AH603" t="s">
        <v>24</v>
      </c>
      <c r="AI603">
        <v>0</v>
      </c>
      <c r="AJ603" t="s">
        <v>24</v>
      </c>
      <c r="AK603" t="s">
        <v>24</v>
      </c>
      <c r="AL603" t="s">
        <v>24</v>
      </c>
      <c r="AM603" t="s">
        <v>24</v>
      </c>
      <c r="AN603" t="s">
        <v>24</v>
      </c>
      <c r="AO603" t="s">
        <v>24</v>
      </c>
      <c r="AP603" t="s">
        <v>24</v>
      </c>
      <c r="AQ603" t="s">
        <v>24</v>
      </c>
      <c r="AR603" t="s">
        <v>24</v>
      </c>
      <c r="AS603" t="s">
        <v>24</v>
      </c>
      <c r="AT603" t="s">
        <v>24</v>
      </c>
    </row>
    <row r="604" spans="1:46" x14ac:dyDescent="0.15">
      <c r="A604">
        <v>21</v>
      </c>
      <c r="B604">
        <v>3</v>
      </c>
      <c r="C604">
        <v>1</v>
      </c>
      <c r="D604">
        <v>0</v>
      </c>
      <c r="E604" t="s">
        <v>24</v>
      </c>
      <c r="F604" t="s">
        <v>24</v>
      </c>
      <c r="G604">
        <v>243</v>
      </c>
      <c r="H604">
        <v>0</v>
      </c>
      <c r="I604">
        <v>0</v>
      </c>
      <c r="J604">
        <v>0</v>
      </c>
      <c r="K604">
        <v>0</v>
      </c>
      <c r="L604" t="s">
        <v>24</v>
      </c>
      <c r="M604" t="s">
        <v>24</v>
      </c>
      <c r="N604" t="s">
        <v>24</v>
      </c>
      <c r="O604" t="s">
        <v>24</v>
      </c>
      <c r="P604" t="s">
        <v>24</v>
      </c>
      <c r="Q604" t="s">
        <v>2559</v>
      </c>
      <c r="R604" t="s">
        <v>24</v>
      </c>
      <c r="S604">
        <v>0</v>
      </c>
      <c r="T604" t="s">
        <v>134</v>
      </c>
      <c r="U604" t="s">
        <v>134</v>
      </c>
      <c r="V604" t="s">
        <v>134</v>
      </c>
      <c r="W604" t="s">
        <v>24</v>
      </c>
      <c r="X604" t="s">
        <v>24</v>
      </c>
      <c r="Y604" t="s">
        <v>24</v>
      </c>
      <c r="Z604">
        <v>0</v>
      </c>
      <c r="AA604" t="s">
        <v>24</v>
      </c>
      <c r="AB604" t="s">
        <v>24</v>
      </c>
      <c r="AC604" t="s">
        <v>24</v>
      </c>
      <c r="AD604" t="s">
        <v>24</v>
      </c>
      <c r="AE604" t="s">
        <v>24</v>
      </c>
      <c r="AF604">
        <v>1</v>
      </c>
      <c r="AG604">
        <v>21</v>
      </c>
      <c r="AH604" t="s">
        <v>24</v>
      </c>
      <c r="AI604">
        <v>0</v>
      </c>
      <c r="AJ604" t="s">
        <v>24</v>
      </c>
      <c r="AK604" t="s">
        <v>24</v>
      </c>
      <c r="AL604" t="s">
        <v>24</v>
      </c>
      <c r="AM604" t="s">
        <v>24</v>
      </c>
      <c r="AN604" t="s">
        <v>24</v>
      </c>
      <c r="AO604" t="s">
        <v>24</v>
      </c>
      <c r="AP604" t="s">
        <v>24</v>
      </c>
      <c r="AQ604" t="s">
        <v>24</v>
      </c>
      <c r="AR604" t="s">
        <v>24</v>
      </c>
      <c r="AS604" t="s">
        <v>24</v>
      </c>
      <c r="AT604" t="s">
        <v>24</v>
      </c>
    </row>
    <row r="605" spans="1:46" x14ac:dyDescent="0.15">
      <c r="A605">
        <v>21</v>
      </c>
      <c r="B605">
        <v>3</v>
      </c>
      <c r="C605">
        <v>2</v>
      </c>
      <c r="D605">
        <v>0</v>
      </c>
      <c r="E605" t="s">
        <v>24</v>
      </c>
      <c r="F605" t="s">
        <v>24</v>
      </c>
      <c r="G605">
        <v>274</v>
      </c>
      <c r="H605">
        <v>0</v>
      </c>
      <c r="I605">
        <v>0</v>
      </c>
      <c r="J605">
        <v>0</v>
      </c>
      <c r="K605">
        <v>0</v>
      </c>
      <c r="L605" t="s">
        <v>24</v>
      </c>
      <c r="M605" t="s">
        <v>24</v>
      </c>
      <c r="N605" t="s">
        <v>24</v>
      </c>
      <c r="O605" t="s">
        <v>24</v>
      </c>
      <c r="P605" t="s">
        <v>24</v>
      </c>
      <c r="Q605" t="s">
        <v>2560</v>
      </c>
      <c r="R605" t="s">
        <v>24</v>
      </c>
      <c r="S605">
        <v>0</v>
      </c>
      <c r="T605" t="s">
        <v>134</v>
      </c>
      <c r="U605" t="s">
        <v>134</v>
      </c>
      <c r="V605" t="s">
        <v>134</v>
      </c>
      <c r="W605" t="s">
        <v>24</v>
      </c>
      <c r="X605" t="s">
        <v>24</v>
      </c>
      <c r="Y605" t="s">
        <v>24</v>
      </c>
      <c r="Z605">
        <v>0</v>
      </c>
      <c r="AA605" t="s">
        <v>24</v>
      </c>
      <c r="AB605" t="s">
        <v>24</v>
      </c>
      <c r="AC605" t="s">
        <v>24</v>
      </c>
      <c r="AD605" t="s">
        <v>24</v>
      </c>
      <c r="AE605" t="s">
        <v>24</v>
      </c>
      <c r="AF605">
        <v>1</v>
      </c>
      <c r="AG605">
        <v>21</v>
      </c>
      <c r="AH605" t="s">
        <v>24</v>
      </c>
      <c r="AI605">
        <v>0</v>
      </c>
      <c r="AJ605" t="s">
        <v>24</v>
      </c>
      <c r="AK605" t="s">
        <v>24</v>
      </c>
      <c r="AL605" t="s">
        <v>24</v>
      </c>
      <c r="AM605" t="s">
        <v>24</v>
      </c>
      <c r="AN605" t="s">
        <v>24</v>
      </c>
      <c r="AO605" t="s">
        <v>24</v>
      </c>
      <c r="AP605" t="s">
        <v>24</v>
      </c>
      <c r="AQ605" t="s">
        <v>24</v>
      </c>
      <c r="AR605" t="s">
        <v>24</v>
      </c>
      <c r="AS605" t="s">
        <v>24</v>
      </c>
      <c r="AT605" t="s">
        <v>24</v>
      </c>
    </row>
    <row r="606" spans="1:46" x14ac:dyDescent="0.15">
      <c r="A606">
        <v>21</v>
      </c>
      <c r="B606">
        <v>3</v>
      </c>
      <c r="C606">
        <v>3</v>
      </c>
      <c r="D606">
        <v>0</v>
      </c>
      <c r="E606" t="s">
        <v>24</v>
      </c>
      <c r="F606" t="s">
        <v>24</v>
      </c>
      <c r="G606">
        <v>22</v>
      </c>
      <c r="H606">
        <v>0</v>
      </c>
      <c r="I606">
        <v>0</v>
      </c>
      <c r="J606">
        <v>0</v>
      </c>
      <c r="K606">
        <v>0</v>
      </c>
      <c r="L606" t="s">
        <v>24</v>
      </c>
      <c r="M606" t="s">
        <v>24</v>
      </c>
      <c r="N606" t="s">
        <v>24</v>
      </c>
      <c r="O606" t="s">
        <v>24</v>
      </c>
      <c r="P606" t="s">
        <v>24</v>
      </c>
      <c r="Q606" t="s">
        <v>2561</v>
      </c>
      <c r="R606" t="s">
        <v>24</v>
      </c>
      <c r="S606">
        <v>0</v>
      </c>
      <c r="T606" t="s">
        <v>134</v>
      </c>
      <c r="U606" t="s">
        <v>134</v>
      </c>
      <c r="V606" t="s">
        <v>134</v>
      </c>
      <c r="W606" t="s">
        <v>24</v>
      </c>
      <c r="X606" t="s">
        <v>24</v>
      </c>
      <c r="Y606" t="s">
        <v>24</v>
      </c>
      <c r="Z606">
        <v>0</v>
      </c>
      <c r="AA606" t="s">
        <v>24</v>
      </c>
      <c r="AB606" t="s">
        <v>24</v>
      </c>
      <c r="AC606" t="s">
        <v>24</v>
      </c>
      <c r="AD606" t="s">
        <v>24</v>
      </c>
      <c r="AE606" t="s">
        <v>24</v>
      </c>
      <c r="AF606">
        <v>1</v>
      </c>
      <c r="AG606">
        <v>21</v>
      </c>
      <c r="AH606" t="s">
        <v>24</v>
      </c>
      <c r="AI606">
        <v>0</v>
      </c>
      <c r="AJ606" t="s">
        <v>24</v>
      </c>
      <c r="AK606" t="s">
        <v>24</v>
      </c>
      <c r="AL606" t="s">
        <v>24</v>
      </c>
      <c r="AM606" t="s">
        <v>24</v>
      </c>
      <c r="AN606" t="s">
        <v>24</v>
      </c>
      <c r="AO606" t="s">
        <v>24</v>
      </c>
      <c r="AP606" t="s">
        <v>24</v>
      </c>
      <c r="AQ606" t="s">
        <v>24</v>
      </c>
      <c r="AR606" t="s">
        <v>24</v>
      </c>
      <c r="AS606" t="s">
        <v>24</v>
      </c>
      <c r="AT606" t="s">
        <v>24</v>
      </c>
    </row>
    <row r="607" spans="1:46" x14ac:dyDescent="0.15">
      <c r="A607">
        <v>21</v>
      </c>
      <c r="B607">
        <v>3</v>
      </c>
      <c r="C607">
        <v>4</v>
      </c>
      <c r="D607">
        <v>0</v>
      </c>
      <c r="E607" t="s">
        <v>24</v>
      </c>
      <c r="F607" t="s">
        <v>24</v>
      </c>
      <c r="G607">
        <v>154</v>
      </c>
      <c r="H607">
        <v>0</v>
      </c>
      <c r="I607">
        <v>0</v>
      </c>
      <c r="J607">
        <v>0</v>
      </c>
      <c r="K607">
        <v>0</v>
      </c>
      <c r="L607" t="s">
        <v>24</v>
      </c>
      <c r="M607" t="s">
        <v>24</v>
      </c>
      <c r="N607" t="s">
        <v>24</v>
      </c>
      <c r="O607" t="s">
        <v>24</v>
      </c>
      <c r="P607" t="s">
        <v>24</v>
      </c>
      <c r="Q607" t="s">
        <v>2562</v>
      </c>
      <c r="R607" t="s">
        <v>24</v>
      </c>
      <c r="S607">
        <v>0</v>
      </c>
      <c r="T607" t="s">
        <v>134</v>
      </c>
      <c r="U607" t="s">
        <v>134</v>
      </c>
      <c r="V607" t="s">
        <v>134</v>
      </c>
      <c r="W607" t="s">
        <v>24</v>
      </c>
      <c r="X607" t="s">
        <v>24</v>
      </c>
      <c r="Y607" t="s">
        <v>24</v>
      </c>
      <c r="Z607">
        <v>0</v>
      </c>
      <c r="AA607" t="s">
        <v>24</v>
      </c>
      <c r="AB607" t="s">
        <v>24</v>
      </c>
      <c r="AC607" t="s">
        <v>24</v>
      </c>
      <c r="AD607" t="s">
        <v>24</v>
      </c>
      <c r="AE607" t="s">
        <v>24</v>
      </c>
      <c r="AF607">
        <v>1</v>
      </c>
      <c r="AG607">
        <v>21</v>
      </c>
      <c r="AH607" t="s">
        <v>24</v>
      </c>
      <c r="AI607">
        <v>0</v>
      </c>
      <c r="AJ607" t="s">
        <v>24</v>
      </c>
      <c r="AK607" t="s">
        <v>24</v>
      </c>
      <c r="AL607" t="s">
        <v>24</v>
      </c>
      <c r="AM607" t="s">
        <v>24</v>
      </c>
      <c r="AN607" t="s">
        <v>24</v>
      </c>
      <c r="AO607" t="s">
        <v>24</v>
      </c>
      <c r="AP607" t="s">
        <v>24</v>
      </c>
      <c r="AQ607" t="s">
        <v>24</v>
      </c>
      <c r="AR607" t="s">
        <v>24</v>
      </c>
      <c r="AS607" t="s">
        <v>24</v>
      </c>
      <c r="AT607" t="s">
        <v>24</v>
      </c>
    </row>
    <row r="608" spans="1:46" x14ac:dyDescent="0.15">
      <c r="A608">
        <v>21</v>
      </c>
      <c r="B608">
        <v>3</v>
      </c>
      <c r="C608">
        <v>5</v>
      </c>
      <c r="D608">
        <v>0</v>
      </c>
      <c r="E608" t="s">
        <v>24</v>
      </c>
      <c r="F608" t="s">
        <v>24</v>
      </c>
      <c r="G608">
        <v>155</v>
      </c>
      <c r="H608">
        <v>0</v>
      </c>
      <c r="I608">
        <v>0</v>
      </c>
      <c r="J608">
        <v>0</v>
      </c>
      <c r="K608">
        <v>0</v>
      </c>
      <c r="L608" t="s">
        <v>24</v>
      </c>
      <c r="M608" t="s">
        <v>24</v>
      </c>
      <c r="N608" t="s">
        <v>24</v>
      </c>
      <c r="O608" t="s">
        <v>24</v>
      </c>
      <c r="P608" t="s">
        <v>24</v>
      </c>
      <c r="Q608" t="s">
        <v>2563</v>
      </c>
      <c r="R608" t="s">
        <v>24</v>
      </c>
      <c r="S608">
        <v>0</v>
      </c>
      <c r="T608" t="s">
        <v>134</v>
      </c>
      <c r="U608" t="s">
        <v>134</v>
      </c>
      <c r="V608" t="s">
        <v>134</v>
      </c>
      <c r="W608" t="s">
        <v>24</v>
      </c>
      <c r="X608" t="s">
        <v>24</v>
      </c>
      <c r="Y608" t="s">
        <v>24</v>
      </c>
      <c r="Z608">
        <v>0</v>
      </c>
      <c r="AA608" t="s">
        <v>24</v>
      </c>
      <c r="AB608" t="s">
        <v>24</v>
      </c>
      <c r="AC608" t="s">
        <v>24</v>
      </c>
      <c r="AD608" t="s">
        <v>24</v>
      </c>
      <c r="AE608" t="s">
        <v>24</v>
      </c>
      <c r="AF608">
        <v>1</v>
      </c>
      <c r="AG608">
        <v>21</v>
      </c>
      <c r="AH608" t="s">
        <v>24</v>
      </c>
      <c r="AI608">
        <v>0</v>
      </c>
      <c r="AJ608" t="s">
        <v>24</v>
      </c>
      <c r="AK608" t="s">
        <v>24</v>
      </c>
      <c r="AL608" t="s">
        <v>24</v>
      </c>
      <c r="AM608" t="s">
        <v>24</v>
      </c>
      <c r="AN608" t="s">
        <v>24</v>
      </c>
      <c r="AO608" t="s">
        <v>24</v>
      </c>
      <c r="AP608" t="s">
        <v>24</v>
      </c>
      <c r="AQ608" t="s">
        <v>24</v>
      </c>
      <c r="AR608" t="s">
        <v>24</v>
      </c>
      <c r="AS608" t="s">
        <v>24</v>
      </c>
      <c r="AT608" t="s">
        <v>24</v>
      </c>
    </row>
    <row r="609" spans="1:46" x14ac:dyDescent="0.15">
      <c r="A609">
        <v>21</v>
      </c>
      <c r="B609">
        <v>3</v>
      </c>
      <c r="C609">
        <v>6</v>
      </c>
      <c r="D609">
        <v>0</v>
      </c>
      <c r="E609" t="s">
        <v>24</v>
      </c>
      <c r="F609" t="s">
        <v>24</v>
      </c>
      <c r="G609">
        <v>352</v>
      </c>
      <c r="H609">
        <v>0</v>
      </c>
      <c r="I609">
        <v>0</v>
      </c>
      <c r="J609">
        <v>0</v>
      </c>
      <c r="K609">
        <v>0</v>
      </c>
      <c r="L609" t="s">
        <v>24</v>
      </c>
      <c r="M609" t="s">
        <v>24</v>
      </c>
      <c r="N609" t="s">
        <v>24</v>
      </c>
      <c r="O609" t="s">
        <v>24</v>
      </c>
      <c r="P609" t="s">
        <v>24</v>
      </c>
      <c r="Q609" t="s">
        <v>2564</v>
      </c>
      <c r="R609" t="s">
        <v>24</v>
      </c>
      <c r="S609">
        <v>0</v>
      </c>
      <c r="T609" t="s">
        <v>134</v>
      </c>
      <c r="U609" t="s">
        <v>134</v>
      </c>
      <c r="V609" t="s">
        <v>134</v>
      </c>
      <c r="W609" t="s">
        <v>24</v>
      </c>
      <c r="X609" t="s">
        <v>24</v>
      </c>
      <c r="Y609" t="s">
        <v>24</v>
      </c>
      <c r="Z609">
        <v>0</v>
      </c>
      <c r="AA609" t="s">
        <v>24</v>
      </c>
      <c r="AB609" t="s">
        <v>24</v>
      </c>
      <c r="AC609" t="s">
        <v>24</v>
      </c>
      <c r="AD609" t="s">
        <v>24</v>
      </c>
      <c r="AE609" t="s">
        <v>24</v>
      </c>
      <c r="AF609">
        <v>1</v>
      </c>
      <c r="AG609">
        <v>21</v>
      </c>
      <c r="AH609" t="s">
        <v>24</v>
      </c>
      <c r="AI609">
        <v>0</v>
      </c>
      <c r="AJ609" t="s">
        <v>24</v>
      </c>
      <c r="AK609" t="s">
        <v>24</v>
      </c>
      <c r="AL609" t="s">
        <v>24</v>
      </c>
      <c r="AM609" t="s">
        <v>24</v>
      </c>
      <c r="AN609" t="s">
        <v>24</v>
      </c>
      <c r="AO609" t="s">
        <v>24</v>
      </c>
      <c r="AP609" t="s">
        <v>24</v>
      </c>
      <c r="AQ609" t="s">
        <v>24</v>
      </c>
      <c r="AR609" t="s">
        <v>24</v>
      </c>
      <c r="AS609" t="s">
        <v>24</v>
      </c>
      <c r="AT609" t="s">
        <v>24</v>
      </c>
    </row>
    <row r="610" spans="1:46" x14ac:dyDescent="0.15">
      <c r="A610">
        <v>21</v>
      </c>
      <c r="B610">
        <v>3</v>
      </c>
      <c r="C610">
        <v>7</v>
      </c>
      <c r="D610">
        <v>0</v>
      </c>
      <c r="E610" t="s">
        <v>24</v>
      </c>
      <c r="F610" t="s">
        <v>24</v>
      </c>
      <c r="G610">
        <v>129</v>
      </c>
      <c r="H610">
        <v>0</v>
      </c>
      <c r="I610">
        <v>0</v>
      </c>
      <c r="J610">
        <v>0</v>
      </c>
      <c r="K610">
        <v>0</v>
      </c>
      <c r="L610" t="s">
        <v>24</v>
      </c>
      <c r="M610" t="s">
        <v>24</v>
      </c>
      <c r="N610" t="s">
        <v>24</v>
      </c>
      <c r="O610" t="s">
        <v>24</v>
      </c>
      <c r="P610" t="s">
        <v>24</v>
      </c>
      <c r="Q610" t="s">
        <v>2565</v>
      </c>
      <c r="R610" t="s">
        <v>24</v>
      </c>
      <c r="S610">
        <v>0</v>
      </c>
      <c r="T610" t="s">
        <v>134</v>
      </c>
      <c r="U610" t="s">
        <v>134</v>
      </c>
      <c r="V610" t="s">
        <v>134</v>
      </c>
      <c r="W610" t="s">
        <v>24</v>
      </c>
      <c r="X610" t="s">
        <v>24</v>
      </c>
      <c r="Y610" t="s">
        <v>24</v>
      </c>
      <c r="Z610">
        <v>0</v>
      </c>
      <c r="AA610" t="s">
        <v>24</v>
      </c>
      <c r="AB610" t="s">
        <v>24</v>
      </c>
      <c r="AC610" t="s">
        <v>24</v>
      </c>
      <c r="AD610" t="s">
        <v>24</v>
      </c>
      <c r="AE610" t="s">
        <v>24</v>
      </c>
      <c r="AF610">
        <v>1</v>
      </c>
      <c r="AG610">
        <v>21</v>
      </c>
      <c r="AH610" t="s">
        <v>24</v>
      </c>
      <c r="AI610">
        <v>0</v>
      </c>
      <c r="AJ610" t="s">
        <v>24</v>
      </c>
      <c r="AK610" t="s">
        <v>24</v>
      </c>
      <c r="AL610" t="s">
        <v>24</v>
      </c>
      <c r="AM610" t="s">
        <v>24</v>
      </c>
      <c r="AN610" t="s">
        <v>24</v>
      </c>
      <c r="AO610" t="s">
        <v>24</v>
      </c>
      <c r="AP610" t="s">
        <v>24</v>
      </c>
      <c r="AQ610" t="s">
        <v>24</v>
      </c>
      <c r="AR610" t="s">
        <v>24</v>
      </c>
      <c r="AS610" t="s">
        <v>24</v>
      </c>
      <c r="AT610" t="s">
        <v>24</v>
      </c>
    </row>
    <row r="611" spans="1:46" x14ac:dyDescent="0.15">
      <c r="A611">
        <v>21</v>
      </c>
      <c r="B611">
        <v>4</v>
      </c>
      <c r="C611">
        <v>1</v>
      </c>
      <c r="D611">
        <v>0</v>
      </c>
      <c r="E611" t="s">
        <v>24</v>
      </c>
      <c r="F611" t="s">
        <v>24</v>
      </c>
      <c r="G611">
        <v>17</v>
      </c>
      <c r="H611">
        <v>0</v>
      </c>
      <c r="I611">
        <v>0</v>
      </c>
      <c r="J611">
        <v>0</v>
      </c>
      <c r="K611">
        <v>0</v>
      </c>
      <c r="L611" t="s">
        <v>24</v>
      </c>
      <c r="M611" t="s">
        <v>24</v>
      </c>
      <c r="N611" t="s">
        <v>24</v>
      </c>
      <c r="O611" t="s">
        <v>24</v>
      </c>
      <c r="P611" t="s">
        <v>24</v>
      </c>
      <c r="Q611" t="s">
        <v>2566</v>
      </c>
      <c r="R611" t="s">
        <v>24</v>
      </c>
      <c r="S611">
        <v>0</v>
      </c>
      <c r="T611" t="s">
        <v>134</v>
      </c>
      <c r="U611" t="s">
        <v>134</v>
      </c>
      <c r="V611" t="s">
        <v>134</v>
      </c>
      <c r="W611" t="s">
        <v>24</v>
      </c>
      <c r="X611" t="s">
        <v>24</v>
      </c>
      <c r="Y611" t="s">
        <v>24</v>
      </c>
      <c r="Z611">
        <v>0</v>
      </c>
      <c r="AA611" t="s">
        <v>24</v>
      </c>
      <c r="AB611" t="s">
        <v>24</v>
      </c>
      <c r="AC611" t="s">
        <v>24</v>
      </c>
      <c r="AD611" t="s">
        <v>24</v>
      </c>
      <c r="AE611" t="s">
        <v>24</v>
      </c>
      <c r="AF611">
        <v>1</v>
      </c>
      <c r="AG611">
        <v>21</v>
      </c>
      <c r="AH611" t="s">
        <v>24</v>
      </c>
      <c r="AI611">
        <v>0</v>
      </c>
      <c r="AJ611" t="s">
        <v>24</v>
      </c>
      <c r="AK611" t="s">
        <v>24</v>
      </c>
      <c r="AL611" t="s">
        <v>24</v>
      </c>
      <c r="AM611" t="s">
        <v>24</v>
      </c>
      <c r="AN611" t="s">
        <v>24</v>
      </c>
      <c r="AO611" t="s">
        <v>24</v>
      </c>
      <c r="AP611" t="s">
        <v>24</v>
      </c>
      <c r="AQ611" t="s">
        <v>24</v>
      </c>
      <c r="AR611" t="s">
        <v>24</v>
      </c>
      <c r="AS611" t="s">
        <v>24</v>
      </c>
      <c r="AT611" t="s">
        <v>24</v>
      </c>
    </row>
    <row r="612" spans="1:46" x14ac:dyDescent="0.15">
      <c r="A612">
        <v>21</v>
      </c>
      <c r="B612">
        <v>4</v>
      </c>
      <c r="C612">
        <v>2</v>
      </c>
      <c r="D612">
        <v>0</v>
      </c>
      <c r="E612" t="s">
        <v>24</v>
      </c>
      <c r="F612" t="s">
        <v>24</v>
      </c>
      <c r="G612">
        <v>58</v>
      </c>
      <c r="H612">
        <v>0</v>
      </c>
      <c r="I612">
        <v>0</v>
      </c>
      <c r="J612">
        <v>0</v>
      </c>
      <c r="K612">
        <v>0</v>
      </c>
      <c r="L612" t="s">
        <v>24</v>
      </c>
      <c r="M612" t="s">
        <v>24</v>
      </c>
      <c r="N612" t="s">
        <v>24</v>
      </c>
      <c r="O612" t="s">
        <v>24</v>
      </c>
      <c r="P612" t="s">
        <v>24</v>
      </c>
      <c r="Q612" t="s">
        <v>2567</v>
      </c>
      <c r="R612" t="s">
        <v>24</v>
      </c>
      <c r="S612">
        <v>0</v>
      </c>
      <c r="T612" t="s">
        <v>134</v>
      </c>
      <c r="U612" t="s">
        <v>134</v>
      </c>
      <c r="V612" t="s">
        <v>134</v>
      </c>
      <c r="W612" t="s">
        <v>24</v>
      </c>
      <c r="X612" t="s">
        <v>24</v>
      </c>
      <c r="Y612" t="s">
        <v>24</v>
      </c>
      <c r="Z612">
        <v>0</v>
      </c>
      <c r="AA612" t="s">
        <v>24</v>
      </c>
      <c r="AB612" t="s">
        <v>24</v>
      </c>
      <c r="AC612" t="s">
        <v>24</v>
      </c>
      <c r="AD612" t="s">
        <v>24</v>
      </c>
      <c r="AE612" t="s">
        <v>24</v>
      </c>
      <c r="AF612">
        <v>1</v>
      </c>
      <c r="AG612">
        <v>21</v>
      </c>
      <c r="AH612" t="s">
        <v>24</v>
      </c>
      <c r="AI612">
        <v>0</v>
      </c>
      <c r="AJ612" t="s">
        <v>24</v>
      </c>
      <c r="AK612" t="s">
        <v>24</v>
      </c>
      <c r="AL612" t="s">
        <v>24</v>
      </c>
      <c r="AM612" t="s">
        <v>24</v>
      </c>
      <c r="AN612" t="s">
        <v>24</v>
      </c>
      <c r="AO612" t="s">
        <v>24</v>
      </c>
      <c r="AP612" t="s">
        <v>24</v>
      </c>
      <c r="AQ612" t="s">
        <v>24</v>
      </c>
      <c r="AR612" t="s">
        <v>24</v>
      </c>
      <c r="AS612" t="s">
        <v>24</v>
      </c>
      <c r="AT612" t="s">
        <v>24</v>
      </c>
    </row>
    <row r="613" spans="1:46" x14ac:dyDescent="0.15">
      <c r="A613">
        <v>21</v>
      </c>
      <c r="B613">
        <v>4</v>
      </c>
      <c r="C613">
        <v>3</v>
      </c>
      <c r="D613">
        <v>0</v>
      </c>
      <c r="E613" t="s">
        <v>24</v>
      </c>
      <c r="F613" t="s">
        <v>24</v>
      </c>
      <c r="G613">
        <v>264</v>
      </c>
      <c r="H613">
        <v>0</v>
      </c>
      <c r="I613">
        <v>0</v>
      </c>
      <c r="J613">
        <v>0</v>
      </c>
      <c r="K613">
        <v>0</v>
      </c>
      <c r="L613" t="s">
        <v>24</v>
      </c>
      <c r="M613" t="s">
        <v>24</v>
      </c>
      <c r="N613" t="s">
        <v>24</v>
      </c>
      <c r="O613" t="s">
        <v>24</v>
      </c>
      <c r="P613" t="s">
        <v>24</v>
      </c>
      <c r="Q613" t="s">
        <v>2568</v>
      </c>
      <c r="R613" t="s">
        <v>24</v>
      </c>
      <c r="S613">
        <v>0</v>
      </c>
      <c r="T613" t="s">
        <v>134</v>
      </c>
      <c r="U613" t="s">
        <v>134</v>
      </c>
      <c r="V613" t="s">
        <v>134</v>
      </c>
      <c r="W613" t="s">
        <v>24</v>
      </c>
      <c r="X613" t="s">
        <v>24</v>
      </c>
      <c r="Y613" t="s">
        <v>24</v>
      </c>
      <c r="Z613">
        <v>0</v>
      </c>
      <c r="AA613" t="s">
        <v>24</v>
      </c>
      <c r="AB613" t="s">
        <v>24</v>
      </c>
      <c r="AC613" t="s">
        <v>24</v>
      </c>
      <c r="AD613" t="s">
        <v>24</v>
      </c>
      <c r="AE613" t="s">
        <v>24</v>
      </c>
      <c r="AF613">
        <v>1</v>
      </c>
      <c r="AG613">
        <v>21</v>
      </c>
      <c r="AH613" t="s">
        <v>24</v>
      </c>
      <c r="AI613">
        <v>0</v>
      </c>
      <c r="AJ613" t="s">
        <v>24</v>
      </c>
      <c r="AK613" t="s">
        <v>24</v>
      </c>
      <c r="AL613" t="s">
        <v>24</v>
      </c>
      <c r="AM613" t="s">
        <v>24</v>
      </c>
      <c r="AN613" t="s">
        <v>24</v>
      </c>
      <c r="AO613" t="s">
        <v>24</v>
      </c>
      <c r="AP613" t="s">
        <v>24</v>
      </c>
      <c r="AQ613" t="s">
        <v>24</v>
      </c>
      <c r="AR613" t="s">
        <v>24</v>
      </c>
      <c r="AS613" t="s">
        <v>24</v>
      </c>
      <c r="AT613" t="s">
        <v>24</v>
      </c>
    </row>
    <row r="614" spans="1:46" x14ac:dyDescent="0.15">
      <c r="A614">
        <v>21</v>
      </c>
      <c r="B614">
        <v>4</v>
      </c>
      <c r="C614">
        <v>4</v>
      </c>
      <c r="D614">
        <v>0</v>
      </c>
      <c r="E614" t="s">
        <v>24</v>
      </c>
      <c r="F614" t="s">
        <v>24</v>
      </c>
      <c r="G614">
        <v>72</v>
      </c>
      <c r="H614">
        <v>0</v>
      </c>
      <c r="I614">
        <v>0</v>
      </c>
      <c r="J614">
        <v>0</v>
      </c>
      <c r="K614">
        <v>0</v>
      </c>
      <c r="L614" t="s">
        <v>24</v>
      </c>
      <c r="M614" t="s">
        <v>24</v>
      </c>
      <c r="N614" t="s">
        <v>24</v>
      </c>
      <c r="O614" t="s">
        <v>24</v>
      </c>
      <c r="P614" t="s">
        <v>24</v>
      </c>
      <c r="Q614" t="s">
        <v>2569</v>
      </c>
      <c r="R614" t="s">
        <v>24</v>
      </c>
      <c r="S614">
        <v>0</v>
      </c>
      <c r="T614" t="s">
        <v>134</v>
      </c>
      <c r="U614" t="s">
        <v>134</v>
      </c>
      <c r="V614" t="s">
        <v>134</v>
      </c>
      <c r="W614" t="s">
        <v>24</v>
      </c>
      <c r="X614" t="s">
        <v>24</v>
      </c>
      <c r="Y614" t="s">
        <v>24</v>
      </c>
      <c r="Z614">
        <v>0</v>
      </c>
      <c r="AA614" t="s">
        <v>24</v>
      </c>
      <c r="AB614" t="s">
        <v>24</v>
      </c>
      <c r="AC614" t="s">
        <v>24</v>
      </c>
      <c r="AD614" t="s">
        <v>24</v>
      </c>
      <c r="AE614" t="s">
        <v>24</v>
      </c>
      <c r="AF614">
        <v>1</v>
      </c>
      <c r="AG614">
        <v>21</v>
      </c>
      <c r="AH614" t="s">
        <v>24</v>
      </c>
      <c r="AI614">
        <v>0</v>
      </c>
      <c r="AJ614" t="s">
        <v>24</v>
      </c>
      <c r="AK614" t="s">
        <v>24</v>
      </c>
      <c r="AL614" t="s">
        <v>24</v>
      </c>
      <c r="AM614" t="s">
        <v>24</v>
      </c>
      <c r="AN614" t="s">
        <v>24</v>
      </c>
      <c r="AO614" t="s">
        <v>24</v>
      </c>
      <c r="AP614" t="s">
        <v>24</v>
      </c>
      <c r="AQ614" t="s">
        <v>24</v>
      </c>
      <c r="AR614" t="s">
        <v>24</v>
      </c>
      <c r="AS614" t="s">
        <v>24</v>
      </c>
      <c r="AT614" t="s">
        <v>24</v>
      </c>
    </row>
    <row r="615" spans="1:46" x14ac:dyDescent="0.15">
      <c r="A615">
        <v>21</v>
      </c>
      <c r="B615">
        <v>4</v>
      </c>
      <c r="C615">
        <v>5</v>
      </c>
      <c r="D615">
        <v>0</v>
      </c>
      <c r="E615" t="s">
        <v>24</v>
      </c>
      <c r="F615" t="s">
        <v>24</v>
      </c>
      <c r="G615">
        <v>21</v>
      </c>
      <c r="H615">
        <v>0</v>
      </c>
      <c r="I615">
        <v>0</v>
      </c>
      <c r="J615">
        <v>0</v>
      </c>
      <c r="K615">
        <v>0</v>
      </c>
      <c r="L615" t="s">
        <v>24</v>
      </c>
      <c r="M615" t="s">
        <v>24</v>
      </c>
      <c r="N615" t="s">
        <v>24</v>
      </c>
      <c r="O615" t="s">
        <v>24</v>
      </c>
      <c r="P615" t="s">
        <v>24</v>
      </c>
      <c r="Q615" t="s">
        <v>2570</v>
      </c>
      <c r="R615" t="s">
        <v>24</v>
      </c>
      <c r="S615">
        <v>0</v>
      </c>
      <c r="T615" t="s">
        <v>134</v>
      </c>
      <c r="U615" t="s">
        <v>134</v>
      </c>
      <c r="V615" t="s">
        <v>134</v>
      </c>
      <c r="W615" t="s">
        <v>24</v>
      </c>
      <c r="X615" t="s">
        <v>24</v>
      </c>
      <c r="Y615" t="s">
        <v>24</v>
      </c>
      <c r="Z615">
        <v>0</v>
      </c>
      <c r="AA615" t="s">
        <v>24</v>
      </c>
      <c r="AB615" t="s">
        <v>24</v>
      </c>
      <c r="AC615" t="s">
        <v>24</v>
      </c>
      <c r="AD615" t="s">
        <v>24</v>
      </c>
      <c r="AE615" t="s">
        <v>24</v>
      </c>
      <c r="AF615">
        <v>1</v>
      </c>
      <c r="AG615">
        <v>21</v>
      </c>
      <c r="AH615" t="s">
        <v>24</v>
      </c>
      <c r="AI615">
        <v>0</v>
      </c>
      <c r="AJ615" t="s">
        <v>24</v>
      </c>
      <c r="AK615" t="s">
        <v>24</v>
      </c>
      <c r="AL615" t="s">
        <v>24</v>
      </c>
      <c r="AM615" t="s">
        <v>24</v>
      </c>
      <c r="AN615" t="s">
        <v>24</v>
      </c>
      <c r="AO615" t="s">
        <v>24</v>
      </c>
      <c r="AP615" t="s">
        <v>24</v>
      </c>
      <c r="AQ615" t="s">
        <v>24</v>
      </c>
      <c r="AR615" t="s">
        <v>24</v>
      </c>
      <c r="AS615" t="s">
        <v>24</v>
      </c>
      <c r="AT615" t="s">
        <v>24</v>
      </c>
    </row>
    <row r="616" spans="1:46" x14ac:dyDescent="0.15">
      <c r="A616">
        <v>21</v>
      </c>
      <c r="B616">
        <v>4</v>
      </c>
      <c r="C616">
        <v>6</v>
      </c>
      <c r="D616">
        <v>0</v>
      </c>
      <c r="E616" t="s">
        <v>24</v>
      </c>
      <c r="F616" t="s">
        <v>24</v>
      </c>
      <c r="G616">
        <v>269</v>
      </c>
      <c r="H616">
        <v>0</v>
      </c>
      <c r="I616">
        <v>0</v>
      </c>
      <c r="J616">
        <v>0</v>
      </c>
      <c r="K616">
        <v>0</v>
      </c>
      <c r="L616" t="s">
        <v>24</v>
      </c>
      <c r="M616" t="s">
        <v>24</v>
      </c>
      <c r="N616" t="s">
        <v>24</v>
      </c>
      <c r="O616" t="s">
        <v>24</v>
      </c>
      <c r="P616" t="s">
        <v>24</v>
      </c>
      <c r="Q616" t="s">
        <v>2571</v>
      </c>
      <c r="R616" t="s">
        <v>24</v>
      </c>
      <c r="S616">
        <v>0</v>
      </c>
      <c r="T616" t="s">
        <v>134</v>
      </c>
      <c r="U616" t="s">
        <v>134</v>
      </c>
      <c r="V616" t="s">
        <v>134</v>
      </c>
      <c r="W616" t="s">
        <v>24</v>
      </c>
      <c r="X616" t="s">
        <v>24</v>
      </c>
      <c r="Y616" t="s">
        <v>24</v>
      </c>
      <c r="Z616">
        <v>0</v>
      </c>
      <c r="AA616" t="s">
        <v>24</v>
      </c>
      <c r="AB616" t="s">
        <v>24</v>
      </c>
      <c r="AC616" t="s">
        <v>24</v>
      </c>
      <c r="AD616" t="s">
        <v>24</v>
      </c>
      <c r="AE616" t="s">
        <v>24</v>
      </c>
      <c r="AF616">
        <v>1</v>
      </c>
      <c r="AG616">
        <v>21</v>
      </c>
      <c r="AH616" t="s">
        <v>24</v>
      </c>
      <c r="AI616">
        <v>0</v>
      </c>
      <c r="AJ616" t="s">
        <v>24</v>
      </c>
      <c r="AK616" t="s">
        <v>24</v>
      </c>
      <c r="AL616" t="s">
        <v>24</v>
      </c>
      <c r="AM616" t="s">
        <v>24</v>
      </c>
      <c r="AN616" t="s">
        <v>24</v>
      </c>
      <c r="AO616" t="s">
        <v>24</v>
      </c>
      <c r="AP616" t="s">
        <v>24</v>
      </c>
      <c r="AQ616" t="s">
        <v>24</v>
      </c>
      <c r="AR616" t="s">
        <v>24</v>
      </c>
      <c r="AS616" t="s">
        <v>24</v>
      </c>
      <c r="AT616" t="s">
        <v>24</v>
      </c>
    </row>
    <row r="617" spans="1:46" x14ac:dyDescent="0.15">
      <c r="A617">
        <v>21</v>
      </c>
      <c r="B617">
        <v>4</v>
      </c>
      <c r="C617">
        <v>7</v>
      </c>
      <c r="D617">
        <v>0</v>
      </c>
      <c r="E617" t="s">
        <v>24</v>
      </c>
      <c r="F617" t="s">
        <v>24</v>
      </c>
      <c r="G617">
        <v>183</v>
      </c>
      <c r="H617">
        <v>0</v>
      </c>
      <c r="I617">
        <v>0</v>
      </c>
      <c r="J617">
        <v>0</v>
      </c>
      <c r="K617">
        <v>0</v>
      </c>
      <c r="L617" t="s">
        <v>24</v>
      </c>
      <c r="M617" t="s">
        <v>24</v>
      </c>
      <c r="N617" t="s">
        <v>24</v>
      </c>
      <c r="O617" t="s">
        <v>24</v>
      </c>
      <c r="P617" t="s">
        <v>24</v>
      </c>
      <c r="Q617" t="s">
        <v>317</v>
      </c>
      <c r="R617" t="s">
        <v>24</v>
      </c>
      <c r="S617">
        <v>0</v>
      </c>
      <c r="T617" t="s">
        <v>134</v>
      </c>
      <c r="U617" t="s">
        <v>134</v>
      </c>
      <c r="V617" t="s">
        <v>134</v>
      </c>
      <c r="W617" t="s">
        <v>24</v>
      </c>
      <c r="X617" t="s">
        <v>24</v>
      </c>
      <c r="Y617" t="s">
        <v>24</v>
      </c>
      <c r="Z617">
        <v>0</v>
      </c>
      <c r="AA617" t="s">
        <v>24</v>
      </c>
      <c r="AB617" t="s">
        <v>24</v>
      </c>
      <c r="AC617" t="s">
        <v>24</v>
      </c>
      <c r="AD617" t="s">
        <v>24</v>
      </c>
      <c r="AE617" t="s">
        <v>24</v>
      </c>
      <c r="AF617">
        <v>1</v>
      </c>
      <c r="AG617">
        <v>21</v>
      </c>
      <c r="AH617" t="s">
        <v>24</v>
      </c>
      <c r="AI617">
        <v>0</v>
      </c>
      <c r="AJ617" t="s">
        <v>24</v>
      </c>
      <c r="AK617" t="s">
        <v>24</v>
      </c>
      <c r="AL617" t="s">
        <v>24</v>
      </c>
      <c r="AM617" t="s">
        <v>24</v>
      </c>
      <c r="AN617" t="s">
        <v>24</v>
      </c>
      <c r="AO617" t="s">
        <v>24</v>
      </c>
      <c r="AP617" t="s">
        <v>24</v>
      </c>
      <c r="AQ617" t="s">
        <v>24</v>
      </c>
      <c r="AR617" t="s">
        <v>24</v>
      </c>
      <c r="AS617" t="s">
        <v>24</v>
      </c>
      <c r="AT617" t="s">
        <v>24</v>
      </c>
    </row>
    <row r="618" spans="1:46" x14ac:dyDescent="0.15">
      <c r="A618">
        <v>21</v>
      </c>
      <c r="B618">
        <v>5</v>
      </c>
      <c r="C618">
        <v>1</v>
      </c>
      <c r="D618">
        <v>0</v>
      </c>
      <c r="E618" t="s">
        <v>24</v>
      </c>
      <c r="F618" t="s">
        <v>24</v>
      </c>
      <c r="G618">
        <v>54</v>
      </c>
      <c r="H618">
        <v>0</v>
      </c>
      <c r="I618">
        <v>0</v>
      </c>
      <c r="J618">
        <v>0</v>
      </c>
      <c r="K618">
        <v>0</v>
      </c>
      <c r="L618" t="s">
        <v>24</v>
      </c>
      <c r="M618" t="s">
        <v>24</v>
      </c>
      <c r="N618" t="s">
        <v>24</v>
      </c>
      <c r="O618" t="s">
        <v>24</v>
      </c>
      <c r="P618" t="s">
        <v>24</v>
      </c>
      <c r="Q618" t="s">
        <v>2572</v>
      </c>
      <c r="R618" t="s">
        <v>24</v>
      </c>
      <c r="S618">
        <v>0</v>
      </c>
      <c r="T618" t="s">
        <v>134</v>
      </c>
      <c r="U618" t="s">
        <v>134</v>
      </c>
      <c r="V618" t="s">
        <v>134</v>
      </c>
      <c r="W618" t="s">
        <v>24</v>
      </c>
      <c r="X618" t="s">
        <v>24</v>
      </c>
      <c r="Y618" t="s">
        <v>24</v>
      </c>
      <c r="Z618">
        <v>0</v>
      </c>
      <c r="AA618" t="s">
        <v>24</v>
      </c>
      <c r="AB618" t="s">
        <v>24</v>
      </c>
      <c r="AC618" t="s">
        <v>24</v>
      </c>
      <c r="AD618" t="s">
        <v>24</v>
      </c>
      <c r="AE618" t="s">
        <v>24</v>
      </c>
      <c r="AF618">
        <v>1</v>
      </c>
      <c r="AG618">
        <v>21</v>
      </c>
      <c r="AH618" t="s">
        <v>24</v>
      </c>
      <c r="AI618">
        <v>0</v>
      </c>
      <c r="AJ618" t="s">
        <v>24</v>
      </c>
      <c r="AK618" t="s">
        <v>24</v>
      </c>
      <c r="AL618" t="s">
        <v>24</v>
      </c>
      <c r="AM618" t="s">
        <v>24</v>
      </c>
      <c r="AN618" t="s">
        <v>24</v>
      </c>
      <c r="AO618" t="s">
        <v>24</v>
      </c>
      <c r="AP618" t="s">
        <v>24</v>
      </c>
      <c r="AQ618" t="s">
        <v>24</v>
      </c>
      <c r="AR618" t="s">
        <v>24</v>
      </c>
      <c r="AS618" t="s">
        <v>24</v>
      </c>
      <c r="AT618" t="s">
        <v>24</v>
      </c>
    </row>
    <row r="619" spans="1:46" x14ac:dyDescent="0.15">
      <c r="A619">
        <v>21</v>
      </c>
      <c r="B619">
        <v>5</v>
      </c>
      <c r="C619">
        <v>2</v>
      </c>
      <c r="D619">
        <v>0</v>
      </c>
      <c r="E619" t="s">
        <v>24</v>
      </c>
      <c r="F619" t="s">
        <v>24</v>
      </c>
      <c r="G619">
        <v>13</v>
      </c>
      <c r="H619">
        <v>0</v>
      </c>
      <c r="I619">
        <v>0</v>
      </c>
      <c r="J619">
        <v>0</v>
      </c>
      <c r="K619">
        <v>0</v>
      </c>
      <c r="L619" t="s">
        <v>24</v>
      </c>
      <c r="M619" t="s">
        <v>24</v>
      </c>
      <c r="N619" t="s">
        <v>24</v>
      </c>
      <c r="O619" t="s">
        <v>24</v>
      </c>
      <c r="P619" t="s">
        <v>24</v>
      </c>
      <c r="Q619" t="s">
        <v>2573</v>
      </c>
      <c r="R619" t="s">
        <v>24</v>
      </c>
      <c r="S619">
        <v>0</v>
      </c>
      <c r="T619" t="s">
        <v>134</v>
      </c>
      <c r="U619" t="s">
        <v>134</v>
      </c>
      <c r="V619" t="s">
        <v>134</v>
      </c>
      <c r="W619" t="s">
        <v>24</v>
      </c>
      <c r="X619" t="s">
        <v>24</v>
      </c>
      <c r="Y619" t="s">
        <v>24</v>
      </c>
      <c r="Z619">
        <v>0</v>
      </c>
      <c r="AA619" t="s">
        <v>24</v>
      </c>
      <c r="AB619" t="s">
        <v>24</v>
      </c>
      <c r="AC619" t="s">
        <v>24</v>
      </c>
      <c r="AD619" t="s">
        <v>24</v>
      </c>
      <c r="AE619" t="s">
        <v>24</v>
      </c>
      <c r="AF619">
        <v>1</v>
      </c>
      <c r="AG619">
        <v>21</v>
      </c>
      <c r="AH619" t="s">
        <v>24</v>
      </c>
      <c r="AI619">
        <v>0</v>
      </c>
      <c r="AJ619" t="s">
        <v>24</v>
      </c>
      <c r="AK619" t="s">
        <v>24</v>
      </c>
      <c r="AL619" t="s">
        <v>24</v>
      </c>
      <c r="AM619" t="s">
        <v>24</v>
      </c>
      <c r="AN619" t="s">
        <v>24</v>
      </c>
      <c r="AO619" t="s">
        <v>24</v>
      </c>
      <c r="AP619" t="s">
        <v>24</v>
      </c>
      <c r="AQ619" t="s">
        <v>24</v>
      </c>
      <c r="AR619" t="s">
        <v>24</v>
      </c>
      <c r="AS619" t="s">
        <v>24</v>
      </c>
      <c r="AT619" t="s">
        <v>24</v>
      </c>
    </row>
    <row r="620" spans="1:46" x14ac:dyDescent="0.15">
      <c r="A620">
        <v>21</v>
      </c>
      <c r="B620">
        <v>5</v>
      </c>
      <c r="C620">
        <v>3</v>
      </c>
      <c r="D620">
        <v>0</v>
      </c>
      <c r="E620" t="s">
        <v>24</v>
      </c>
      <c r="F620" t="s">
        <v>24</v>
      </c>
      <c r="G620">
        <v>52</v>
      </c>
      <c r="H620">
        <v>0</v>
      </c>
      <c r="I620">
        <v>0</v>
      </c>
      <c r="J620">
        <v>0</v>
      </c>
      <c r="K620">
        <v>0</v>
      </c>
      <c r="L620" t="s">
        <v>24</v>
      </c>
      <c r="M620" t="s">
        <v>24</v>
      </c>
      <c r="N620" t="s">
        <v>24</v>
      </c>
      <c r="O620" t="s">
        <v>24</v>
      </c>
      <c r="P620" t="s">
        <v>24</v>
      </c>
      <c r="Q620" t="s">
        <v>2574</v>
      </c>
      <c r="R620" t="s">
        <v>24</v>
      </c>
      <c r="S620">
        <v>0</v>
      </c>
      <c r="T620" t="s">
        <v>134</v>
      </c>
      <c r="U620" t="s">
        <v>134</v>
      </c>
      <c r="V620" t="s">
        <v>134</v>
      </c>
      <c r="W620" t="s">
        <v>24</v>
      </c>
      <c r="X620" t="s">
        <v>24</v>
      </c>
      <c r="Y620" t="s">
        <v>24</v>
      </c>
      <c r="Z620">
        <v>0</v>
      </c>
      <c r="AA620" t="s">
        <v>24</v>
      </c>
      <c r="AB620" t="s">
        <v>24</v>
      </c>
      <c r="AC620" t="s">
        <v>24</v>
      </c>
      <c r="AD620" t="s">
        <v>24</v>
      </c>
      <c r="AE620" t="s">
        <v>24</v>
      </c>
      <c r="AF620">
        <v>1</v>
      </c>
      <c r="AG620">
        <v>21</v>
      </c>
      <c r="AH620" t="s">
        <v>24</v>
      </c>
      <c r="AI620">
        <v>0</v>
      </c>
      <c r="AJ620" t="s">
        <v>24</v>
      </c>
      <c r="AK620" t="s">
        <v>24</v>
      </c>
      <c r="AL620" t="s">
        <v>24</v>
      </c>
      <c r="AM620" t="s">
        <v>24</v>
      </c>
      <c r="AN620" t="s">
        <v>24</v>
      </c>
      <c r="AO620" t="s">
        <v>24</v>
      </c>
      <c r="AP620" t="s">
        <v>24</v>
      </c>
      <c r="AQ620" t="s">
        <v>24</v>
      </c>
      <c r="AR620" t="s">
        <v>24</v>
      </c>
      <c r="AS620" t="s">
        <v>24</v>
      </c>
      <c r="AT620" t="s">
        <v>24</v>
      </c>
    </row>
    <row r="621" spans="1:46" x14ac:dyDescent="0.15">
      <c r="A621">
        <v>21</v>
      </c>
      <c r="B621">
        <v>5</v>
      </c>
      <c r="C621">
        <v>4</v>
      </c>
      <c r="D621">
        <v>0</v>
      </c>
      <c r="E621" t="s">
        <v>24</v>
      </c>
      <c r="F621" t="s">
        <v>24</v>
      </c>
      <c r="G621">
        <v>18</v>
      </c>
      <c r="H621">
        <v>0</v>
      </c>
      <c r="I621">
        <v>0</v>
      </c>
      <c r="J621">
        <v>0</v>
      </c>
      <c r="K621">
        <v>0</v>
      </c>
      <c r="L621" t="s">
        <v>24</v>
      </c>
      <c r="M621" t="s">
        <v>24</v>
      </c>
      <c r="N621" t="s">
        <v>24</v>
      </c>
      <c r="O621" t="s">
        <v>24</v>
      </c>
      <c r="P621" t="s">
        <v>24</v>
      </c>
      <c r="Q621" t="s">
        <v>2575</v>
      </c>
      <c r="R621" t="s">
        <v>24</v>
      </c>
      <c r="S621">
        <v>0</v>
      </c>
      <c r="T621" t="s">
        <v>134</v>
      </c>
      <c r="U621" t="s">
        <v>134</v>
      </c>
      <c r="V621" t="s">
        <v>134</v>
      </c>
      <c r="W621" t="s">
        <v>24</v>
      </c>
      <c r="X621" t="s">
        <v>24</v>
      </c>
      <c r="Y621" t="s">
        <v>24</v>
      </c>
      <c r="Z621">
        <v>0</v>
      </c>
      <c r="AA621" t="s">
        <v>24</v>
      </c>
      <c r="AB621" t="s">
        <v>24</v>
      </c>
      <c r="AC621" t="s">
        <v>24</v>
      </c>
      <c r="AD621" t="s">
        <v>24</v>
      </c>
      <c r="AE621" t="s">
        <v>24</v>
      </c>
      <c r="AF621">
        <v>1</v>
      </c>
      <c r="AG621">
        <v>21</v>
      </c>
      <c r="AH621" t="s">
        <v>24</v>
      </c>
      <c r="AI621">
        <v>0</v>
      </c>
      <c r="AJ621" t="s">
        <v>24</v>
      </c>
      <c r="AK621" t="s">
        <v>24</v>
      </c>
      <c r="AL621" t="s">
        <v>24</v>
      </c>
      <c r="AM621" t="s">
        <v>24</v>
      </c>
      <c r="AN621" t="s">
        <v>24</v>
      </c>
      <c r="AO621" t="s">
        <v>24</v>
      </c>
      <c r="AP621" t="s">
        <v>24</v>
      </c>
      <c r="AQ621" t="s">
        <v>24</v>
      </c>
      <c r="AR621" t="s">
        <v>24</v>
      </c>
      <c r="AS621" t="s">
        <v>24</v>
      </c>
      <c r="AT621" t="s">
        <v>24</v>
      </c>
    </row>
    <row r="622" spans="1:46" x14ac:dyDescent="0.15">
      <c r="A622">
        <v>21</v>
      </c>
      <c r="B622">
        <v>5</v>
      </c>
      <c r="C622">
        <v>5</v>
      </c>
      <c r="D622">
        <v>0</v>
      </c>
      <c r="E622" t="s">
        <v>24</v>
      </c>
      <c r="F622" t="s">
        <v>24</v>
      </c>
      <c r="G622">
        <v>270</v>
      </c>
      <c r="H622">
        <v>0</v>
      </c>
      <c r="I622">
        <v>0</v>
      </c>
      <c r="J622">
        <v>0</v>
      </c>
      <c r="K622">
        <v>0</v>
      </c>
      <c r="L622" t="s">
        <v>24</v>
      </c>
      <c r="M622" t="s">
        <v>24</v>
      </c>
      <c r="N622" t="s">
        <v>24</v>
      </c>
      <c r="O622" t="s">
        <v>24</v>
      </c>
      <c r="P622" t="s">
        <v>24</v>
      </c>
      <c r="Q622" t="s">
        <v>2576</v>
      </c>
      <c r="R622" t="s">
        <v>24</v>
      </c>
      <c r="S622">
        <v>0</v>
      </c>
      <c r="T622" t="s">
        <v>134</v>
      </c>
      <c r="U622" t="s">
        <v>134</v>
      </c>
      <c r="V622" t="s">
        <v>134</v>
      </c>
      <c r="W622" t="s">
        <v>24</v>
      </c>
      <c r="X622" t="s">
        <v>24</v>
      </c>
      <c r="Y622" t="s">
        <v>24</v>
      </c>
      <c r="Z622">
        <v>0</v>
      </c>
      <c r="AA622" t="s">
        <v>24</v>
      </c>
      <c r="AB622" t="s">
        <v>24</v>
      </c>
      <c r="AC622" t="s">
        <v>24</v>
      </c>
      <c r="AD622" t="s">
        <v>24</v>
      </c>
      <c r="AE622" t="s">
        <v>24</v>
      </c>
      <c r="AF622">
        <v>1</v>
      </c>
      <c r="AG622">
        <v>21</v>
      </c>
      <c r="AH622" t="s">
        <v>24</v>
      </c>
      <c r="AI622">
        <v>0</v>
      </c>
      <c r="AJ622" t="s">
        <v>24</v>
      </c>
      <c r="AK622" t="s">
        <v>24</v>
      </c>
      <c r="AL622" t="s">
        <v>24</v>
      </c>
      <c r="AM622" t="s">
        <v>24</v>
      </c>
      <c r="AN622" t="s">
        <v>24</v>
      </c>
      <c r="AO622" t="s">
        <v>24</v>
      </c>
      <c r="AP622" t="s">
        <v>24</v>
      </c>
      <c r="AQ622" t="s">
        <v>24</v>
      </c>
      <c r="AR622" t="s">
        <v>24</v>
      </c>
      <c r="AS622" t="s">
        <v>24</v>
      </c>
      <c r="AT622" t="s">
        <v>24</v>
      </c>
    </row>
    <row r="623" spans="1:46" x14ac:dyDescent="0.15">
      <c r="A623">
        <v>21</v>
      </c>
      <c r="B623">
        <v>5</v>
      </c>
      <c r="C623">
        <v>6</v>
      </c>
      <c r="D623">
        <v>0</v>
      </c>
      <c r="E623" t="s">
        <v>24</v>
      </c>
      <c r="F623" t="s">
        <v>24</v>
      </c>
      <c r="G623">
        <v>128</v>
      </c>
      <c r="H623">
        <v>0</v>
      </c>
      <c r="I623">
        <v>0</v>
      </c>
      <c r="J623">
        <v>0</v>
      </c>
      <c r="K623">
        <v>0</v>
      </c>
      <c r="L623" t="s">
        <v>24</v>
      </c>
      <c r="M623" t="s">
        <v>24</v>
      </c>
      <c r="N623" t="s">
        <v>24</v>
      </c>
      <c r="O623" t="s">
        <v>24</v>
      </c>
      <c r="P623" t="s">
        <v>24</v>
      </c>
      <c r="Q623" t="s">
        <v>2577</v>
      </c>
      <c r="R623" t="s">
        <v>24</v>
      </c>
      <c r="S623">
        <v>0</v>
      </c>
      <c r="T623" t="s">
        <v>134</v>
      </c>
      <c r="U623" t="s">
        <v>134</v>
      </c>
      <c r="V623" t="s">
        <v>134</v>
      </c>
      <c r="W623" t="s">
        <v>24</v>
      </c>
      <c r="X623" t="s">
        <v>24</v>
      </c>
      <c r="Y623" t="s">
        <v>24</v>
      </c>
      <c r="Z623">
        <v>0</v>
      </c>
      <c r="AA623" t="s">
        <v>24</v>
      </c>
      <c r="AB623" t="s">
        <v>24</v>
      </c>
      <c r="AC623" t="s">
        <v>24</v>
      </c>
      <c r="AD623" t="s">
        <v>24</v>
      </c>
      <c r="AE623" t="s">
        <v>24</v>
      </c>
      <c r="AF623">
        <v>1</v>
      </c>
      <c r="AG623">
        <v>21</v>
      </c>
      <c r="AH623" t="s">
        <v>24</v>
      </c>
      <c r="AI623">
        <v>0</v>
      </c>
      <c r="AJ623" t="s">
        <v>24</v>
      </c>
      <c r="AK623" t="s">
        <v>24</v>
      </c>
      <c r="AL623" t="s">
        <v>24</v>
      </c>
      <c r="AM623" t="s">
        <v>24</v>
      </c>
      <c r="AN623" t="s">
        <v>24</v>
      </c>
      <c r="AO623" t="s">
        <v>24</v>
      </c>
      <c r="AP623" t="s">
        <v>24</v>
      </c>
      <c r="AQ623" t="s">
        <v>24</v>
      </c>
      <c r="AR623" t="s">
        <v>24</v>
      </c>
      <c r="AS623" t="s">
        <v>24</v>
      </c>
      <c r="AT623" t="s">
        <v>24</v>
      </c>
    </row>
    <row r="624" spans="1:46" x14ac:dyDescent="0.15">
      <c r="A624">
        <v>21</v>
      </c>
      <c r="B624">
        <v>5</v>
      </c>
      <c r="C624">
        <v>7</v>
      </c>
      <c r="D624">
        <v>0</v>
      </c>
      <c r="E624" t="s">
        <v>24</v>
      </c>
      <c r="F624" t="s">
        <v>24</v>
      </c>
      <c r="G624">
        <v>51</v>
      </c>
      <c r="H624">
        <v>0</v>
      </c>
      <c r="I624">
        <v>0</v>
      </c>
      <c r="J624">
        <v>0</v>
      </c>
      <c r="K624">
        <v>0</v>
      </c>
      <c r="L624" t="s">
        <v>24</v>
      </c>
      <c r="M624" t="s">
        <v>24</v>
      </c>
      <c r="N624" t="s">
        <v>24</v>
      </c>
      <c r="O624" t="s">
        <v>24</v>
      </c>
      <c r="P624" t="s">
        <v>24</v>
      </c>
      <c r="Q624" t="s">
        <v>2578</v>
      </c>
      <c r="R624" t="s">
        <v>24</v>
      </c>
      <c r="S624">
        <v>0</v>
      </c>
      <c r="T624" t="s">
        <v>134</v>
      </c>
      <c r="U624" t="s">
        <v>134</v>
      </c>
      <c r="V624" t="s">
        <v>134</v>
      </c>
      <c r="W624" t="s">
        <v>24</v>
      </c>
      <c r="X624" t="s">
        <v>24</v>
      </c>
      <c r="Y624" t="s">
        <v>24</v>
      </c>
      <c r="Z624">
        <v>0</v>
      </c>
      <c r="AA624" t="s">
        <v>24</v>
      </c>
      <c r="AB624" t="s">
        <v>24</v>
      </c>
      <c r="AC624" t="s">
        <v>24</v>
      </c>
      <c r="AD624" t="s">
        <v>24</v>
      </c>
      <c r="AE624" t="s">
        <v>24</v>
      </c>
      <c r="AF624">
        <v>1</v>
      </c>
      <c r="AG624">
        <v>21</v>
      </c>
      <c r="AH624" t="s">
        <v>24</v>
      </c>
      <c r="AI624">
        <v>0</v>
      </c>
      <c r="AJ624" t="s">
        <v>24</v>
      </c>
      <c r="AK624" t="s">
        <v>24</v>
      </c>
      <c r="AL624" t="s">
        <v>24</v>
      </c>
      <c r="AM624" t="s">
        <v>24</v>
      </c>
      <c r="AN624" t="s">
        <v>24</v>
      </c>
      <c r="AO624" t="s">
        <v>24</v>
      </c>
      <c r="AP624" t="s">
        <v>24</v>
      </c>
      <c r="AQ624" t="s">
        <v>24</v>
      </c>
      <c r="AR624" t="s">
        <v>24</v>
      </c>
      <c r="AS624" t="s">
        <v>24</v>
      </c>
      <c r="AT624" t="s">
        <v>24</v>
      </c>
    </row>
    <row r="625" spans="1:46" x14ac:dyDescent="0.15">
      <c r="A625">
        <v>22</v>
      </c>
      <c r="B625">
        <v>1</v>
      </c>
      <c r="C625">
        <v>1</v>
      </c>
      <c r="D625">
        <v>0</v>
      </c>
      <c r="E625" t="s">
        <v>24</v>
      </c>
      <c r="F625" t="s">
        <v>24</v>
      </c>
      <c r="G625">
        <v>0</v>
      </c>
      <c r="H625">
        <v>0</v>
      </c>
      <c r="I625">
        <v>0</v>
      </c>
      <c r="J625">
        <v>0</v>
      </c>
      <c r="K625">
        <v>0</v>
      </c>
      <c r="L625" t="s">
        <v>24</v>
      </c>
      <c r="M625" t="s">
        <v>24</v>
      </c>
      <c r="N625" t="s">
        <v>24</v>
      </c>
      <c r="O625" t="s">
        <v>24</v>
      </c>
      <c r="P625" t="s">
        <v>24</v>
      </c>
      <c r="Q625" t="s">
        <v>24</v>
      </c>
      <c r="R625" t="s">
        <v>24</v>
      </c>
      <c r="S625">
        <v>0</v>
      </c>
      <c r="T625" t="s">
        <v>134</v>
      </c>
      <c r="U625" t="s">
        <v>134</v>
      </c>
      <c r="V625" t="s">
        <v>134</v>
      </c>
      <c r="W625" t="s">
        <v>24</v>
      </c>
      <c r="X625" t="s">
        <v>24</v>
      </c>
      <c r="Y625" t="s">
        <v>24</v>
      </c>
      <c r="Z625">
        <v>0</v>
      </c>
      <c r="AA625" t="s">
        <v>24</v>
      </c>
      <c r="AB625" t="s">
        <v>24</v>
      </c>
      <c r="AC625" t="s">
        <v>24</v>
      </c>
      <c r="AD625" t="s">
        <v>24</v>
      </c>
      <c r="AE625" t="s">
        <v>24</v>
      </c>
      <c r="AF625">
        <v>1</v>
      </c>
      <c r="AG625">
        <v>22</v>
      </c>
      <c r="AH625" t="s">
        <v>24</v>
      </c>
      <c r="AI625">
        <v>0</v>
      </c>
      <c r="AJ625" t="s">
        <v>24</v>
      </c>
      <c r="AK625" t="s">
        <v>24</v>
      </c>
      <c r="AL625" t="s">
        <v>24</v>
      </c>
      <c r="AM625" t="s">
        <v>24</v>
      </c>
      <c r="AN625" t="s">
        <v>24</v>
      </c>
      <c r="AO625" t="s">
        <v>24</v>
      </c>
      <c r="AP625" t="s">
        <v>24</v>
      </c>
      <c r="AQ625" t="s">
        <v>24</v>
      </c>
      <c r="AR625" t="s">
        <v>24</v>
      </c>
      <c r="AS625" t="s">
        <v>24</v>
      </c>
      <c r="AT625" t="s">
        <v>24</v>
      </c>
    </row>
    <row r="626" spans="1:46" x14ac:dyDescent="0.15">
      <c r="A626">
        <v>22</v>
      </c>
      <c r="B626">
        <v>1</v>
      </c>
      <c r="C626">
        <v>2</v>
      </c>
      <c r="D626">
        <v>0</v>
      </c>
      <c r="E626" t="s">
        <v>24</v>
      </c>
      <c r="F626" t="s">
        <v>24</v>
      </c>
      <c r="G626">
        <v>0</v>
      </c>
      <c r="H626">
        <v>0</v>
      </c>
      <c r="I626">
        <v>0</v>
      </c>
      <c r="J626">
        <v>0</v>
      </c>
      <c r="K626">
        <v>0</v>
      </c>
      <c r="L626" t="s">
        <v>24</v>
      </c>
      <c r="M626" t="s">
        <v>24</v>
      </c>
      <c r="N626" t="s">
        <v>24</v>
      </c>
      <c r="O626" t="s">
        <v>24</v>
      </c>
      <c r="P626" t="s">
        <v>24</v>
      </c>
      <c r="Q626" t="s">
        <v>24</v>
      </c>
      <c r="R626" t="s">
        <v>24</v>
      </c>
      <c r="S626">
        <v>0</v>
      </c>
      <c r="T626" t="s">
        <v>134</v>
      </c>
      <c r="U626" t="s">
        <v>134</v>
      </c>
      <c r="V626" t="s">
        <v>134</v>
      </c>
      <c r="W626" t="s">
        <v>24</v>
      </c>
      <c r="X626" t="s">
        <v>24</v>
      </c>
      <c r="Y626" t="s">
        <v>24</v>
      </c>
      <c r="Z626">
        <v>0</v>
      </c>
      <c r="AA626" t="s">
        <v>24</v>
      </c>
      <c r="AB626" t="s">
        <v>24</v>
      </c>
      <c r="AC626" t="s">
        <v>24</v>
      </c>
      <c r="AD626" t="s">
        <v>24</v>
      </c>
      <c r="AE626" t="s">
        <v>24</v>
      </c>
      <c r="AF626">
        <v>1</v>
      </c>
      <c r="AG626">
        <v>22</v>
      </c>
      <c r="AH626" t="s">
        <v>24</v>
      </c>
      <c r="AI626">
        <v>0</v>
      </c>
      <c r="AJ626" t="s">
        <v>24</v>
      </c>
      <c r="AK626" t="s">
        <v>24</v>
      </c>
      <c r="AL626" t="s">
        <v>24</v>
      </c>
      <c r="AM626" t="s">
        <v>24</v>
      </c>
      <c r="AN626" t="s">
        <v>24</v>
      </c>
      <c r="AO626" t="s">
        <v>24</v>
      </c>
      <c r="AP626" t="s">
        <v>24</v>
      </c>
      <c r="AQ626" t="s">
        <v>24</v>
      </c>
      <c r="AR626" t="s">
        <v>24</v>
      </c>
      <c r="AS626" t="s">
        <v>24</v>
      </c>
      <c r="AT626" t="s">
        <v>24</v>
      </c>
    </row>
    <row r="627" spans="1:46" x14ac:dyDescent="0.15">
      <c r="A627">
        <v>22</v>
      </c>
      <c r="B627">
        <v>1</v>
      </c>
      <c r="C627">
        <v>3</v>
      </c>
      <c r="D627">
        <v>0</v>
      </c>
      <c r="E627" t="s">
        <v>24</v>
      </c>
      <c r="F627" t="s">
        <v>24</v>
      </c>
      <c r="G627">
        <v>84</v>
      </c>
      <c r="H627">
        <v>0</v>
      </c>
      <c r="I627">
        <v>0</v>
      </c>
      <c r="J627">
        <v>0</v>
      </c>
      <c r="K627">
        <v>0</v>
      </c>
      <c r="L627" t="s">
        <v>24</v>
      </c>
      <c r="M627" t="s">
        <v>24</v>
      </c>
      <c r="N627" t="s">
        <v>24</v>
      </c>
      <c r="O627" t="s">
        <v>24</v>
      </c>
      <c r="P627" t="s">
        <v>24</v>
      </c>
      <c r="Q627" t="s">
        <v>2579</v>
      </c>
      <c r="R627" t="s">
        <v>24</v>
      </c>
      <c r="S627">
        <v>0</v>
      </c>
      <c r="T627" t="s">
        <v>134</v>
      </c>
      <c r="U627" t="s">
        <v>134</v>
      </c>
      <c r="V627" t="s">
        <v>134</v>
      </c>
      <c r="W627" t="s">
        <v>24</v>
      </c>
      <c r="X627" t="s">
        <v>24</v>
      </c>
      <c r="Y627" t="s">
        <v>24</v>
      </c>
      <c r="Z627">
        <v>0</v>
      </c>
      <c r="AA627" t="s">
        <v>24</v>
      </c>
      <c r="AB627" t="s">
        <v>24</v>
      </c>
      <c r="AC627" t="s">
        <v>24</v>
      </c>
      <c r="AD627" t="s">
        <v>24</v>
      </c>
      <c r="AE627" t="s">
        <v>24</v>
      </c>
      <c r="AF627">
        <v>1</v>
      </c>
      <c r="AG627">
        <v>22</v>
      </c>
      <c r="AH627" t="s">
        <v>24</v>
      </c>
      <c r="AI627">
        <v>0</v>
      </c>
      <c r="AJ627" t="s">
        <v>24</v>
      </c>
      <c r="AK627" t="s">
        <v>24</v>
      </c>
      <c r="AL627" t="s">
        <v>24</v>
      </c>
      <c r="AM627" t="s">
        <v>24</v>
      </c>
      <c r="AN627" t="s">
        <v>24</v>
      </c>
      <c r="AO627" t="s">
        <v>24</v>
      </c>
      <c r="AP627" t="s">
        <v>24</v>
      </c>
      <c r="AQ627" t="s">
        <v>24</v>
      </c>
      <c r="AR627" t="s">
        <v>24</v>
      </c>
      <c r="AS627" t="s">
        <v>24</v>
      </c>
      <c r="AT627" t="s">
        <v>24</v>
      </c>
    </row>
    <row r="628" spans="1:46" x14ac:dyDescent="0.15">
      <c r="A628">
        <v>22</v>
      </c>
      <c r="B628">
        <v>1</v>
      </c>
      <c r="C628">
        <v>4</v>
      </c>
      <c r="D628">
        <v>0</v>
      </c>
      <c r="E628" t="s">
        <v>24</v>
      </c>
      <c r="F628" t="s">
        <v>24</v>
      </c>
      <c r="G628">
        <v>121</v>
      </c>
      <c r="H628">
        <v>0</v>
      </c>
      <c r="I628">
        <v>0</v>
      </c>
      <c r="J628">
        <v>0</v>
      </c>
      <c r="K628">
        <v>0</v>
      </c>
      <c r="L628" t="s">
        <v>24</v>
      </c>
      <c r="M628" t="s">
        <v>24</v>
      </c>
      <c r="N628" t="s">
        <v>24</v>
      </c>
      <c r="O628" t="s">
        <v>24</v>
      </c>
      <c r="P628" t="s">
        <v>24</v>
      </c>
      <c r="Q628" t="s">
        <v>2580</v>
      </c>
      <c r="R628" t="s">
        <v>24</v>
      </c>
      <c r="S628">
        <v>0</v>
      </c>
      <c r="T628" t="s">
        <v>134</v>
      </c>
      <c r="U628" t="s">
        <v>134</v>
      </c>
      <c r="V628" t="s">
        <v>134</v>
      </c>
      <c r="W628" t="s">
        <v>24</v>
      </c>
      <c r="X628" t="s">
        <v>24</v>
      </c>
      <c r="Y628" t="s">
        <v>24</v>
      </c>
      <c r="Z628">
        <v>0</v>
      </c>
      <c r="AA628" t="s">
        <v>24</v>
      </c>
      <c r="AB628" t="s">
        <v>24</v>
      </c>
      <c r="AC628" t="s">
        <v>24</v>
      </c>
      <c r="AD628" t="s">
        <v>24</v>
      </c>
      <c r="AE628" t="s">
        <v>24</v>
      </c>
      <c r="AF628">
        <v>1</v>
      </c>
      <c r="AG628">
        <v>22</v>
      </c>
      <c r="AH628" t="s">
        <v>24</v>
      </c>
      <c r="AI628">
        <v>0</v>
      </c>
      <c r="AJ628" t="s">
        <v>24</v>
      </c>
      <c r="AK628" t="s">
        <v>24</v>
      </c>
      <c r="AL628" t="s">
        <v>24</v>
      </c>
      <c r="AM628" t="s">
        <v>24</v>
      </c>
      <c r="AN628" t="s">
        <v>24</v>
      </c>
      <c r="AO628" t="s">
        <v>24</v>
      </c>
      <c r="AP628" t="s">
        <v>24</v>
      </c>
      <c r="AQ628" t="s">
        <v>24</v>
      </c>
      <c r="AR628" t="s">
        <v>24</v>
      </c>
      <c r="AS628" t="s">
        <v>24</v>
      </c>
      <c r="AT628" t="s">
        <v>24</v>
      </c>
    </row>
    <row r="629" spans="1:46" x14ac:dyDescent="0.15">
      <c r="A629">
        <v>22</v>
      </c>
      <c r="B629">
        <v>1</v>
      </c>
      <c r="C629">
        <v>5</v>
      </c>
      <c r="D629">
        <v>0</v>
      </c>
      <c r="E629" t="s">
        <v>24</v>
      </c>
      <c r="F629" t="s">
        <v>24</v>
      </c>
      <c r="G629">
        <v>178</v>
      </c>
      <c r="H629">
        <v>0</v>
      </c>
      <c r="I629">
        <v>0</v>
      </c>
      <c r="J629">
        <v>0</v>
      </c>
      <c r="K629">
        <v>0</v>
      </c>
      <c r="L629" t="s">
        <v>24</v>
      </c>
      <c r="M629" t="s">
        <v>24</v>
      </c>
      <c r="N629" t="s">
        <v>24</v>
      </c>
      <c r="O629" t="s">
        <v>24</v>
      </c>
      <c r="P629" t="s">
        <v>24</v>
      </c>
      <c r="Q629" t="s">
        <v>2581</v>
      </c>
      <c r="R629" t="s">
        <v>24</v>
      </c>
      <c r="S629">
        <v>0</v>
      </c>
      <c r="T629" t="s">
        <v>134</v>
      </c>
      <c r="U629" t="s">
        <v>134</v>
      </c>
      <c r="V629" t="s">
        <v>134</v>
      </c>
      <c r="W629" t="s">
        <v>24</v>
      </c>
      <c r="X629" t="s">
        <v>24</v>
      </c>
      <c r="Y629" t="s">
        <v>24</v>
      </c>
      <c r="Z629">
        <v>0</v>
      </c>
      <c r="AA629" t="s">
        <v>24</v>
      </c>
      <c r="AB629" t="s">
        <v>24</v>
      </c>
      <c r="AC629" t="s">
        <v>24</v>
      </c>
      <c r="AD629" t="s">
        <v>24</v>
      </c>
      <c r="AE629" t="s">
        <v>24</v>
      </c>
      <c r="AF629">
        <v>1</v>
      </c>
      <c r="AG629">
        <v>22</v>
      </c>
      <c r="AH629" t="s">
        <v>24</v>
      </c>
      <c r="AI629">
        <v>0</v>
      </c>
      <c r="AJ629" t="s">
        <v>24</v>
      </c>
      <c r="AK629" t="s">
        <v>24</v>
      </c>
      <c r="AL629" t="s">
        <v>24</v>
      </c>
      <c r="AM629" t="s">
        <v>24</v>
      </c>
      <c r="AN629" t="s">
        <v>24</v>
      </c>
      <c r="AO629" t="s">
        <v>24</v>
      </c>
      <c r="AP629" t="s">
        <v>24</v>
      </c>
      <c r="AQ629" t="s">
        <v>24</v>
      </c>
      <c r="AR629" t="s">
        <v>24</v>
      </c>
      <c r="AS629" t="s">
        <v>24</v>
      </c>
      <c r="AT629" t="s">
        <v>24</v>
      </c>
    </row>
    <row r="630" spans="1:46" x14ac:dyDescent="0.15">
      <c r="A630">
        <v>22</v>
      </c>
      <c r="B630">
        <v>1</v>
      </c>
      <c r="C630">
        <v>6</v>
      </c>
      <c r="D630">
        <v>0</v>
      </c>
      <c r="E630" t="s">
        <v>24</v>
      </c>
      <c r="F630" t="s">
        <v>24</v>
      </c>
      <c r="G630">
        <v>0</v>
      </c>
      <c r="H630">
        <v>0</v>
      </c>
      <c r="I630">
        <v>0</v>
      </c>
      <c r="J630">
        <v>0</v>
      </c>
      <c r="K630">
        <v>0</v>
      </c>
      <c r="L630" t="s">
        <v>24</v>
      </c>
      <c r="M630" t="s">
        <v>24</v>
      </c>
      <c r="N630" t="s">
        <v>24</v>
      </c>
      <c r="O630" t="s">
        <v>24</v>
      </c>
      <c r="P630" t="s">
        <v>24</v>
      </c>
      <c r="Q630" t="s">
        <v>24</v>
      </c>
      <c r="R630" t="s">
        <v>24</v>
      </c>
      <c r="S630">
        <v>0</v>
      </c>
      <c r="T630" t="s">
        <v>134</v>
      </c>
      <c r="U630" t="s">
        <v>134</v>
      </c>
      <c r="V630" t="s">
        <v>134</v>
      </c>
      <c r="W630" t="s">
        <v>24</v>
      </c>
      <c r="X630" t="s">
        <v>24</v>
      </c>
      <c r="Y630" t="s">
        <v>24</v>
      </c>
      <c r="Z630">
        <v>0</v>
      </c>
      <c r="AA630" t="s">
        <v>24</v>
      </c>
      <c r="AB630" t="s">
        <v>24</v>
      </c>
      <c r="AC630" t="s">
        <v>24</v>
      </c>
      <c r="AD630" t="s">
        <v>24</v>
      </c>
      <c r="AE630" t="s">
        <v>24</v>
      </c>
      <c r="AF630">
        <v>1</v>
      </c>
      <c r="AG630">
        <v>22</v>
      </c>
      <c r="AH630" t="s">
        <v>24</v>
      </c>
      <c r="AI630">
        <v>0</v>
      </c>
      <c r="AJ630" t="s">
        <v>24</v>
      </c>
      <c r="AK630" t="s">
        <v>24</v>
      </c>
      <c r="AL630" t="s">
        <v>24</v>
      </c>
      <c r="AM630" t="s">
        <v>24</v>
      </c>
      <c r="AN630" t="s">
        <v>24</v>
      </c>
      <c r="AO630" t="s">
        <v>24</v>
      </c>
      <c r="AP630" t="s">
        <v>24</v>
      </c>
      <c r="AQ630" t="s">
        <v>24</v>
      </c>
      <c r="AR630" t="s">
        <v>24</v>
      </c>
      <c r="AS630" t="s">
        <v>24</v>
      </c>
      <c r="AT630" t="s">
        <v>24</v>
      </c>
    </row>
    <row r="631" spans="1:46" x14ac:dyDescent="0.15">
      <c r="A631">
        <v>22</v>
      </c>
      <c r="B631">
        <v>1</v>
      </c>
      <c r="C631">
        <v>7</v>
      </c>
      <c r="D631">
        <v>0</v>
      </c>
      <c r="E631" t="s">
        <v>24</v>
      </c>
      <c r="F631" t="s">
        <v>24</v>
      </c>
      <c r="G631">
        <v>0</v>
      </c>
      <c r="H631">
        <v>0</v>
      </c>
      <c r="I631">
        <v>0</v>
      </c>
      <c r="J631">
        <v>0</v>
      </c>
      <c r="K631">
        <v>0</v>
      </c>
      <c r="L631" t="s">
        <v>24</v>
      </c>
      <c r="M631" t="s">
        <v>24</v>
      </c>
      <c r="N631" t="s">
        <v>24</v>
      </c>
      <c r="O631" t="s">
        <v>24</v>
      </c>
      <c r="P631" t="s">
        <v>24</v>
      </c>
      <c r="Q631" t="s">
        <v>24</v>
      </c>
      <c r="R631" t="s">
        <v>24</v>
      </c>
      <c r="S631">
        <v>0</v>
      </c>
      <c r="T631" t="s">
        <v>134</v>
      </c>
      <c r="U631" t="s">
        <v>134</v>
      </c>
      <c r="V631" t="s">
        <v>134</v>
      </c>
      <c r="W631" t="s">
        <v>24</v>
      </c>
      <c r="X631" t="s">
        <v>24</v>
      </c>
      <c r="Y631" t="s">
        <v>24</v>
      </c>
      <c r="Z631">
        <v>0</v>
      </c>
      <c r="AA631" t="s">
        <v>24</v>
      </c>
      <c r="AB631" t="s">
        <v>24</v>
      </c>
      <c r="AC631" t="s">
        <v>24</v>
      </c>
      <c r="AD631" t="s">
        <v>24</v>
      </c>
      <c r="AE631" t="s">
        <v>24</v>
      </c>
      <c r="AF631">
        <v>1</v>
      </c>
      <c r="AG631">
        <v>22</v>
      </c>
      <c r="AH631" t="s">
        <v>24</v>
      </c>
      <c r="AI631">
        <v>0</v>
      </c>
      <c r="AJ631" t="s">
        <v>24</v>
      </c>
      <c r="AK631" t="s">
        <v>24</v>
      </c>
      <c r="AL631" t="s">
        <v>24</v>
      </c>
      <c r="AM631" t="s">
        <v>24</v>
      </c>
      <c r="AN631" t="s">
        <v>24</v>
      </c>
      <c r="AO631" t="s">
        <v>24</v>
      </c>
      <c r="AP631" t="s">
        <v>24</v>
      </c>
      <c r="AQ631" t="s">
        <v>24</v>
      </c>
      <c r="AR631" t="s">
        <v>24</v>
      </c>
      <c r="AS631" t="s">
        <v>24</v>
      </c>
      <c r="AT631" t="s">
        <v>24</v>
      </c>
    </row>
    <row r="632" spans="1:46" x14ac:dyDescent="0.15">
      <c r="A632">
        <v>22</v>
      </c>
      <c r="B632">
        <v>2</v>
      </c>
      <c r="C632">
        <v>1</v>
      </c>
      <c r="D632">
        <v>0</v>
      </c>
      <c r="E632" t="s">
        <v>24</v>
      </c>
      <c r="F632" t="s">
        <v>24</v>
      </c>
      <c r="G632">
        <v>0</v>
      </c>
      <c r="H632">
        <v>0</v>
      </c>
      <c r="I632">
        <v>0</v>
      </c>
      <c r="J632">
        <v>0</v>
      </c>
      <c r="K632">
        <v>0</v>
      </c>
      <c r="L632" t="s">
        <v>24</v>
      </c>
      <c r="M632" t="s">
        <v>24</v>
      </c>
      <c r="N632" t="s">
        <v>24</v>
      </c>
      <c r="O632" t="s">
        <v>24</v>
      </c>
      <c r="P632" t="s">
        <v>24</v>
      </c>
      <c r="Q632" t="s">
        <v>24</v>
      </c>
      <c r="R632" t="s">
        <v>24</v>
      </c>
      <c r="S632">
        <v>0</v>
      </c>
      <c r="T632" t="s">
        <v>134</v>
      </c>
      <c r="U632" t="s">
        <v>134</v>
      </c>
      <c r="V632" t="s">
        <v>134</v>
      </c>
      <c r="W632" t="s">
        <v>24</v>
      </c>
      <c r="X632" t="s">
        <v>24</v>
      </c>
      <c r="Y632" t="s">
        <v>24</v>
      </c>
      <c r="Z632">
        <v>0</v>
      </c>
      <c r="AA632" t="s">
        <v>24</v>
      </c>
      <c r="AB632" t="s">
        <v>24</v>
      </c>
      <c r="AC632" t="s">
        <v>24</v>
      </c>
      <c r="AD632" t="s">
        <v>24</v>
      </c>
      <c r="AE632" t="s">
        <v>24</v>
      </c>
      <c r="AF632">
        <v>1</v>
      </c>
      <c r="AG632">
        <v>22</v>
      </c>
      <c r="AH632" t="s">
        <v>24</v>
      </c>
      <c r="AI632">
        <v>0</v>
      </c>
      <c r="AJ632" t="s">
        <v>24</v>
      </c>
      <c r="AK632" t="s">
        <v>24</v>
      </c>
      <c r="AL632" t="s">
        <v>24</v>
      </c>
      <c r="AM632" t="s">
        <v>24</v>
      </c>
      <c r="AN632" t="s">
        <v>24</v>
      </c>
      <c r="AO632" t="s">
        <v>24</v>
      </c>
      <c r="AP632" t="s">
        <v>24</v>
      </c>
      <c r="AQ632" t="s">
        <v>24</v>
      </c>
      <c r="AR632" t="s">
        <v>24</v>
      </c>
      <c r="AS632" t="s">
        <v>24</v>
      </c>
      <c r="AT632" t="s">
        <v>24</v>
      </c>
    </row>
    <row r="633" spans="1:46" x14ac:dyDescent="0.15">
      <c r="A633">
        <v>22</v>
      </c>
      <c r="B633">
        <v>2</v>
      </c>
      <c r="C633">
        <v>2</v>
      </c>
      <c r="D633">
        <v>0</v>
      </c>
      <c r="E633" t="s">
        <v>24</v>
      </c>
      <c r="F633" t="s">
        <v>24</v>
      </c>
      <c r="G633">
        <v>11</v>
      </c>
      <c r="H633">
        <v>0</v>
      </c>
      <c r="I633">
        <v>0</v>
      </c>
      <c r="J633">
        <v>0</v>
      </c>
      <c r="K633">
        <v>0</v>
      </c>
      <c r="L633" t="s">
        <v>24</v>
      </c>
      <c r="M633" t="s">
        <v>24</v>
      </c>
      <c r="N633" t="s">
        <v>24</v>
      </c>
      <c r="O633" t="s">
        <v>24</v>
      </c>
      <c r="P633" t="s">
        <v>24</v>
      </c>
      <c r="Q633" t="s">
        <v>2582</v>
      </c>
      <c r="R633" t="s">
        <v>24</v>
      </c>
      <c r="S633">
        <v>0</v>
      </c>
      <c r="T633" t="s">
        <v>134</v>
      </c>
      <c r="U633" t="s">
        <v>134</v>
      </c>
      <c r="V633" t="s">
        <v>134</v>
      </c>
      <c r="W633" t="s">
        <v>24</v>
      </c>
      <c r="X633" t="s">
        <v>24</v>
      </c>
      <c r="Y633" t="s">
        <v>24</v>
      </c>
      <c r="Z633">
        <v>0</v>
      </c>
      <c r="AA633" t="s">
        <v>24</v>
      </c>
      <c r="AB633" t="s">
        <v>24</v>
      </c>
      <c r="AC633" t="s">
        <v>24</v>
      </c>
      <c r="AD633" t="s">
        <v>24</v>
      </c>
      <c r="AE633" t="s">
        <v>24</v>
      </c>
      <c r="AF633">
        <v>1</v>
      </c>
      <c r="AG633">
        <v>22</v>
      </c>
      <c r="AH633" t="s">
        <v>24</v>
      </c>
      <c r="AI633">
        <v>0</v>
      </c>
      <c r="AJ633" t="s">
        <v>24</v>
      </c>
      <c r="AK633" t="s">
        <v>24</v>
      </c>
      <c r="AL633" t="s">
        <v>24</v>
      </c>
      <c r="AM633" t="s">
        <v>24</v>
      </c>
      <c r="AN633" t="s">
        <v>24</v>
      </c>
      <c r="AO633" t="s">
        <v>24</v>
      </c>
      <c r="AP633" t="s">
        <v>24</v>
      </c>
      <c r="AQ633" t="s">
        <v>24</v>
      </c>
      <c r="AR633" t="s">
        <v>24</v>
      </c>
      <c r="AS633" t="s">
        <v>24</v>
      </c>
      <c r="AT633" t="s">
        <v>24</v>
      </c>
    </row>
    <row r="634" spans="1:46" x14ac:dyDescent="0.15">
      <c r="A634">
        <v>22</v>
      </c>
      <c r="B634">
        <v>2</v>
      </c>
      <c r="C634">
        <v>3</v>
      </c>
      <c r="D634">
        <v>0</v>
      </c>
      <c r="E634" t="s">
        <v>24</v>
      </c>
      <c r="F634" t="s">
        <v>24</v>
      </c>
      <c r="G634">
        <v>193</v>
      </c>
      <c r="H634">
        <v>0</v>
      </c>
      <c r="I634">
        <v>0</v>
      </c>
      <c r="J634">
        <v>0</v>
      </c>
      <c r="K634">
        <v>0</v>
      </c>
      <c r="L634" t="s">
        <v>24</v>
      </c>
      <c r="M634" t="s">
        <v>24</v>
      </c>
      <c r="N634" t="s">
        <v>24</v>
      </c>
      <c r="O634" t="s">
        <v>24</v>
      </c>
      <c r="P634" t="s">
        <v>24</v>
      </c>
      <c r="Q634" t="s">
        <v>2583</v>
      </c>
      <c r="R634" t="s">
        <v>24</v>
      </c>
      <c r="S634">
        <v>0</v>
      </c>
      <c r="T634" t="s">
        <v>134</v>
      </c>
      <c r="U634" t="s">
        <v>134</v>
      </c>
      <c r="V634" t="s">
        <v>134</v>
      </c>
      <c r="W634" t="s">
        <v>24</v>
      </c>
      <c r="X634" t="s">
        <v>24</v>
      </c>
      <c r="Y634" t="s">
        <v>24</v>
      </c>
      <c r="Z634">
        <v>0</v>
      </c>
      <c r="AA634" t="s">
        <v>24</v>
      </c>
      <c r="AB634" t="s">
        <v>24</v>
      </c>
      <c r="AC634" t="s">
        <v>24</v>
      </c>
      <c r="AD634" t="s">
        <v>24</v>
      </c>
      <c r="AE634" t="s">
        <v>24</v>
      </c>
      <c r="AF634">
        <v>1</v>
      </c>
      <c r="AG634">
        <v>22</v>
      </c>
      <c r="AH634" t="s">
        <v>24</v>
      </c>
      <c r="AI634">
        <v>0</v>
      </c>
      <c r="AJ634" t="s">
        <v>24</v>
      </c>
      <c r="AK634" t="s">
        <v>24</v>
      </c>
      <c r="AL634" t="s">
        <v>24</v>
      </c>
      <c r="AM634" t="s">
        <v>24</v>
      </c>
      <c r="AN634" t="s">
        <v>24</v>
      </c>
      <c r="AO634" t="s">
        <v>24</v>
      </c>
      <c r="AP634" t="s">
        <v>24</v>
      </c>
      <c r="AQ634" t="s">
        <v>24</v>
      </c>
      <c r="AR634" t="s">
        <v>24</v>
      </c>
      <c r="AS634" t="s">
        <v>24</v>
      </c>
      <c r="AT634" t="s">
        <v>24</v>
      </c>
    </row>
    <row r="635" spans="1:46" x14ac:dyDescent="0.15">
      <c r="A635">
        <v>22</v>
      </c>
      <c r="B635">
        <v>2</v>
      </c>
      <c r="C635">
        <v>4</v>
      </c>
      <c r="D635">
        <v>0</v>
      </c>
      <c r="E635" t="s">
        <v>24</v>
      </c>
      <c r="F635" t="s">
        <v>24</v>
      </c>
      <c r="G635">
        <v>70</v>
      </c>
      <c r="H635">
        <v>0</v>
      </c>
      <c r="I635">
        <v>0</v>
      </c>
      <c r="J635">
        <v>0</v>
      </c>
      <c r="K635">
        <v>0</v>
      </c>
      <c r="L635" t="s">
        <v>24</v>
      </c>
      <c r="M635" t="s">
        <v>24</v>
      </c>
      <c r="N635" t="s">
        <v>24</v>
      </c>
      <c r="O635" t="s">
        <v>24</v>
      </c>
      <c r="P635" t="s">
        <v>24</v>
      </c>
      <c r="Q635" t="s">
        <v>2584</v>
      </c>
      <c r="R635" t="s">
        <v>24</v>
      </c>
      <c r="S635">
        <v>0</v>
      </c>
      <c r="T635" t="s">
        <v>134</v>
      </c>
      <c r="U635" t="s">
        <v>134</v>
      </c>
      <c r="V635" t="s">
        <v>134</v>
      </c>
      <c r="W635" t="s">
        <v>24</v>
      </c>
      <c r="X635" t="s">
        <v>24</v>
      </c>
      <c r="Y635" t="s">
        <v>24</v>
      </c>
      <c r="Z635">
        <v>0</v>
      </c>
      <c r="AA635" t="s">
        <v>24</v>
      </c>
      <c r="AB635" t="s">
        <v>24</v>
      </c>
      <c r="AC635" t="s">
        <v>24</v>
      </c>
      <c r="AD635" t="s">
        <v>24</v>
      </c>
      <c r="AE635" t="s">
        <v>24</v>
      </c>
      <c r="AF635">
        <v>1</v>
      </c>
      <c r="AG635">
        <v>22</v>
      </c>
      <c r="AH635" t="s">
        <v>24</v>
      </c>
      <c r="AI635">
        <v>0</v>
      </c>
      <c r="AJ635" t="s">
        <v>24</v>
      </c>
      <c r="AK635" t="s">
        <v>24</v>
      </c>
      <c r="AL635" t="s">
        <v>24</v>
      </c>
      <c r="AM635" t="s">
        <v>24</v>
      </c>
      <c r="AN635" t="s">
        <v>24</v>
      </c>
      <c r="AO635" t="s">
        <v>24</v>
      </c>
      <c r="AP635" t="s">
        <v>24</v>
      </c>
      <c r="AQ635" t="s">
        <v>24</v>
      </c>
      <c r="AR635" t="s">
        <v>24</v>
      </c>
      <c r="AS635" t="s">
        <v>24</v>
      </c>
      <c r="AT635" t="s">
        <v>24</v>
      </c>
    </row>
    <row r="636" spans="1:46" x14ac:dyDescent="0.15">
      <c r="A636">
        <v>22</v>
      </c>
      <c r="B636">
        <v>2</v>
      </c>
      <c r="C636">
        <v>5</v>
      </c>
      <c r="D636">
        <v>0</v>
      </c>
      <c r="E636" t="s">
        <v>24</v>
      </c>
      <c r="F636" t="s">
        <v>24</v>
      </c>
      <c r="G636">
        <v>237</v>
      </c>
      <c r="H636">
        <v>0</v>
      </c>
      <c r="I636">
        <v>0</v>
      </c>
      <c r="J636">
        <v>0</v>
      </c>
      <c r="K636">
        <v>0</v>
      </c>
      <c r="L636" t="s">
        <v>24</v>
      </c>
      <c r="M636" t="s">
        <v>24</v>
      </c>
      <c r="N636" t="s">
        <v>24</v>
      </c>
      <c r="O636" t="s">
        <v>24</v>
      </c>
      <c r="P636" t="s">
        <v>24</v>
      </c>
      <c r="Q636" t="s">
        <v>316</v>
      </c>
      <c r="R636" t="s">
        <v>24</v>
      </c>
      <c r="S636">
        <v>0</v>
      </c>
      <c r="T636" t="s">
        <v>134</v>
      </c>
      <c r="U636" t="s">
        <v>134</v>
      </c>
      <c r="V636" t="s">
        <v>134</v>
      </c>
      <c r="W636" t="s">
        <v>24</v>
      </c>
      <c r="X636" t="s">
        <v>24</v>
      </c>
      <c r="Y636" t="s">
        <v>24</v>
      </c>
      <c r="Z636">
        <v>0</v>
      </c>
      <c r="AA636" t="s">
        <v>24</v>
      </c>
      <c r="AB636" t="s">
        <v>24</v>
      </c>
      <c r="AC636" t="s">
        <v>24</v>
      </c>
      <c r="AD636" t="s">
        <v>24</v>
      </c>
      <c r="AE636" t="s">
        <v>24</v>
      </c>
      <c r="AF636">
        <v>1</v>
      </c>
      <c r="AG636">
        <v>22</v>
      </c>
      <c r="AH636" t="s">
        <v>24</v>
      </c>
      <c r="AI636">
        <v>0</v>
      </c>
      <c r="AJ636" t="s">
        <v>24</v>
      </c>
      <c r="AK636" t="s">
        <v>24</v>
      </c>
      <c r="AL636" t="s">
        <v>24</v>
      </c>
      <c r="AM636" t="s">
        <v>24</v>
      </c>
      <c r="AN636" t="s">
        <v>24</v>
      </c>
      <c r="AO636" t="s">
        <v>24</v>
      </c>
      <c r="AP636" t="s">
        <v>24</v>
      </c>
      <c r="AQ636" t="s">
        <v>24</v>
      </c>
      <c r="AR636" t="s">
        <v>24</v>
      </c>
      <c r="AS636" t="s">
        <v>24</v>
      </c>
      <c r="AT636" t="s">
        <v>24</v>
      </c>
    </row>
    <row r="637" spans="1:46" x14ac:dyDescent="0.15">
      <c r="A637">
        <v>22</v>
      </c>
      <c r="B637">
        <v>2</v>
      </c>
      <c r="C637">
        <v>6</v>
      </c>
      <c r="D637">
        <v>0</v>
      </c>
      <c r="E637" t="s">
        <v>24</v>
      </c>
      <c r="F637" t="s">
        <v>24</v>
      </c>
      <c r="G637">
        <v>177</v>
      </c>
      <c r="H637">
        <v>0</v>
      </c>
      <c r="I637">
        <v>0</v>
      </c>
      <c r="J637">
        <v>0</v>
      </c>
      <c r="K637">
        <v>0</v>
      </c>
      <c r="L637" t="s">
        <v>24</v>
      </c>
      <c r="M637" t="s">
        <v>24</v>
      </c>
      <c r="N637" t="s">
        <v>24</v>
      </c>
      <c r="O637" t="s">
        <v>24</v>
      </c>
      <c r="P637" t="s">
        <v>24</v>
      </c>
      <c r="Q637" t="s">
        <v>218</v>
      </c>
      <c r="R637" t="s">
        <v>24</v>
      </c>
      <c r="S637">
        <v>0</v>
      </c>
      <c r="T637" t="s">
        <v>134</v>
      </c>
      <c r="U637" t="s">
        <v>134</v>
      </c>
      <c r="V637" t="s">
        <v>134</v>
      </c>
      <c r="W637" t="s">
        <v>24</v>
      </c>
      <c r="X637" t="s">
        <v>24</v>
      </c>
      <c r="Y637" t="s">
        <v>24</v>
      </c>
      <c r="Z637">
        <v>0</v>
      </c>
      <c r="AA637" t="s">
        <v>24</v>
      </c>
      <c r="AB637" t="s">
        <v>24</v>
      </c>
      <c r="AC637" t="s">
        <v>24</v>
      </c>
      <c r="AD637" t="s">
        <v>24</v>
      </c>
      <c r="AE637" t="s">
        <v>24</v>
      </c>
      <c r="AF637">
        <v>1</v>
      </c>
      <c r="AG637">
        <v>22</v>
      </c>
      <c r="AH637" t="s">
        <v>24</v>
      </c>
      <c r="AI637">
        <v>0</v>
      </c>
      <c r="AJ637" t="s">
        <v>24</v>
      </c>
      <c r="AK637" t="s">
        <v>24</v>
      </c>
      <c r="AL637" t="s">
        <v>24</v>
      </c>
      <c r="AM637" t="s">
        <v>24</v>
      </c>
      <c r="AN637" t="s">
        <v>24</v>
      </c>
      <c r="AO637" t="s">
        <v>24</v>
      </c>
      <c r="AP637" t="s">
        <v>24</v>
      </c>
      <c r="AQ637" t="s">
        <v>24</v>
      </c>
      <c r="AR637" t="s">
        <v>24</v>
      </c>
      <c r="AS637" t="s">
        <v>24</v>
      </c>
      <c r="AT637" t="s">
        <v>24</v>
      </c>
    </row>
    <row r="638" spans="1:46" x14ac:dyDescent="0.15">
      <c r="A638">
        <v>22</v>
      </c>
      <c r="B638">
        <v>2</v>
      </c>
      <c r="C638">
        <v>7</v>
      </c>
      <c r="D638">
        <v>0</v>
      </c>
      <c r="E638" t="s">
        <v>24</v>
      </c>
      <c r="F638" t="s">
        <v>24</v>
      </c>
      <c r="G638">
        <v>239</v>
      </c>
      <c r="H638">
        <v>0</v>
      </c>
      <c r="I638">
        <v>0</v>
      </c>
      <c r="J638">
        <v>0</v>
      </c>
      <c r="K638">
        <v>0</v>
      </c>
      <c r="L638" t="s">
        <v>24</v>
      </c>
      <c r="M638" t="s">
        <v>24</v>
      </c>
      <c r="N638" t="s">
        <v>24</v>
      </c>
      <c r="O638" t="s">
        <v>24</v>
      </c>
      <c r="P638" t="s">
        <v>24</v>
      </c>
      <c r="Q638" t="s">
        <v>2582</v>
      </c>
      <c r="R638" t="s">
        <v>24</v>
      </c>
      <c r="S638">
        <v>0</v>
      </c>
      <c r="T638" t="s">
        <v>134</v>
      </c>
      <c r="U638" t="s">
        <v>134</v>
      </c>
      <c r="V638" t="s">
        <v>134</v>
      </c>
      <c r="W638" t="s">
        <v>24</v>
      </c>
      <c r="X638" t="s">
        <v>24</v>
      </c>
      <c r="Y638" t="s">
        <v>24</v>
      </c>
      <c r="Z638">
        <v>0</v>
      </c>
      <c r="AA638" t="s">
        <v>24</v>
      </c>
      <c r="AB638" t="s">
        <v>24</v>
      </c>
      <c r="AC638" t="s">
        <v>24</v>
      </c>
      <c r="AD638" t="s">
        <v>24</v>
      </c>
      <c r="AE638" t="s">
        <v>24</v>
      </c>
      <c r="AF638">
        <v>1</v>
      </c>
      <c r="AG638">
        <v>22</v>
      </c>
      <c r="AH638" t="s">
        <v>24</v>
      </c>
      <c r="AI638">
        <v>0</v>
      </c>
      <c r="AJ638" t="s">
        <v>24</v>
      </c>
      <c r="AK638" t="s">
        <v>24</v>
      </c>
      <c r="AL638" t="s">
        <v>24</v>
      </c>
      <c r="AM638" t="s">
        <v>24</v>
      </c>
      <c r="AN638" t="s">
        <v>24</v>
      </c>
      <c r="AO638" t="s">
        <v>24</v>
      </c>
      <c r="AP638" t="s">
        <v>24</v>
      </c>
      <c r="AQ638" t="s">
        <v>24</v>
      </c>
      <c r="AR638" t="s">
        <v>24</v>
      </c>
      <c r="AS638" t="s">
        <v>24</v>
      </c>
      <c r="AT638" t="s">
        <v>24</v>
      </c>
    </row>
    <row r="639" spans="1:46" x14ac:dyDescent="0.15">
      <c r="A639">
        <v>22</v>
      </c>
      <c r="B639">
        <v>3</v>
      </c>
      <c r="C639">
        <v>1</v>
      </c>
      <c r="D639">
        <v>0</v>
      </c>
      <c r="E639" t="s">
        <v>24</v>
      </c>
      <c r="F639" t="s">
        <v>24</v>
      </c>
      <c r="G639">
        <v>210</v>
      </c>
      <c r="H639">
        <v>0</v>
      </c>
      <c r="I639">
        <v>0</v>
      </c>
      <c r="J639">
        <v>0</v>
      </c>
      <c r="K639">
        <v>0</v>
      </c>
      <c r="L639" t="s">
        <v>24</v>
      </c>
      <c r="M639" t="s">
        <v>24</v>
      </c>
      <c r="N639" t="s">
        <v>24</v>
      </c>
      <c r="O639" t="s">
        <v>24</v>
      </c>
      <c r="P639" t="s">
        <v>24</v>
      </c>
      <c r="Q639" t="s">
        <v>2585</v>
      </c>
      <c r="R639" t="s">
        <v>24</v>
      </c>
      <c r="S639">
        <v>0</v>
      </c>
      <c r="T639" t="s">
        <v>134</v>
      </c>
      <c r="U639" t="s">
        <v>134</v>
      </c>
      <c r="V639" t="s">
        <v>134</v>
      </c>
      <c r="W639" t="s">
        <v>24</v>
      </c>
      <c r="X639" t="s">
        <v>24</v>
      </c>
      <c r="Y639" t="s">
        <v>24</v>
      </c>
      <c r="Z639">
        <v>0</v>
      </c>
      <c r="AA639" t="s">
        <v>24</v>
      </c>
      <c r="AB639" t="s">
        <v>24</v>
      </c>
      <c r="AC639" t="s">
        <v>24</v>
      </c>
      <c r="AD639" t="s">
        <v>24</v>
      </c>
      <c r="AE639" t="s">
        <v>24</v>
      </c>
      <c r="AF639">
        <v>1</v>
      </c>
      <c r="AG639">
        <v>22</v>
      </c>
      <c r="AH639" t="s">
        <v>24</v>
      </c>
      <c r="AI639">
        <v>0</v>
      </c>
      <c r="AJ639" t="s">
        <v>24</v>
      </c>
      <c r="AK639" t="s">
        <v>24</v>
      </c>
      <c r="AL639" t="s">
        <v>24</v>
      </c>
      <c r="AM639" t="s">
        <v>24</v>
      </c>
      <c r="AN639" t="s">
        <v>24</v>
      </c>
      <c r="AO639" t="s">
        <v>24</v>
      </c>
      <c r="AP639" t="s">
        <v>24</v>
      </c>
      <c r="AQ639" t="s">
        <v>24</v>
      </c>
      <c r="AR639" t="s">
        <v>24</v>
      </c>
      <c r="AS639" t="s">
        <v>24</v>
      </c>
      <c r="AT639" t="s">
        <v>24</v>
      </c>
    </row>
    <row r="640" spans="1:46" x14ac:dyDescent="0.15">
      <c r="A640">
        <v>22</v>
      </c>
      <c r="B640">
        <v>3</v>
      </c>
      <c r="C640">
        <v>2</v>
      </c>
      <c r="D640">
        <v>0</v>
      </c>
      <c r="E640" t="s">
        <v>24</v>
      </c>
      <c r="F640" t="s">
        <v>24</v>
      </c>
      <c r="G640">
        <v>49</v>
      </c>
      <c r="H640">
        <v>0</v>
      </c>
      <c r="I640">
        <v>0</v>
      </c>
      <c r="J640">
        <v>0</v>
      </c>
      <c r="K640">
        <v>0</v>
      </c>
      <c r="L640" t="s">
        <v>24</v>
      </c>
      <c r="M640" t="s">
        <v>24</v>
      </c>
      <c r="N640" t="s">
        <v>24</v>
      </c>
      <c r="O640" t="s">
        <v>24</v>
      </c>
      <c r="P640" t="s">
        <v>24</v>
      </c>
      <c r="Q640" t="s">
        <v>2586</v>
      </c>
      <c r="R640" t="s">
        <v>24</v>
      </c>
      <c r="S640">
        <v>0</v>
      </c>
      <c r="T640" t="s">
        <v>134</v>
      </c>
      <c r="U640" t="s">
        <v>134</v>
      </c>
      <c r="V640" t="s">
        <v>134</v>
      </c>
      <c r="W640" t="s">
        <v>24</v>
      </c>
      <c r="X640" t="s">
        <v>24</v>
      </c>
      <c r="Y640" t="s">
        <v>24</v>
      </c>
      <c r="Z640">
        <v>0</v>
      </c>
      <c r="AA640" t="s">
        <v>24</v>
      </c>
      <c r="AB640" t="s">
        <v>24</v>
      </c>
      <c r="AC640" t="s">
        <v>24</v>
      </c>
      <c r="AD640" t="s">
        <v>24</v>
      </c>
      <c r="AE640" t="s">
        <v>24</v>
      </c>
      <c r="AF640">
        <v>1</v>
      </c>
      <c r="AG640">
        <v>22</v>
      </c>
      <c r="AH640" t="s">
        <v>24</v>
      </c>
      <c r="AI640">
        <v>0</v>
      </c>
      <c r="AJ640" t="s">
        <v>24</v>
      </c>
      <c r="AK640" t="s">
        <v>24</v>
      </c>
      <c r="AL640" t="s">
        <v>24</v>
      </c>
      <c r="AM640" t="s">
        <v>24</v>
      </c>
      <c r="AN640" t="s">
        <v>24</v>
      </c>
      <c r="AO640" t="s">
        <v>24</v>
      </c>
      <c r="AP640" t="s">
        <v>24</v>
      </c>
      <c r="AQ640" t="s">
        <v>24</v>
      </c>
      <c r="AR640" t="s">
        <v>24</v>
      </c>
      <c r="AS640" t="s">
        <v>24</v>
      </c>
      <c r="AT640" t="s">
        <v>24</v>
      </c>
    </row>
    <row r="641" spans="1:46" x14ac:dyDescent="0.15">
      <c r="A641">
        <v>22</v>
      </c>
      <c r="B641">
        <v>3</v>
      </c>
      <c r="C641">
        <v>3</v>
      </c>
      <c r="D641">
        <v>0</v>
      </c>
      <c r="E641" t="s">
        <v>24</v>
      </c>
      <c r="F641" t="s">
        <v>24</v>
      </c>
      <c r="G641">
        <v>238</v>
      </c>
      <c r="H641">
        <v>0</v>
      </c>
      <c r="I641">
        <v>0</v>
      </c>
      <c r="J641">
        <v>0</v>
      </c>
      <c r="K641">
        <v>0</v>
      </c>
      <c r="L641" t="s">
        <v>24</v>
      </c>
      <c r="M641" t="s">
        <v>24</v>
      </c>
      <c r="N641" t="s">
        <v>24</v>
      </c>
      <c r="O641" t="s">
        <v>24</v>
      </c>
      <c r="P641" t="s">
        <v>24</v>
      </c>
      <c r="Q641" t="s">
        <v>2587</v>
      </c>
      <c r="R641" t="s">
        <v>24</v>
      </c>
      <c r="S641">
        <v>0</v>
      </c>
      <c r="T641" t="s">
        <v>134</v>
      </c>
      <c r="U641" t="s">
        <v>134</v>
      </c>
      <c r="V641" t="s">
        <v>134</v>
      </c>
      <c r="W641" t="s">
        <v>24</v>
      </c>
      <c r="X641" t="s">
        <v>24</v>
      </c>
      <c r="Y641" t="s">
        <v>24</v>
      </c>
      <c r="Z641">
        <v>0</v>
      </c>
      <c r="AA641" t="s">
        <v>24</v>
      </c>
      <c r="AB641" t="s">
        <v>24</v>
      </c>
      <c r="AC641" t="s">
        <v>24</v>
      </c>
      <c r="AD641" t="s">
        <v>24</v>
      </c>
      <c r="AE641" t="s">
        <v>24</v>
      </c>
      <c r="AF641">
        <v>1</v>
      </c>
      <c r="AG641">
        <v>22</v>
      </c>
      <c r="AH641" t="s">
        <v>24</v>
      </c>
      <c r="AI641">
        <v>0</v>
      </c>
      <c r="AJ641" t="s">
        <v>24</v>
      </c>
      <c r="AK641" t="s">
        <v>24</v>
      </c>
      <c r="AL641" t="s">
        <v>24</v>
      </c>
      <c r="AM641" t="s">
        <v>24</v>
      </c>
      <c r="AN641" t="s">
        <v>24</v>
      </c>
      <c r="AO641" t="s">
        <v>24</v>
      </c>
      <c r="AP641" t="s">
        <v>24</v>
      </c>
      <c r="AQ641" t="s">
        <v>24</v>
      </c>
      <c r="AR641" t="s">
        <v>24</v>
      </c>
      <c r="AS641" t="s">
        <v>24</v>
      </c>
      <c r="AT641" t="s">
        <v>24</v>
      </c>
    </row>
    <row r="642" spans="1:46" x14ac:dyDescent="0.15">
      <c r="A642">
        <v>22</v>
      </c>
      <c r="B642">
        <v>3</v>
      </c>
      <c r="C642">
        <v>4</v>
      </c>
      <c r="D642">
        <v>0</v>
      </c>
      <c r="E642" t="s">
        <v>24</v>
      </c>
      <c r="F642" t="s">
        <v>24</v>
      </c>
      <c r="G642">
        <v>179</v>
      </c>
      <c r="H642">
        <v>0</v>
      </c>
      <c r="I642">
        <v>0</v>
      </c>
      <c r="J642">
        <v>0</v>
      </c>
      <c r="K642">
        <v>0</v>
      </c>
      <c r="L642" t="s">
        <v>24</v>
      </c>
      <c r="M642" t="s">
        <v>24</v>
      </c>
      <c r="N642" t="s">
        <v>24</v>
      </c>
      <c r="O642" t="s">
        <v>24</v>
      </c>
      <c r="P642" t="s">
        <v>24</v>
      </c>
      <c r="Q642" t="s">
        <v>2588</v>
      </c>
      <c r="R642" t="s">
        <v>24</v>
      </c>
      <c r="S642">
        <v>0</v>
      </c>
      <c r="T642" t="s">
        <v>134</v>
      </c>
      <c r="U642" t="s">
        <v>134</v>
      </c>
      <c r="V642" t="s">
        <v>134</v>
      </c>
      <c r="W642" t="s">
        <v>24</v>
      </c>
      <c r="X642" t="s">
        <v>24</v>
      </c>
      <c r="Y642" t="s">
        <v>24</v>
      </c>
      <c r="Z642">
        <v>0</v>
      </c>
      <c r="AA642" t="s">
        <v>24</v>
      </c>
      <c r="AB642" t="s">
        <v>24</v>
      </c>
      <c r="AC642" t="s">
        <v>24</v>
      </c>
      <c r="AD642" t="s">
        <v>24</v>
      </c>
      <c r="AE642" t="s">
        <v>24</v>
      </c>
      <c r="AF642">
        <v>1</v>
      </c>
      <c r="AG642">
        <v>22</v>
      </c>
      <c r="AH642" t="s">
        <v>24</v>
      </c>
      <c r="AI642">
        <v>0</v>
      </c>
      <c r="AJ642" t="s">
        <v>24</v>
      </c>
      <c r="AK642" t="s">
        <v>24</v>
      </c>
      <c r="AL642" t="s">
        <v>24</v>
      </c>
      <c r="AM642" t="s">
        <v>24</v>
      </c>
      <c r="AN642" t="s">
        <v>24</v>
      </c>
      <c r="AO642" t="s">
        <v>24</v>
      </c>
      <c r="AP642" t="s">
        <v>24</v>
      </c>
      <c r="AQ642" t="s">
        <v>24</v>
      </c>
      <c r="AR642" t="s">
        <v>24</v>
      </c>
      <c r="AS642" t="s">
        <v>24</v>
      </c>
      <c r="AT642" t="s">
        <v>24</v>
      </c>
    </row>
    <row r="643" spans="1:46" x14ac:dyDescent="0.15">
      <c r="A643">
        <v>22</v>
      </c>
      <c r="B643">
        <v>3</v>
      </c>
      <c r="C643">
        <v>5</v>
      </c>
      <c r="D643">
        <v>0</v>
      </c>
      <c r="E643" t="s">
        <v>24</v>
      </c>
      <c r="F643" t="s">
        <v>24</v>
      </c>
      <c r="G643">
        <v>287</v>
      </c>
      <c r="H643">
        <v>0</v>
      </c>
      <c r="I643">
        <v>0</v>
      </c>
      <c r="J643">
        <v>0</v>
      </c>
      <c r="K643">
        <v>0</v>
      </c>
      <c r="L643" t="s">
        <v>24</v>
      </c>
      <c r="M643" t="s">
        <v>24</v>
      </c>
      <c r="N643" t="s">
        <v>24</v>
      </c>
      <c r="O643" t="s">
        <v>24</v>
      </c>
      <c r="P643" t="s">
        <v>24</v>
      </c>
      <c r="Q643" t="s">
        <v>2589</v>
      </c>
      <c r="R643" t="s">
        <v>24</v>
      </c>
      <c r="S643">
        <v>0</v>
      </c>
      <c r="T643" t="s">
        <v>134</v>
      </c>
      <c r="U643" t="s">
        <v>134</v>
      </c>
      <c r="V643" t="s">
        <v>134</v>
      </c>
      <c r="W643" t="s">
        <v>24</v>
      </c>
      <c r="X643" t="s">
        <v>24</v>
      </c>
      <c r="Y643" t="s">
        <v>24</v>
      </c>
      <c r="Z643">
        <v>0</v>
      </c>
      <c r="AA643" t="s">
        <v>24</v>
      </c>
      <c r="AB643" t="s">
        <v>24</v>
      </c>
      <c r="AC643" t="s">
        <v>24</v>
      </c>
      <c r="AD643" t="s">
        <v>24</v>
      </c>
      <c r="AE643" t="s">
        <v>24</v>
      </c>
      <c r="AF643">
        <v>1</v>
      </c>
      <c r="AG643">
        <v>22</v>
      </c>
      <c r="AH643" t="s">
        <v>24</v>
      </c>
      <c r="AI643">
        <v>0</v>
      </c>
      <c r="AJ643" t="s">
        <v>24</v>
      </c>
      <c r="AK643" t="s">
        <v>24</v>
      </c>
      <c r="AL643" t="s">
        <v>24</v>
      </c>
      <c r="AM643" t="s">
        <v>24</v>
      </c>
      <c r="AN643" t="s">
        <v>24</v>
      </c>
      <c r="AO643" t="s">
        <v>24</v>
      </c>
      <c r="AP643" t="s">
        <v>24</v>
      </c>
      <c r="AQ643" t="s">
        <v>24</v>
      </c>
      <c r="AR643" t="s">
        <v>24</v>
      </c>
      <c r="AS643" t="s">
        <v>24</v>
      </c>
      <c r="AT643" t="s">
        <v>24</v>
      </c>
    </row>
    <row r="644" spans="1:46" x14ac:dyDescent="0.15">
      <c r="A644">
        <v>22</v>
      </c>
      <c r="B644">
        <v>3</v>
      </c>
      <c r="C644">
        <v>6</v>
      </c>
      <c r="D644">
        <v>0</v>
      </c>
      <c r="E644" t="s">
        <v>24</v>
      </c>
      <c r="F644" t="s">
        <v>24</v>
      </c>
      <c r="G644">
        <v>236</v>
      </c>
      <c r="H644">
        <v>0</v>
      </c>
      <c r="I644">
        <v>0</v>
      </c>
      <c r="J644">
        <v>0</v>
      </c>
      <c r="K644">
        <v>0</v>
      </c>
      <c r="L644" t="s">
        <v>24</v>
      </c>
      <c r="M644" t="s">
        <v>24</v>
      </c>
      <c r="N644" t="s">
        <v>24</v>
      </c>
      <c r="O644" t="s">
        <v>24</v>
      </c>
      <c r="P644" t="s">
        <v>24</v>
      </c>
      <c r="Q644" t="s">
        <v>2590</v>
      </c>
      <c r="R644" t="s">
        <v>24</v>
      </c>
      <c r="S644">
        <v>0</v>
      </c>
      <c r="T644" t="s">
        <v>134</v>
      </c>
      <c r="U644" t="s">
        <v>134</v>
      </c>
      <c r="V644" t="s">
        <v>134</v>
      </c>
      <c r="W644" t="s">
        <v>24</v>
      </c>
      <c r="X644" t="s">
        <v>24</v>
      </c>
      <c r="Y644" t="s">
        <v>24</v>
      </c>
      <c r="Z644">
        <v>0</v>
      </c>
      <c r="AA644" t="s">
        <v>24</v>
      </c>
      <c r="AB644" t="s">
        <v>24</v>
      </c>
      <c r="AC644" t="s">
        <v>24</v>
      </c>
      <c r="AD644" t="s">
        <v>24</v>
      </c>
      <c r="AE644" t="s">
        <v>24</v>
      </c>
      <c r="AF644">
        <v>1</v>
      </c>
      <c r="AG644">
        <v>22</v>
      </c>
      <c r="AH644" t="s">
        <v>24</v>
      </c>
      <c r="AI644">
        <v>0</v>
      </c>
      <c r="AJ644" t="s">
        <v>24</v>
      </c>
      <c r="AK644" t="s">
        <v>24</v>
      </c>
      <c r="AL644" t="s">
        <v>24</v>
      </c>
      <c r="AM644" t="s">
        <v>24</v>
      </c>
      <c r="AN644" t="s">
        <v>24</v>
      </c>
      <c r="AO644" t="s">
        <v>24</v>
      </c>
      <c r="AP644" t="s">
        <v>24</v>
      </c>
      <c r="AQ644" t="s">
        <v>24</v>
      </c>
      <c r="AR644" t="s">
        <v>24</v>
      </c>
      <c r="AS644" t="s">
        <v>24</v>
      </c>
      <c r="AT644" t="s">
        <v>24</v>
      </c>
    </row>
    <row r="645" spans="1:46" x14ac:dyDescent="0.15">
      <c r="A645">
        <v>22</v>
      </c>
      <c r="B645">
        <v>3</v>
      </c>
      <c r="C645">
        <v>7</v>
      </c>
      <c r="D645">
        <v>0</v>
      </c>
      <c r="E645" t="s">
        <v>24</v>
      </c>
      <c r="F645" t="s">
        <v>24</v>
      </c>
      <c r="G645">
        <v>119</v>
      </c>
      <c r="H645">
        <v>0</v>
      </c>
      <c r="I645">
        <v>0</v>
      </c>
      <c r="J645">
        <v>0</v>
      </c>
      <c r="K645">
        <v>0</v>
      </c>
      <c r="L645" t="s">
        <v>24</v>
      </c>
      <c r="M645" t="s">
        <v>24</v>
      </c>
      <c r="N645" t="s">
        <v>24</v>
      </c>
      <c r="O645" t="s">
        <v>24</v>
      </c>
      <c r="P645" t="s">
        <v>24</v>
      </c>
      <c r="Q645" t="s">
        <v>2591</v>
      </c>
      <c r="R645" t="s">
        <v>24</v>
      </c>
      <c r="S645">
        <v>0</v>
      </c>
      <c r="T645" t="s">
        <v>134</v>
      </c>
      <c r="U645" t="s">
        <v>134</v>
      </c>
      <c r="V645" t="s">
        <v>134</v>
      </c>
      <c r="W645" t="s">
        <v>24</v>
      </c>
      <c r="X645" t="s">
        <v>24</v>
      </c>
      <c r="Y645" t="s">
        <v>24</v>
      </c>
      <c r="Z645">
        <v>0</v>
      </c>
      <c r="AA645" t="s">
        <v>24</v>
      </c>
      <c r="AB645" t="s">
        <v>24</v>
      </c>
      <c r="AC645" t="s">
        <v>24</v>
      </c>
      <c r="AD645" t="s">
        <v>24</v>
      </c>
      <c r="AE645" t="s">
        <v>24</v>
      </c>
      <c r="AF645">
        <v>1</v>
      </c>
      <c r="AG645">
        <v>22</v>
      </c>
      <c r="AH645" t="s">
        <v>24</v>
      </c>
      <c r="AI645">
        <v>0</v>
      </c>
      <c r="AJ645" t="s">
        <v>24</v>
      </c>
      <c r="AK645" t="s">
        <v>24</v>
      </c>
      <c r="AL645" t="s">
        <v>24</v>
      </c>
      <c r="AM645" t="s">
        <v>24</v>
      </c>
      <c r="AN645" t="s">
        <v>24</v>
      </c>
      <c r="AO645" t="s">
        <v>24</v>
      </c>
      <c r="AP645" t="s">
        <v>24</v>
      </c>
      <c r="AQ645" t="s">
        <v>24</v>
      </c>
      <c r="AR645" t="s">
        <v>24</v>
      </c>
      <c r="AS645" t="s">
        <v>24</v>
      </c>
      <c r="AT645" t="s">
        <v>24</v>
      </c>
    </row>
    <row r="646" spans="1:46" x14ac:dyDescent="0.15">
      <c r="A646">
        <v>22</v>
      </c>
      <c r="B646">
        <v>4</v>
      </c>
      <c r="C646">
        <v>1</v>
      </c>
      <c r="D646">
        <v>0</v>
      </c>
      <c r="E646" t="s">
        <v>24</v>
      </c>
      <c r="F646" t="s">
        <v>24</v>
      </c>
      <c r="G646">
        <v>48</v>
      </c>
      <c r="H646">
        <v>0</v>
      </c>
      <c r="I646">
        <v>0</v>
      </c>
      <c r="J646">
        <v>0</v>
      </c>
      <c r="K646">
        <v>0</v>
      </c>
      <c r="L646" t="s">
        <v>24</v>
      </c>
      <c r="M646" t="s">
        <v>24</v>
      </c>
      <c r="N646" t="s">
        <v>24</v>
      </c>
      <c r="O646" t="s">
        <v>24</v>
      </c>
      <c r="P646" t="s">
        <v>24</v>
      </c>
      <c r="Q646" t="s">
        <v>2592</v>
      </c>
      <c r="R646" t="s">
        <v>24</v>
      </c>
      <c r="S646">
        <v>0</v>
      </c>
      <c r="T646" t="s">
        <v>134</v>
      </c>
      <c r="U646" t="s">
        <v>134</v>
      </c>
      <c r="V646" t="s">
        <v>134</v>
      </c>
      <c r="W646" t="s">
        <v>24</v>
      </c>
      <c r="X646" t="s">
        <v>24</v>
      </c>
      <c r="Y646" t="s">
        <v>24</v>
      </c>
      <c r="Z646">
        <v>0</v>
      </c>
      <c r="AA646" t="s">
        <v>24</v>
      </c>
      <c r="AB646" t="s">
        <v>24</v>
      </c>
      <c r="AC646" t="s">
        <v>24</v>
      </c>
      <c r="AD646" t="s">
        <v>24</v>
      </c>
      <c r="AE646" t="s">
        <v>24</v>
      </c>
      <c r="AF646">
        <v>1</v>
      </c>
      <c r="AG646">
        <v>22</v>
      </c>
      <c r="AH646" t="s">
        <v>24</v>
      </c>
      <c r="AI646">
        <v>0</v>
      </c>
      <c r="AJ646" t="s">
        <v>24</v>
      </c>
      <c r="AK646" t="s">
        <v>24</v>
      </c>
      <c r="AL646" t="s">
        <v>24</v>
      </c>
      <c r="AM646" t="s">
        <v>24</v>
      </c>
      <c r="AN646" t="s">
        <v>24</v>
      </c>
      <c r="AO646" t="s">
        <v>24</v>
      </c>
      <c r="AP646" t="s">
        <v>24</v>
      </c>
      <c r="AQ646" t="s">
        <v>24</v>
      </c>
      <c r="AR646" t="s">
        <v>24</v>
      </c>
      <c r="AS646" t="s">
        <v>24</v>
      </c>
      <c r="AT646" t="s">
        <v>24</v>
      </c>
    </row>
    <row r="647" spans="1:46" x14ac:dyDescent="0.15">
      <c r="A647">
        <v>22</v>
      </c>
      <c r="B647">
        <v>4</v>
      </c>
      <c r="C647">
        <v>2</v>
      </c>
      <c r="D647">
        <v>0</v>
      </c>
      <c r="E647" t="s">
        <v>24</v>
      </c>
      <c r="F647" t="s">
        <v>24</v>
      </c>
      <c r="G647">
        <v>206</v>
      </c>
      <c r="H647">
        <v>0</v>
      </c>
      <c r="I647">
        <v>0</v>
      </c>
      <c r="J647">
        <v>0</v>
      </c>
      <c r="K647">
        <v>0</v>
      </c>
      <c r="L647" t="s">
        <v>24</v>
      </c>
      <c r="M647" t="s">
        <v>24</v>
      </c>
      <c r="N647" t="s">
        <v>24</v>
      </c>
      <c r="O647" t="s">
        <v>24</v>
      </c>
      <c r="P647" t="s">
        <v>24</v>
      </c>
      <c r="Q647" t="s">
        <v>2593</v>
      </c>
      <c r="R647" t="s">
        <v>24</v>
      </c>
      <c r="S647">
        <v>0</v>
      </c>
      <c r="T647" t="s">
        <v>134</v>
      </c>
      <c r="U647" t="s">
        <v>134</v>
      </c>
      <c r="V647" t="s">
        <v>134</v>
      </c>
      <c r="W647" t="s">
        <v>24</v>
      </c>
      <c r="X647" t="s">
        <v>24</v>
      </c>
      <c r="Y647" t="s">
        <v>24</v>
      </c>
      <c r="Z647">
        <v>0</v>
      </c>
      <c r="AA647" t="s">
        <v>24</v>
      </c>
      <c r="AB647" t="s">
        <v>24</v>
      </c>
      <c r="AC647" t="s">
        <v>24</v>
      </c>
      <c r="AD647" t="s">
        <v>24</v>
      </c>
      <c r="AE647" t="s">
        <v>24</v>
      </c>
      <c r="AF647">
        <v>1</v>
      </c>
      <c r="AG647">
        <v>22</v>
      </c>
      <c r="AH647" t="s">
        <v>24</v>
      </c>
      <c r="AI647">
        <v>0</v>
      </c>
      <c r="AJ647" t="s">
        <v>24</v>
      </c>
      <c r="AK647" t="s">
        <v>24</v>
      </c>
      <c r="AL647" t="s">
        <v>24</v>
      </c>
      <c r="AM647" t="s">
        <v>24</v>
      </c>
      <c r="AN647" t="s">
        <v>24</v>
      </c>
      <c r="AO647" t="s">
        <v>24</v>
      </c>
      <c r="AP647" t="s">
        <v>24</v>
      </c>
      <c r="AQ647" t="s">
        <v>24</v>
      </c>
      <c r="AR647" t="s">
        <v>24</v>
      </c>
      <c r="AS647" t="s">
        <v>24</v>
      </c>
      <c r="AT647" t="s">
        <v>24</v>
      </c>
    </row>
    <row r="648" spans="1:46" x14ac:dyDescent="0.15">
      <c r="A648">
        <v>22</v>
      </c>
      <c r="B648">
        <v>4</v>
      </c>
      <c r="C648">
        <v>3</v>
      </c>
      <c r="D648">
        <v>0</v>
      </c>
      <c r="E648" t="s">
        <v>24</v>
      </c>
      <c r="F648" t="s">
        <v>24</v>
      </c>
      <c r="G648">
        <v>284</v>
      </c>
      <c r="H648">
        <v>0</v>
      </c>
      <c r="I648">
        <v>0</v>
      </c>
      <c r="J648">
        <v>0</v>
      </c>
      <c r="K648">
        <v>0</v>
      </c>
      <c r="L648" t="s">
        <v>24</v>
      </c>
      <c r="M648" t="s">
        <v>24</v>
      </c>
      <c r="N648" t="s">
        <v>24</v>
      </c>
      <c r="O648" t="s">
        <v>24</v>
      </c>
      <c r="P648" t="s">
        <v>24</v>
      </c>
      <c r="Q648" t="s">
        <v>2594</v>
      </c>
      <c r="R648" t="s">
        <v>24</v>
      </c>
      <c r="S648">
        <v>0</v>
      </c>
      <c r="T648" t="s">
        <v>134</v>
      </c>
      <c r="U648" t="s">
        <v>134</v>
      </c>
      <c r="V648" t="s">
        <v>134</v>
      </c>
      <c r="W648" t="s">
        <v>24</v>
      </c>
      <c r="X648" t="s">
        <v>24</v>
      </c>
      <c r="Y648" t="s">
        <v>24</v>
      </c>
      <c r="Z648">
        <v>0</v>
      </c>
      <c r="AA648" t="s">
        <v>24</v>
      </c>
      <c r="AB648" t="s">
        <v>24</v>
      </c>
      <c r="AC648" t="s">
        <v>24</v>
      </c>
      <c r="AD648" t="s">
        <v>24</v>
      </c>
      <c r="AE648" t="s">
        <v>24</v>
      </c>
      <c r="AF648">
        <v>1</v>
      </c>
      <c r="AG648">
        <v>22</v>
      </c>
      <c r="AH648" t="s">
        <v>24</v>
      </c>
      <c r="AI648">
        <v>0</v>
      </c>
      <c r="AJ648" t="s">
        <v>24</v>
      </c>
      <c r="AK648" t="s">
        <v>24</v>
      </c>
      <c r="AL648" t="s">
        <v>24</v>
      </c>
      <c r="AM648" t="s">
        <v>24</v>
      </c>
      <c r="AN648" t="s">
        <v>24</v>
      </c>
      <c r="AO648" t="s">
        <v>24</v>
      </c>
      <c r="AP648" t="s">
        <v>24</v>
      </c>
      <c r="AQ648" t="s">
        <v>24</v>
      </c>
      <c r="AR648" t="s">
        <v>24</v>
      </c>
      <c r="AS648" t="s">
        <v>24</v>
      </c>
      <c r="AT648" t="s">
        <v>24</v>
      </c>
    </row>
    <row r="649" spans="1:46" x14ac:dyDescent="0.15">
      <c r="A649">
        <v>22</v>
      </c>
      <c r="B649">
        <v>4</v>
      </c>
      <c r="C649">
        <v>4</v>
      </c>
      <c r="D649">
        <v>0</v>
      </c>
      <c r="E649" t="s">
        <v>24</v>
      </c>
      <c r="F649" t="s">
        <v>24</v>
      </c>
      <c r="G649">
        <v>6</v>
      </c>
      <c r="H649">
        <v>0</v>
      </c>
      <c r="I649">
        <v>0</v>
      </c>
      <c r="J649">
        <v>0</v>
      </c>
      <c r="K649">
        <v>0</v>
      </c>
      <c r="L649" t="s">
        <v>24</v>
      </c>
      <c r="M649" t="s">
        <v>24</v>
      </c>
      <c r="N649" t="s">
        <v>24</v>
      </c>
      <c r="O649" t="s">
        <v>24</v>
      </c>
      <c r="P649" t="s">
        <v>24</v>
      </c>
      <c r="Q649" t="s">
        <v>2595</v>
      </c>
      <c r="R649" t="s">
        <v>24</v>
      </c>
      <c r="S649">
        <v>0</v>
      </c>
      <c r="T649" t="s">
        <v>134</v>
      </c>
      <c r="U649" t="s">
        <v>134</v>
      </c>
      <c r="V649" t="s">
        <v>134</v>
      </c>
      <c r="W649" t="s">
        <v>24</v>
      </c>
      <c r="X649" t="s">
        <v>24</v>
      </c>
      <c r="Y649" t="s">
        <v>24</v>
      </c>
      <c r="Z649">
        <v>0</v>
      </c>
      <c r="AA649" t="s">
        <v>24</v>
      </c>
      <c r="AB649" t="s">
        <v>24</v>
      </c>
      <c r="AC649" t="s">
        <v>24</v>
      </c>
      <c r="AD649" t="s">
        <v>24</v>
      </c>
      <c r="AE649" t="s">
        <v>24</v>
      </c>
      <c r="AF649">
        <v>1</v>
      </c>
      <c r="AG649">
        <v>22</v>
      </c>
      <c r="AH649" t="s">
        <v>24</v>
      </c>
      <c r="AI649">
        <v>0</v>
      </c>
      <c r="AJ649" t="s">
        <v>24</v>
      </c>
      <c r="AK649" t="s">
        <v>24</v>
      </c>
      <c r="AL649" t="s">
        <v>24</v>
      </c>
      <c r="AM649" t="s">
        <v>24</v>
      </c>
      <c r="AN649" t="s">
        <v>24</v>
      </c>
      <c r="AO649" t="s">
        <v>24</v>
      </c>
      <c r="AP649" t="s">
        <v>24</v>
      </c>
      <c r="AQ649" t="s">
        <v>24</v>
      </c>
      <c r="AR649" t="s">
        <v>24</v>
      </c>
      <c r="AS649" t="s">
        <v>24</v>
      </c>
      <c r="AT649" t="s">
        <v>24</v>
      </c>
    </row>
    <row r="650" spans="1:46" x14ac:dyDescent="0.15">
      <c r="A650">
        <v>22</v>
      </c>
      <c r="B650">
        <v>4</v>
      </c>
      <c r="C650">
        <v>5</v>
      </c>
      <c r="D650">
        <v>0</v>
      </c>
      <c r="E650" t="s">
        <v>24</v>
      </c>
      <c r="F650" t="s">
        <v>24</v>
      </c>
      <c r="G650">
        <v>255</v>
      </c>
      <c r="H650">
        <v>0</v>
      </c>
      <c r="I650">
        <v>0</v>
      </c>
      <c r="J650">
        <v>0</v>
      </c>
      <c r="K650">
        <v>0</v>
      </c>
      <c r="L650" t="s">
        <v>24</v>
      </c>
      <c r="M650" t="s">
        <v>24</v>
      </c>
      <c r="N650" t="s">
        <v>24</v>
      </c>
      <c r="O650" t="s">
        <v>24</v>
      </c>
      <c r="P650" t="s">
        <v>24</v>
      </c>
      <c r="Q650" t="s">
        <v>2596</v>
      </c>
      <c r="R650" t="s">
        <v>24</v>
      </c>
      <c r="S650">
        <v>0</v>
      </c>
      <c r="T650" t="s">
        <v>134</v>
      </c>
      <c r="U650" t="s">
        <v>134</v>
      </c>
      <c r="V650" t="s">
        <v>134</v>
      </c>
      <c r="W650" t="s">
        <v>24</v>
      </c>
      <c r="X650" t="s">
        <v>24</v>
      </c>
      <c r="Y650" t="s">
        <v>24</v>
      </c>
      <c r="Z650">
        <v>0</v>
      </c>
      <c r="AA650" t="s">
        <v>24</v>
      </c>
      <c r="AB650" t="s">
        <v>24</v>
      </c>
      <c r="AC650" t="s">
        <v>24</v>
      </c>
      <c r="AD650" t="s">
        <v>24</v>
      </c>
      <c r="AE650" t="s">
        <v>24</v>
      </c>
      <c r="AF650">
        <v>1</v>
      </c>
      <c r="AG650">
        <v>22</v>
      </c>
      <c r="AH650" t="s">
        <v>24</v>
      </c>
      <c r="AI650">
        <v>0</v>
      </c>
      <c r="AJ650" t="s">
        <v>24</v>
      </c>
      <c r="AK650" t="s">
        <v>24</v>
      </c>
      <c r="AL650" t="s">
        <v>24</v>
      </c>
      <c r="AM650" t="s">
        <v>24</v>
      </c>
      <c r="AN650" t="s">
        <v>24</v>
      </c>
      <c r="AO650" t="s">
        <v>24</v>
      </c>
      <c r="AP650" t="s">
        <v>24</v>
      </c>
      <c r="AQ650" t="s">
        <v>24</v>
      </c>
      <c r="AR650" t="s">
        <v>24</v>
      </c>
      <c r="AS650" t="s">
        <v>24</v>
      </c>
      <c r="AT650" t="s">
        <v>24</v>
      </c>
    </row>
    <row r="651" spans="1:46" x14ac:dyDescent="0.15">
      <c r="A651">
        <v>22</v>
      </c>
      <c r="B651">
        <v>4</v>
      </c>
      <c r="C651">
        <v>6</v>
      </c>
      <c r="D651">
        <v>0</v>
      </c>
      <c r="E651" t="s">
        <v>24</v>
      </c>
      <c r="F651" t="s">
        <v>24</v>
      </c>
      <c r="G651">
        <v>205</v>
      </c>
      <c r="H651">
        <v>0</v>
      </c>
      <c r="I651">
        <v>0</v>
      </c>
      <c r="J651">
        <v>0</v>
      </c>
      <c r="K651">
        <v>0</v>
      </c>
      <c r="L651" t="s">
        <v>24</v>
      </c>
      <c r="M651" t="s">
        <v>24</v>
      </c>
      <c r="N651" t="s">
        <v>24</v>
      </c>
      <c r="O651" t="s">
        <v>24</v>
      </c>
      <c r="P651" t="s">
        <v>24</v>
      </c>
      <c r="Q651" t="s">
        <v>2597</v>
      </c>
      <c r="R651" t="s">
        <v>24</v>
      </c>
      <c r="S651">
        <v>0</v>
      </c>
      <c r="T651" t="s">
        <v>134</v>
      </c>
      <c r="U651" t="s">
        <v>134</v>
      </c>
      <c r="V651" t="s">
        <v>134</v>
      </c>
      <c r="W651" t="s">
        <v>24</v>
      </c>
      <c r="X651" t="s">
        <v>24</v>
      </c>
      <c r="Y651" t="s">
        <v>24</v>
      </c>
      <c r="Z651">
        <v>0</v>
      </c>
      <c r="AA651" t="s">
        <v>24</v>
      </c>
      <c r="AB651" t="s">
        <v>24</v>
      </c>
      <c r="AC651" t="s">
        <v>24</v>
      </c>
      <c r="AD651" t="s">
        <v>24</v>
      </c>
      <c r="AE651" t="s">
        <v>24</v>
      </c>
      <c r="AF651">
        <v>1</v>
      </c>
      <c r="AG651">
        <v>22</v>
      </c>
      <c r="AH651" t="s">
        <v>24</v>
      </c>
      <c r="AI651">
        <v>0</v>
      </c>
      <c r="AJ651" t="s">
        <v>24</v>
      </c>
      <c r="AK651" t="s">
        <v>24</v>
      </c>
      <c r="AL651" t="s">
        <v>24</v>
      </c>
      <c r="AM651" t="s">
        <v>24</v>
      </c>
      <c r="AN651" t="s">
        <v>24</v>
      </c>
      <c r="AO651" t="s">
        <v>24</v>
      </c>
      <c r="AP651" t="s">
        <v>24</v>
      </c>
      <c r="AQ651" t="s">
        <v>24</v>
      </c>
      <c r="AR651" t="s">
        <v>24</v>
      </c>
      <c r="AS651" t="s">
        <v>24</v>
      </c>
      <c r="AT651" t="s">
        <v>24</v>
      </c>
    </row>
    <row r="652" spans="1:46" x14ac:dyDescent="0.15">
      <c r="A652">
        <v>22</v>
      </c>
      <c r="B652">
        <v>4</v>
      </c>
      <c r="C652">
        <v>7</v>
      </c>
      <c r="D652">
        <v>0</v>
      </c>
      <c r="E652" t="s">
        <v>24</v>
      </c>
      <c r="F652" t="s">
        <v>24</v>
      </c>
      <c r="G652">
        <v>175</v>
      </c>
      <c r="H652">
        <v>0</v>
      </c>
      <c r="I652">
        <v>0</v>
      </c>
      <c r="J652">
        <v>0</v>
      </c>
      <c r="K652">
        <v>0</v>
      </c>
      <c r="L652" t="s">
        <v>24</v>
      </c>
      <c r="M652" t="s">
        <v>24</v>
      </c>
      <c r="N652" t="s">
        <v>24</v>
      </c>
      <c r="O652" t="s">
        <v>24</v>
      </c>
      <c r="P652" t="s">
        <v>24</v>
      </c>
      <c r="Q652" t="s">
        <v>187</v>
      </c>
      <c r="R652" t="s">
        <v>24</v>
      </c>
      <c r="S652">
        <v>0</v>
      </c>
      <c r="T652" t="s">
        <v>134</v>
      </c>
      <c r="U652" t="s">
        <v>134</v>
      </c>
      <c r="V652" t="s">
        <v>134</v>
      </c>
      <c r="W652" t="s">
        <v>24</v>
      </c>
      <c r="X652" t="s">
        <v>24</v>
      </c>
      <c r="Y652" t="s">
        <v>24</v>
      </c>
      <c r="Z652">
        <v>0</v>
      </c>
      <c r="AA652" t="s">
        <v>24</v>
      </c>
      <c r="AB652" t="s">
        <v>24</v>
      </c>
      <c r="AC652" t="s">
        <v>24</v>
      </c>
      <c r="AD652" t="s">
        <v>24</v>
      </c>
      <c r="AE652" t="s">
        <v>24</v>
      </c>
      <c r="AF652">
        <v>1</v>
      </c>
      <c r="AG652">
        <v>22</v>
      </c>
      <c r="AH652" t="s">
        <v>24</v>
      </c>
      <c r="AI652">
        <v>0</v>
      </c>
      <c r="AJ652" t="s">
        <v>24</v>
      </c>
      <c r="AK652" t="s">
        <v>24</v>
      </c>
      <c r="AL652" t="s">
        <v>24</v>
      </c>
      <c r="AM652" t="s">
        <v>24</v>
      </c>
      <c r="AN652" t="s">
        <v>24</v>
      </c>
      <c r="AO652" t="s">
        <v>24</v>
      </c>
      <c r="AP652" t="s">
        <v>24</v>
      </c>
      <c r="AQ652" t="s">
        <v>24</v>
      </c>
      <c r="AR652" t="s">
        <v>24</v>
      </c>
      <c r="AS652" t="s">
        <v>24</v>
      </c>
      <c r="AT652" t="s">
        <v>24</v>
      </c>
    </row>
    <row r="653" spans="1:46" x14ac:dyDescent="0.15">
      <c r="A653">
        <v>22</v>
      </c>
      <c r="B653">
        <v>5</v>
      </c>
      <c r="C653">
        <v>1</v>
      </c>
      <c r="D653">
        <v>0</v>
      </c>
      <c r="E653" t="s">
        <v>24</v>
      </c>
      <c r="F653" t="s">
        <v>24</v>
      </c>
      <c r="G653">
        <v>66</v>
      </c>
      <c r="H653">
        <v>0</v>
      </c>
      <c r="I653">
        <v>0</v>
      </c>
      <c r="J653">
        <v>0</v>
      </c>
      <c r="K653">
        <v>0</v>
      </c>
      <c r="L653" t="s">
        <v>24</v>
      </c>
      <c r="M653" t="s">
        <v>24</v>
      </c>
      <c r="N653" t="s">
        <v>24</v>
      </c>
      <c r="O653" t="s">
        <v>24</v>
      </c>
      <c r="P653" t="s">
        <v>24</v>
      </c>
      <c r="Q653" t="s">
        <v>2598</v>
      </c>
      <c r="R653" t="s">
        <v>24</v>
      </c>
      <c r="S653">
        <v>0</v>
      </c>
      <c r="T653" t="s">
        <v>134</v>
      </c>
      <c r="U653" t="s">
        <v>134</v>
      </c>
      <c r="V653" t="s">
        <v>134</v>
      </c>
      <c r="W653" t="s">
        <v>24</v>
      </c>
      <c r="X653" t="s">
        <v>24</v>
      </c>
      <c r="Y653" t="s">
        <v>24</v>
      </c>
      <c r="Z653">
        <v>0</v>
      </c>
      <c r="AA653" t="s">
        <v>24</v>
      </c>
      <c r="AB653" t="s">
        <v>24</v>
      </c>
      <c r="AC653" t="s">
        <v>24</v>
      </c>
      <c r="AD653" t="s">
        <v>24</v>
      </c>
      <c r="AE653" t="s">
        <v>24</v>
      </c>
      <c r="AF653">
        <v>1</v>
      </c>
      <c r="AG653">
        <v>22</v>
      </c>
      <c r="AH653" t="s">
        <v>24</v>
      </c>
      <c r="AI653">
        <v>0</v>
      </c>
      <c r="AJ653" t="s">
        <v>24</v>
      </c>
      <c r="AK653" t="s">
        <v>24</v>
      </c>
      <c r="AL653" t="s">
        <v>24</v>
      </c>
      <c r="AM653" t="s">
        <v>24</v>
      </c>
      <c r="AN653" t="s">
        <v>24</v>
      </c>
      <c r="AO653" t="s">
        <v>24</v>
      </c>
      <c r="AP653" t="s">
        <v>24</v>
      </c>
      <c r="AQ653" t="s">
        <v>24</v>
      </c>
      <c r="AR653" t="s">
        <v>24</v>
      </c>
      <c r="AS653" t="s">
        <v>24</v>
      </c>
      <c r="AT653" t="s">
        <v>24</v>
      </c>
    </row>
    <row r="654" spans="1:46" x14ac:dyDescent="0.15">
      <c r="A654">
        <v>22</v>
      </c>
      <c r="B654">
        <v>5</v>
      </c>
      <c r="C654">
        <v>2</v>
      </c>
      <c r="D654">
        <v>0</v>
      </c>
      <c r="E654" t="s">
        <v>24</v>
      </c>
      <c r="F654" t="s">
        <v>24</v>
      </c>
      <c r="G654">
        <v>262</v>
      </c>
      <c r="H654">
        <v>0</v>
      </c>
      <c r="I654">
        <v>0</v>
      </c>
      <c r="J654">
        <v>0</v>
      </c>
      <c r="K654">
        <v>0</v>
      </c>
      <c r="L654" t="s">
        <v>24</v>
      </c>
      <c r="M654" t="s">
        <v>24</v>
      </c>
      <c r="N654" t="s">
        <v>24</v>
      </c>
      <c r="O654" t="s">
        <v>24</v>
      </c>
      <c r="P654" t="s">
        <v>24</v>
      </c>
      <c r="Q654" t="s">
        <v>2599</v>
      </c>
      <c r="R654" t="s">
        <v>24</v>
      </c>
      <c r="S654">
        <v>0</v>
      </c>
      <c r="T654" t="s">
        <v>134</v>
      </c>
      <c r="U654" t="s">
        <v>134</v>
      </c>
      <c r="V654" t="s">
        <v>134</v>
      </c>
      <c r="W654" t="s">
        <v>24</v>
      </c>
      <c r="X654" t="s">
        <v>24</v>
      </c>
      <c r="Y654" t="s">
        <v>24</v>
      </c>
      <c r="Z654">
        <v>0</v>
      </c>
      <c r="AA654" t="s">
        <v>24</v>
      </c>
      <c r="AB654" t="s">
        <v>24</v>
      </c>
      <c r="AC654" t="s">
        <v>24</v>
      </c>
      <c r="AD654" t="s">
        <v>24</v>
      </c>
      <c r="AE654" t="s">
        <v>24</v>
      </c>
      <c r="AF654">
        <v>1</v>
      </c>
      <c r="AG654">
        <v>22</v>
      </c>
      <c r="AH654" t="s">
        <v>24</v>
      </c>
      <c r="AI654">
        <v>0</v>
      </c>
      <c r="AJ654" t="s">
        <v>24</v>
      </c>
      <c r="AK654" t="s">
        <v>24</v>
      </c>
      <c r="AL654" t="s">
        <v>24</v>
      </c>
      <c r="AM654" t="s">
        <v>24</v>
      </c>
      <c r="AN654" t="s">
        <v>24</v>
      </c>
      <c r="AO654" t="s">
        <v>24</v>
      </c>
      <c r="AP654" t="s">
        <v>24</v>
      </c>
      <c r="AQ654" t="s">
        <v>24</v>
      </c>
      <c r="AR654" t="s">
        <v>24</v>
      </c>
      <c r="AS654" t="s">
        <v>24</v>
      </c>
      <c r="AT654" t="s">
        <v>24</v>
      </c>
    </row>
    <row r="655" spans="1:46" x14ac:dyDescent="0.15">
      <c r="A655">
        <v>22</v>
      </c>
      <c r="B655">
        <v>5</v>
      </c>
      <c r="C655">
        <v>3</v>
      </c>
      <c r="D655">
        <v>0</v>
      </c>
      <c r="E655" t="s">
        <v>24</v>
      </c>
      <c r="F655" t="s">
        <v>24</v>
      </c>
      <c r="G655">
        <v>45</v>
      </c>
      <c r="H655">
        <v>0</v>
      </c>
      <c r="I655">
        <v>0</v>
      </c>
      <c r="J655">
        <v>0</v>
      </c>
      <c r="K655">
        <v>0</v>
      </c>
      <c r="L655" t="s">
        <v>24</v>
      </c>
      <c r="M655" t="s">
        <v>24</v>
      </c>
      <c r="N655" t="s">
        <v>24</v>
      </c>
      <c r="O655" t="s">
        <v>24</v>
      </c>
      <c r="P655" t="s">
        <v>24</v>
      </c>
      <c r="Q655" t="s">
        <v>2600</v>
      </c>
      <c r="R655" t="s">
        <v>24</v>
      </c>
      <c r="S655">
        <v>0</v>
      </c>
      <c r="T655" t="s">
        <v>134</v>
      </c>
      <c r="U655" t="s">
        <v>134</v>
      </c>
      <c r="V655" t="s">
        <v>134</v>
      </c>
      <c r="W655" t="s">
        <v>24</v>
      </c>
      <c r="X655" t="s">
        <v>24</v>
      </c>
      <c r="Y655" t="s">
        <v>24</v>
      </c>
      <c r="Z655">
        <v>0</v>
      </c>
      <c r="AA655" t="s">
        <v>24</v>
      </c>
      <c r="AB655" t="s">
        <v>24</v>
      </c>
      <c r="AC655" t="s">
        <v>24</v>
      </c>
      <c r="AD655" t="s">
        <v>24</v>
      </c>
      <c r="AE655" t="s">
        <v>24</v>
      </c>
      <c r="AF655">
        <v>1</v>
      </c>
      <c r="AG655">
        <v>22</v>
      </c>
      <c r="AH655" t="s">
        <v>24</v>
      </c>
      <c r="AI655">
        <v>0</v>
      </c>
      <c r="AJ655" t="s">
        <v>24</v>
      </c>
      <c r="AK655" t="s">
        <v>24</v>
      </c>
      <c r="AL655" t="s">
        <v>24</v>
      </c>
      <c r="AM655" t="s">
        <v>24</v>
      </c>
      <c r="AN655" t="s">
        <v>24</v>
      </c>
      <c r="AO655" t="s">
        <v>24</v>
      </c>
      <c r="AP655" t="s">
        <v>24</v>
      </c>
      <c r="AQ655" t="s">
        <v>24</v>
      </c>
      <c r="AR655" t="s">
        <v>24</v>
      </c>
      <c r="AS655" t="s">
        <v>24</v>
      </c>
      <c r="AT655" t="s">
        <v>24</v>
      </c>
    </row>
    <row r="656" spans="1:46" x14ac:dyDescent="0.15">
      <c r="A656">
        <v>22</v>
      </c>
      <c r="B656">
        <v>5</v>
      </c>
      <c r="C656">
        <v>4</v>
      </c>
      <c r="D656">
        <v>0</v>
      </c>
      <c r="E656" t="s">
        <v>24</v>
      </c>
      <c r="F656" t="s">
        <v>24</v>
      </c>
      <c r="G656">
        <v>47</v>
      </c>
      <c r="H656">
        <v>0</v>
      </c>
      <c r="I656">
        <v>0</v>
      </c>
      <c r="J656">
        <v>0</v>
      </c>
      <c r="K656">
        <v>0</v>
      </c>
      <c r="L656" t="s">
        <v>24</v>
      </c>
      <c r="M656" t="s">
        <v>24</v>
      </c>
      <c r="N656" t="s">
        <v>24</v>
      </c>
      <c r="O656" t="s">
        <v>24</v>
      </c>
      <c r="P656" t="s">
        <v>24</v>
      </c>
      <c r="Q656" t="s">
        <v>2601</v>
      </c>
      <c r="R656" t="s">
        <v>24</v>
      </c>
      <c r="S656">
        <v>0</v>
      </c>
      <c r="T656" t="s">
        <v>134</v>
      </c>
      <c r="U656" t="s">
        <v>134</v>
      </c>
      <c r="V656" t="s">
        <v>134</v>
      </c>
      <c r="W656" t="s">
        <v>24</v>
      </c>
      <c r="X656" t="s">
        <v>24</v>
      </c>
      <c r="Y656" t="s">
        <v>24</v>
      </c>
      <c r="Z656">
        <v>0</v>
      </c>
      <c r="AA656" t="s">
        <v>24</v>
      </c>
      <c r="AB656" t="s">
        <v>24</v>
      </c>
      <c r="AC656" t="s">
        <v>24</v>
      </c>
      <c r="AD656" t="s">
        <v>24</v>
      </c>
      <c r="AE656" t="s">
        <v>24</v>
      </c>
      <c r="AF656">
        <v>1</v>
      </c>
      <c r="AG656">
        <v>22</v>
      </c>
      <c r="AH656" t="s">
        <v>24</v>
      </c>
      <c r="AI656">
        <v>0</v>
      </c>
      <c r="AJ656" t="s">
        <v>24</v>
      </c>
      <c r="AK656" t="s">
        <v>24</v>
      </c>
      <c r="AL656" t="s">
        <v>24</v>
      </c>
      <c r="AM656" t="s">
        <v>24</v>
      </c>
      <c r="AN656" t="s">
        <v>24</v>
      </c>
      <c r="AO656" t="s">
        <v>24</v>
      </c>
      <c r="AP656" t="s">
        <v>24</v>
      </c>
      <c r="AQ656" t="s">
        <v>24</v>
      </c>
      <c r="AR656" t="s">
        <v>24</v>
      </c>
      <c r="AS656" t="s">
        <v>24</v>
      </c>
      <c r="AT656" t="s">
        <v>24</v>
      </c>
    </row>
    <row r="657" spans="1:46" x14ac:dyDescent="0.15">
      <c r="A657">
        <v>22</v>
      </c>
      <c r="B657">
        <v>5</v>
      </c>
      <c r="C657">
        <v>5</v>
      </c>
      <c r="D657">
        <v>0</v>
      </c>
      <c r="E657" t="s">
        <v>24</v>
      </c>
      <c r="F657" t="s">
        <v>24</v>
      </c>
      <c r="G657">
        <v>110</v>
      </c>
      <c r="H657">
        <v>0</v>
      </c>
      <c r="I657">
        <v>0</v>
      </c>
      <c r="J657">
        <v>0</v>
      </c>
      <c r="K657">
        <v>0</v>
      </c>
      <c r="L657" t="s">
        <v>24</v>
      </c>
      <c r="M657" t="s">
        <v>24</v>
      </c>
      <c r="N657" t="s">
        <v>24</v>
      </c>
      <c r="O657" t="s">
        <v>24</v>
      </c>
      <c r="P657" t="s">
        <v>24</v>
      </c>
      <c r="Q657" t="s">
        <v>2602</v>
      </c>
      <c r="R657" t="s">
        <v>24</v>
      </c>
      <c r="S657">
        <v>0</v>
      </c>
      <c r="T657" t="s">
        <v>134</v>
      </c>
      <c r="U657" t="s">
        <v>134</v>
      </c>
      <c r="V657" t="s">
        <v>134</v>
      </c>
      <c r="W657" t="s">
        <v>24</v>
      </c>
      <c r="X657" t="s">
        <v>24</v>
      </c>
      <c r="Y657" t="s">
        <v>24</v>
      </c>
      <c r="Z657">
        <v>0</v>
      </c>
      <c r="AA657" t="s">
        <v>24</v>
      </c>
      <c r="AB657" t="s">
        <v>24</v>
      </c>
      <c r="AC657" t="s">
        <v>24</v>
      </c>
      <c r="AD657" t="s">
        <v>24</v>
      </c>
      <c r="AE657" t="s">
        <v>24</v>
      </c>
      <c r="AF657">
        <v>1</v>
      </c>
      <c r="AG657">
        <v>22</v>
      </c>
      <c r="AH657" t="s">
        <v>24</v>
      </c>
      <c r="AI657">
        <v>0</v>
      </c>
      <c r="AJ657" t="s">
        <v>24</v>
      </c>
      <c r="AK657" t="s">
        <v>24</v>
      </c>
      <c r="AL657" t="s">
        <v>24</v>
      </c>
      <c r="AM657" t="s">
        <v>24</v>
      </c>
      <c r="AN657" t="s">
        <v>24</v>
      </c>
      <c r="AO657" t="s">
        <v>24</v>
      </c>
      <c r="AP657" t="s">
        <v>24</v>
      </c>
      <c r="AQ657" t="s">
        <v>24</v>
      </c>
      <c r="AR657" t="s">
        <v>24</v>
      </c>
      <c r="AS657" t="s">
        <v>24</v>
      </c>
      <c r="AT657" t="s">
        <v>24</v>
      </c>
    </row>
    <row r="658" spans="1:46" x14ac:dyDescent="0.15">
      <c r="A658">
        <v>22</v>
      </c>
      <c r="B658">
        <v>5</v>
      </c>
      <c r="C658">
        <v>6</v>
      </c>
      <c r="D658">
        <v>0</v>
      </c>
      <c r="E658" t="s">
        <v>24</v>
      </c>
      <c r="F658" t="s">
        <v>24</v>
      </c>
      <c r="G658">
        <v>157</v>
      </c>
      <c r="H658">
        <v>0</v>
      </c>
      <c r="I658">
        <v>0</v>
      </c>
      <c r="J658">
        <v>0</v>
      </c>
      <c r="K658">
        <v>0</v>
      </c>
      <c r="L658" t="s">
        <v>24</v>
      </c>
      <c r="M658" t="s">
        <v>24</v>
      </c>
      <c r="N658" t="s">
        <v>24</v>
      </c>
      <c r="O658" t="s">
        <v>24</v>
      </c>
      <c r="P658" t="s">
        <v>24</v>
      </c>
      <c r="Q658" t="s">
        <v>2517</v>
      </c>
      <c r="R658" t="s">
        <v>24</v>
      </c>
      <c r="S658">
        <v>0</v>
      </c>
      <c r="T658" t="s">
        <v>134</v>
      </c>
      <c r="U658" t="s">
        <v>134</v>
      </c>
      <c r="V658" t="s">
        <v>134</v>
      </c>
      <c r="W658" t="s">
        <v>24</v>
      </c>
      <c r="X658" t="s">
        <v>24</v>
      </c>
      <c r="Y658" t="s">
        <v>24</v>
      </c>
      <c r="Z658">
        <v>0</v>
      </c>
      <c r="AA658" t="s">
        <v>24</v>
      </c>
      <c r="AB658" t="s">
        <v>24</v>
      </c>
      <c r="AC658" t="s">
        <v>24</v>
      </c>
      <c r="AD658" t="s">
        <v>24</v>
      </c>
      <c r="AE658" t="s">
        <v>24</v>
      </c>
      <c r="AF658">
        <v>1</v>
      </c>
      <c r="AG658">
        <v>22</v>
      </c>
      <c r="AH658" t="s">
        <v>24</v>
      </c>
      <c r="AI658">
        <v>0</v>
      </c>
      <c r="AJ658" t="s">
        <v>24</v>
      </c>
      <c r="AK658" t="s">
        <v>24</v>
      </c>
      <c r="AL658" t="s">
        <v>24</v>
      </c>
      <c r="AM658" t="s">
        <v>24</v>
      </c>
      <c r="AN658" t="s">
        <v>24</v>
      </c>
      <c r="AO658" t="s">
        <v>24</v>
      </c>
      <c r="AP658" t="s">
        <v>24</v>
      </c>
      <c r="AQ658" t="s">
        <v>24</v>
      </c>
      <c r="AR658" t="s">
        <v>24</v>
      </c>
      <c r="AS658" t="s">
        <v>24</v>
      </c>
      <c r="AT658" t="s">
        <v>24</v>
      </c>
    </row>
    <row r="659" spans="1:46" x14ac:dyDescent="0.15">
      <c r="A659">
        <v>22</v>
      </c>
      <c r="B659">
        <v>5</v>
      </c>
      <c r="C659">
        <v>7</v>
      </c>
      <c r="D659">
        <v>0</v>
      </c>
      <c r="E659" t="s">
        <v>24</v>
      </c>
      <c r="F659" t="s">
        <v>24</v>
      </c>
      <c r="G659">
        <v>202</v>
      </c>
      <c r="H659">
        <v>0</v>
      </c>
      <c r="I659">
        <v>0</v>
      </c>
      <c r="J659">
        <v>0</v>
      </c>
      <c r="K659">
        <v>0</v>
      </c>
      <c r="L659" t="s">
        <v>24</v>
      </c>
      <c r="M659" t="s">
        <v>24</v>
      </c>
      <c r="N659" t="s">
        <v>24</v>
      </c>
      <c r="O659" t="s">
        <v>24</v>
      </c>
      <c r="P659" t="s">
        <v>24</v>
      </c>
      <c r="Q659" t="s">
        <v>130</v>
      </c>
      <c r="R659" t="s">
        <v>24</v>
      </c>
      <c r="S659">
        <v>0</v>
      </c>
      <c r="T659" t="s">
        <v>134</v>
      </c>
      <c r="U659" t="s">
        <v>134</v>
      </c>
      <c r="V659" t="s">
        <v>134</v>
      </c>
      <c r="W659" t="s">
        <v>24</v>
      </c>
      <c r="X659" t="s">
        <v>24</v>
      </c>
      <c r="Y659" t="s">
        <v>24</v>
      </c>
      <c r="Z659">
        <v>0</v>
      </c>
      <c r="AA659" t="s">
        <v>24</v>
      </c>
      <c r="AB659" t="s">
        <v>24</v>
      </c>
      <c r="AC659" t="s">
        <v>24</v>
      </c>
      <c r="AD659" t="s">
        <v>24</v>
      </c>
      <c r="AE659" t="s">
        <v>24</v>
      </c>
      <c r="AF659">
        <v>1</v>
      </c>
      <c r="AG659">
        <v>22</v>
      </c>
      <c r="AH659" t="s">
        <v>24</v>
      </c>
      <c r="AI659">
        <v>0</v>
      </c>
      <c r="AJ659" t="s">
        <v>24</v>
      </c>
      <c r="AK659" t="s">
        <v>24</v>
      </c>
      <c r="AL659" t="s">
        <v>24</v>
      </c>
      <c r="AM659" t="s">
        <v>24</v>
      </c>
      <c r="AN659" t="s">
        <v>24</v>
      </c>
      <c r="AO659" t="s">
        <v>24</v>
      </c>
      <c r="AP659" t="s">
        <v>24</v>
      </c>
      <c r="AQ659" t="s">
        <v>24</v>
      </c>
      <c r="AR659" t="s">
        <v>24</v>
      </c>
      <c r="AS659" t="s">
        <v>24</v>
      </c>
      <c r="AT659" t="s">
        <v>24</v>
      </c>
    </row>
    <row r="660" spans="1:46" x14ac:dyDescent="0.15">
      <c r="A660">
        <v>22</v>
      </c>
      <c r="B660">
        <v>6</v>
      </c>
      <c r="C660">
        <v>1</v>
      </c>
      <c r="D660">
        <v>0</v>
      </c>
      <c r="E660" t="s">
        <v>24</v>
      </c>
      <c r="F660" t="s">
        <v>24</v>
      </c>
      <c r="G660">
        <v>140</v>
      </c>
      <c r="H660">
        <v>0</v>
      </c>
      <c r="I660">
        <v>0</v>
      </c>
      <c r="J660">
        <v>0</v>
      </c>
      <c r="K660">
        <v>0</v>
      </c>
      <c r="L660" t="s">
        <v>24</v>
      </c>
      <c r="M660" t="s">
        <v>24</v>
      </c>
      <c r="N660" t="s">
        <v>24</v>
      </c>
      <c r="O660" t="s">
        <v>24</v>
      </c>
      <c r="P660" t="s">
        <v>24</v>
      </c>
      <c r="Q660" t="s">
        <v>2603</v>
      </c>
      <c r="R660" t="s">
        <v>24</v>
      </c>
      <c r="S660">
        <v>0</v>
      </c>
      <c r="T660" t="s">
        <v>134</v>
      </c>
      <c r="U660" t="s">
        <v>134</v>
      </c>
      <c r="V660" t="s">
        <v>134</v>
      </c>
      <c r="W660" t="s">
        <v>24</v>
      </c>
      <c r="X660" t="s">
        <v>24</v>
      </c>
      <c r="Y660" t="s">
        <v>24</v>
      </c>
      <c r="Z660">
        <v>0</v>
      </c>
      <c r="AA660" t="s">
        <v>24</v>
      </c>
      <c r="AB660" t="s">
        <v>24</v>
      </c>
      <c r="AC660" t="s">
        <v>24</v>
      </c>
      <c r="AD660" t="s">
        <v>24</v>
      </c>
      <c r="AE660" t="s">
        <v>24</v>
      </c>
      <c r="AF660">
        <v>1</v>
      </c>
      <c r="AG660">
        <v>22</v>
      </c>
      <c r="AH660" t="s">
        <v>24</v>
      </c>
      <c r="AI660">
        <v>0</v>
      </c>
      <c r="AJ660" t="s">
        <v>24</v>
      </c>
      <c r="AK660" t="s">
        <v>24</v>
      </c>
      <c r="AL660" t="s">
        <v>24</v>
      </c>
      <c r="AM660" t="s">
        <v>24</v>
      </c>
      <c r="AN660" t="s">
        <v>24</v>
      </c>
      <c r="AO660" t="s">
        <v>24</v>
      </c>
      <c r="AP660" t="s">
        <v>24</v>
      </c>
      <c r="AQ660" t="s">
        <v>24</v>
      </c>
      <c r="AR660" t="s">
        <v>24</v>
      </c>
      <c r="AS660" t="s">
        <v>24</v>
      </c>
      <c r="AT660" t="s">
        <v>24</v>
      </c>
    </row>
    <row r="661" spans="1:46" x14ac:dyDescent="0.15">
      <c r="A661">
        <v>22</v>
      </c>
      <c r="B661">
        <v>6</v>
      </c>
      <c r="C661">
        <v>2</v>
      </c>
      <c r="D661">
        <v>0</v>
      </c>
      <c r="E661" t="s">
        <v>24</v>
      </c>
      <c r="F661" t="s">
        <v>24</v>
      </c>
      <c r="G661">
        <v>92</v>
      </c>
      <c r="H661">
        <v>0</v>
      </c>
      <c r="I661">
        <v>0</v>
      </c>
      <c r="J661">
        <v>0</v>
      </c>
      <c r="K661">
        <v>0</v>
      </c>
      <c r="L661" t="s">
        <v>24</v>
      </c>
      <c r="M661" t="s">
        <v>24</v>
      </c>
      <c r="N661" t="s">
        <v>24</v>
      </c>
      <c r="O661" t="s">
        <v>24</v>
      </c>
      <c r="P661" t="s">
        <v>24</v>
      </c>
      <c r="Q661" t="s">
        <v>2604</v>
      </c>
      <c r="R661" t="s">
        <v>24</v>
      </c>
      <c r="S661">
        <v>0</v>
      </c>
      <c r="T661" t="s">
        <v>134</v>
      </c>
      <c r="U661" t="s">
        <v>134</v>
      </c>
      <c r="V661" t="s">
        <v>134</v>
      </c>
      <c r="W661" t="s">
        <v>24</v>
      </c>
      <c r="X661" t="s">
        <v>24</v>
      </c>
      <c r="Y661" t="s">
        <v>24</v>
      </c>
      <c r="Z661">
        <v>0</v>
      </c>
      <c r="AA661" t="s">
        <v>24</v>
      </c>
      <c r="AB661" t="s">
        <v>24</v>
      </c>
      <c r="AC661" t="s">
        <v>24</v>
      </c>
      <c r="AD661" t="s">
        <v>24</v>
      </c>
      <c r="AE661" t="s">
        <v>24</v>
      </c>
      <c r="AF661">
        <v>1</v>
      </c>
      <c r="AG661">
        <v>22</v>
      </c>
      <c r="AH661" t="s">
        <v>24</v>
      </c>
      <c r="AI661">
        <v>0</v>
      </c>
      <c r="AJ661" t="s">
        <v>24</v>
      </c>
      <c r="AK661" t="s">
        <v>24</v>
      </c>
      <c r="AL661" t="s">
        <v>24</v>
      </c>
      <c r="AM661" t="s">
        <v>24</v>
      </c>
      <c r="AN661" t="s">
        <v>24</v>
      </c>
      <c r="AO661" t="s">
        <v>24</v>
      </c>
      <c r="AP661" t="s">
        <v>24</v>
      </c>
      <c r="AQ661" t="s">
        <v>24</v>
      </c>
      <c r="AR661" t="s">
        <v>24</v>
      </c>
      <c r="AS661" t="s">
        <v>24</v>
      </c>
      <c r="AT661" t="s">
        <v>24</v>
      </c>
    </row>
    <row r="662" spans="1:46" x14ac:dyDescent="0.15">
      <c r="A662">
        <v>22</v>
      </c>
      <c r="B662">
        <v>6</v>
      </c>
      <c r="C662">
        <v>3</v>
      </c>
      <c r="D662">
        <v>0</v>
      </c>
      <c r="E662" t="s">
        <v>24</v>
      </c>
      <c r="F662" t="s">
        <v>24</v>
      </c>
      <c r="G662">
        <v>63</v>
      </c>
      <c r="H662">
        <v>0</v>
      </c>
      <c r="I662">
        <v>0</v>
      </c>
      <c r="J662">
        <v>0</v>
      </c>
      <c r="K662">
        <v>0</v>
      </c>
      <c r="L662" t="s">
        <v>24</v>
      </c>
      <c r="M662" t="s">
        <v>24</v>
      </c>
      <c r="N662" t="s">
        <v>24</v>
      </c>
      <c r="O662" t="s">
        <v>24</v>
      </c>
      <c r="P662" t="s">
        <v>24</v>
      </c>
      <c r="Q662" t="s">
        <v>2605</v>
      </c>
      <c r="R662" t="s">
        <v>24</v>
      </c>
      <c r="S662">
        <v>0</v>
      </c>
      <c r="T662" t="s">
        <v>134</v>
      </c>
      <c r="U662" t="s">
        <v>134</v>
      </c>
      <c r="V662" t="s">
        <v>134</v>
      </c>
      <c r="W662" t="s">
        <v>24</v>
      </c>
      <c r="X662" t="s">
        <v>24</v>
      </c>
      <c r="Y662" t="s">
        <v>24</v>
      </c>
      <c r="Z662">
        <v>0</v>
      </c>
      <c r="AA662" t="s">
        <v>24</v>
      </c>
      <c r="AB662" t="s">
        <v>24</v>
      </c>
      <c r="AC662" t="s">
        <v>24</v>
      </c>
      <c r="AD662" t="s">
        <v>24</v>
      </c>
      <c r="AE662" t="s">
        <v>24</v>
      </c>
      <c r="AF662">
        <v>1</v>
      </c>
      <c r="AG662">
        <v>22</v>
      </c>
      <c r="AH662" t="s">
        <v>24</v>
      </c>
      <c r="AI662">
        <v>0</v>
      </c>
      <c r="AJ662" t="s">
        <v>24</v>
      </c>
      <c r="AK662" t="s">
        <v>24</v>
      </c>
      <c r="AL662" t="s">
        <v>24</v>
      </c>
      <c r="AM662" t="s">
        <v>24</v>
      </c>
      <c r="AN662" t="s">
        <v>24</v>
      </c>
      <c r="AO662" t="s">
        <v>24</v>
      </c>
      <c r="AP662" t="s">
        <v>24</v>
      </c>
      <c r="AQ662" t="s">
        <v>24</v>
      </c>
      <c r="AR662" t="s">
        <v>24</v>
      </c>
      <c r="AS662" t="s">
        <v>24</v>
      </c>
      <c r="AT662" t="s">
        <v>24</v>
      </c>
    </row>
    <row r="663" spans="1:46" x14ac:dyDescent="0.15">
      <c r="A663">
        <v>22</v>
      </c>
      <c r="B663">
        <v>6</v>
      </c>
      <c r="C663">
        <v>4</v>
      </c>
      <c r="D663">
        <v>0</v>
      </c>
      <c r="E663" t="s">
        <v>24</v>
      </c>
      <c r="F663" t="s">
        <v>24</v>
      </c>
      <c r="G663">
        <v>141</v>
      </c>
      <c r="H663">
        <v>0</v>
      </c>
      <c r="I663">
        <v>0</v>
      </c>
      <c r="J663">
        <v>0</v>
      </c>
      <c r="K663">
        <v>0</v>
      </c>
      <c r="L663" t="s">
        <v>24</v>
      </c>
      <c r="M663" t="s">
        <v>24</v>
      </c>
      <c r="N663" t="s">
        <v>24</v>
      </c>
      <c r="O663" t="s">
        <v>24</v>
      </c>
      <c r="P663" t="s">
        <v>24</v>
      </c>
      <c r="Q663" t="s">
        <v>2606</v>
      </c>
      <c r="R663" t="s">
        <v>24</v>
      </c>
      <c r="S663">
        <v>0</v>
      </c>
      <c r="T663" t="s">
        <v>134</v>
      </c>
      <c r="U663" t="s">
        <v>134</v>
      </c>
      <c r="V663" t="s">
        <v>134</v>
      </c>
      <c r="W663" t="s">
        <v>24</v>
      </c>
      <c r="X663" t="s">
        <v>24</v>
      </c>
      <c r="Y663" t="s">
        <v>24</v>
      </c>
      <c r="Z663">
        <v>0</v>
      </c>
      <c r="AA663" t="s">
        <v>24</v>
      </c>
      <c r="AB663" t="s">
        <v>24</v>
      </c>
      <c r="AC663" t="s">
        <v>24</v>
      </c>
      <c r="AD663" t="s">
        <v>24</v>
      </c>
      <c r="AE663" t="s">
        <v>24</v>
      </c>
      <c r="AF663">
        <v>1</v>
      </c>
      <c r="AG663">
        <v>22</v>
      </c>
      <c r="AH663" t="s">
        <v>24</v>
      </c>
      <c r="AI663">
        <v>0</v>
      </c>
      <c r="AJ663" t="s">
        <v>24</v>
      </c>
      <c r="AK663" t="s">
        <v>24</v>
      </c>
      <c r="AL663" t="s">
        <v>24</v>
      </c>
      <c r="AM663" t="s">
        <v>24</v>
      </c>
      <c r="AN663" t="s">
        <v>24</v>
      </c>
      <c r="AO663" t="s">
        <v>24</v>
      </c>
      <c r="AP663" t="s">
        <v>24</v>
      </c>
      <c r="AQ663" t="s">
        <v>24</v>
      </c>
      <c r="AR663" t="s">
        <v>24</v>
      </c>
      <c r="AS663" t="s">
        <v>24</v>
      </c>
      <c r="AT663" t="s">
        <v>24</v>
      </c>
    </row>
    <row r="664" spans="1:46" x14ac:dyDescent="0.15">
      <c r="A664">
        <v>22</v>
      </c>
      <c r="B664">
        <v>6</v>
      </c>
      <c r="C664">
        <v>5</v>
      </c>
      <c r="D664">
        <v>0</v>
      </c>
      <c r="E664" t="s">
        <v>24</v>
      </c>
      <c r="F664" t="s">
        <v>24</v>
      </c>
      <c r="G664">
        <v>250</v>
      </c>
      <c r="H664">
        <v>0</v>
      </c>
      <c r="I664">
        <v>0</v>
      </c>
      <c r="J664">
        <v>0</v>
      </c>
      <c r="K664">
        <v>0</v>
      </c>
      <c r="L664" t="s">
        <v>24</v>
      </c>
      <c r="M664" t="s">
        <v>24</v>
      </c>
      <c r="N664" t="s">
        <v>24</v>
      </c>
      <c r="O664" t="s">
        <v>24</v>
      </c>
      <c r="P664" t="s">
        <v>24</v>
      </c>
      <c r="Q664" t="s">
        <v>2607</v>
      </c>
      <c r="R664" t="s">
        <v>24</v>
      </c>
      <c r="S664">
        <v>0</v>
      </c>
      <c r="T664" t="s">
        <v>134</v>
      </c>
      <c r="U664" t="s">
        <v>134</v>
      </c>
      <c r="V664" t="s">
        <v>134</v>
      </c>
      <c r="W664" t="s">
        <v>24</v>
      </c>
      <c r="X664" t="s">
        <v>24</v>
      </c>
      <c r="Y664" t="s">
        <v>24</v>
      </c>
      <c r="Z664">
        <v>0</v>
      </c>
      <c r="AA664" t="s">
        <v>24</v>
      </c>
      <c r="AB664" t="s">
        <v>24</v>
      </c>
      <c r="AC664" t="s">
        <v>24</v>
      </c>
      <c r="AD664" t="s">
        <v>24</v>
      </c>
      <c r="AE664" t="s">
        <v>24</v>
      </c>
      <c r="AF664">
        <v>1</v>
      </c>
      <c r="AG664">
        <v>22</v>
      </c>
      <c r="AH664" t="s">
        <v>24</v>
      </c>
      <c r="AI664">
        <v>0</v>
      </c>
      <c r="AJ664" t="s">
        <v>24</v>
      </c>
      <c r="AK664" t="s">
        <v>24</v>
      </c>
      <c r="AL664" t="s">
        <v>24</v>
      </c>
      <c r="AM664" t="s">
        <v>24</v>
      </c>
      <c r="AN664" t="s">
        <v>24</v>
      </c>
      <c r="AO664" t="s">
        <v>24</v>
      </c>
      <c r="AP664" t="s">
        <v>24</v>
      </c>
      <c r="AQ664" t="s">
        <v>24</v>
      </c>
      <c r="AR664" t="s">
        <v>24</v>
      </c>
      <c r="AS664" t="s">
        <v>24</v>
      </c>
      <c r="AT664" t="s">
        <v>24</v>
      </c>
    </row>
    <row r="665" spans="1:46" x14ac:dyDescent="0.15">
      <c r="A665">
        <v>22</v>
      </c>
      <c r="B665">
        <v>6</v>
      </c>
      <c r="C665">
        <v>6</v>
      </c>
      <c r="D665">
        <v>0</v>
      </c>
      <c r="E665" t="s">
        <v>24</v>
      </c>
      <c r="F665" t="s">
        <v>24</v>
      </c>
      <c r="G665">
        <v>143</v>
      </c>
      <c r="H665">
        <v>0</v>
      </c>
      <c r="I665">
        <v>0</v>
      </c>
      <c r="J665">
        <v>0</v>
      </c>
      <c r="K665">
        <v>0</v>
      </c>
      <c r="L665" t="s">
        <v>24</v>
      </c>
      <c r="M665" t="s">
        <v>24</v>
      </c>
      <c r="N665" t="s">
        <v>24</v>
      </c>
      <c r="O665" t="s">
        <v>24</v>
      </c>
      <c r="P665" t="s">
        <v>24</v>
      </c>
      <c r="Q665" t="s">
        <v>2608</v>
      </c>
      <c r="R665" t="s">
        <v>24</v>
      </c>
      <c r="S665">
        <v>0</v>
      </c>
      <c r="T665" t="s">
        <v>134</v>
      </c>
      <c r="U665" t="s">
        <v>134</v>
      </c>
      <c r="V665" t="s">
        <v>134</v>
      </c>
      <c r="W665" t="s">
        <v>24</v>
      </c>
      <c r="X665" t="s">
        <v>24</v>
      </c>
      <c r="Y665" t="s">
        <v>24</v>
      </c>
      <c r="Z665">
        <v>0</v>
      </c>
      <c r="AA665" t="s">
        <v>24</v>
      </c>
      <c r="AB665" t="s">
        <v>24</v>
      </c>
      <c r="AC665" t="s">
        <v>24</v>
      </c>
      <c r="AD665" t="s">
        <v>24</v>
      </c>
      <c r="AE665" t="s">
        <v>24</v>
      </c>
      <c r="AF665">
        <v>1</v>
      </c>
      <c r="AG665">
        <v>22</v>
      </c>
      <c r="AH665" t="s">
        <v>24</v>
      </c>
      <c r="AI665">
        <v>0</v>
      </c>
      <c r="AJ665" t="s">
        <v>24</v>
      </c>
      <c r="AK665" t="s">
        <v>24</v>
      </c>
      <c r="AL665" t="s">
        <v>24</v>
      </c>
      <c r="AM665" t="s">
        <v>24</v>
      </c>
      <c r="AN665" t="s">
        <v>24</v>
      </c>
      <c r="AO665" t="s">
        <v>24</v>
      </c>
      <c r="AP665" t="s">
        <v>24</v>
      </c>
      <c r="AQ665" t="s">
        <v>24</v>
      </c>
      <c r="AR665" t="s">
        <v>24</v>
      </c>
      <c r="AS665" t="s">
        <v>24</v>
      </c>
      <c r="AT665" t="s">
        <v>24</v>
      </c>
    </row>
    <row r="666" spans="1:46" x14ac:dyDescent="0.15">
      <c r="A666">
        <v>22</v>
      </c>
      <c r="B666">
        <v>6</v>
      </c>
      <c r="C666">
        <v>7</v>
      </c>
      <c r="D666">
        <v>0</v>
      </c>
      <c r="E666" t="s">
        <v>24</v>
      </c>
      <c r="F666" t="s">
        <v>24</v>
      </c>
      <c r="G666">
        <v>43</v>
      </c>
      <c r="H666">
        <v>0</v>
      </c>
      <c r="I666">
        <v>0</v>
      </c>
      <c r="J666">
        <v>0</v>
      </c>
      <c r="K666">
        <v>0</v>
      </c>
      <c r="L666" t="s">
        <v>24</v>
      </c>
      <c r="M666" t="s">
        <v>24</v>
      </c>
      <c r="N666" t="s">
        <v>24</v>
      </c>
      <c r="O666" t="s">
        <v>24</v>
      </c>
      <c r="P666" t="s">
        <v>24</v>
      </c>
      <c r="Q666" t="s">
        <v>2609</v>
      </c>
      <c r="R666" t="s">
        <v>24</v>
      </c>
      <c r="S666">
        <v>0</v>
      </c>
      <c r="T666" t="s">
        <v>134</v>
      </c>
      <c r="U666" t="s">
        <v>134</v>
      </c>
      <c r="V666" t="s">
        <v>134</v>
      </c>
      <c r="W666" t="s">
        <v>24</v>
      </c>
      <c r="X666" t="s">
        <v>24</v>
      </c>
      <c r="Y666" t="s">
        <v>24</v>
      </c>
      <c r="Z666">
        <v>0</v>
      </c>
      <c r="AA666" t="s">
        <v>24</v>
      </c>
      <c r="AB666" t="s">
        <v>24</v>
      </c>
      <c r="AC666" t="s">
        <v>24</v>
      </c>
      <c r="AD666" t="s">
        <v>24</v>
      </c>
      <c r="AE666" t="s">
        <v>24</v>
      </c>
      <c r="AF666">
        <v>1</v>
      </c>
      <c r="AG666">
        <v>22</v>
      </c>
      <c r="AH666" t="s">
        <v>24</v>
      </c>
      <c r="AI666">
        <v>0</v>
      </c>
      <c r="AJ666" t="s">
        <v>24</v>
      </c>
      <c r="AK666" t="s">
        <v>24</v>
      </c>
      <c r="AL666" t="s">
        <v>24</v>
      </c>
      <c r="AM666" t="s">
        <v>24</v>
      </c>
      <c r="AN666" t="s">
        <v>24</v>
      </c>
      <c r="AO666" t="s">
        <v>24</v>
      </c>
      <c r="AP666" t="s">
        <v>24</v>
      </c>
      <c r="AQ666" t="s">
        <v>24</v>
      </c>
      <c r="AR666" t="s">
        <v>24</v>
      </c>
      <c r="AS666" t="s">
        <v>24</v>
      </c>
      <c r="AT666" t="s">
        <v>24</v>
      </c>
    </row>
    <row r="667" spans="1:46" x14ac:dyDescent="0.15">
      <c r="A667">
        <v>22</v>
      </c>
      <c r="B667">
        <v>7</v>
      </c>
      <c r="C667">
        <v>1</v>
      </c>
      <c r="D667">
        <v>0</v>
      </c>
      <c r="E667" t="s">
        <v>24</v>
      </c>
      <c r="F667" t="s">
        <v>24</v>
      </c>
      <c r="G667">
        <v>61</v>
      </c>
      <c r="H667">
        <v>0</v>
      </c>
      <c r="I667">
        <v>0</v>
      </c>
      <c r="J667">
        <v>0</v>
      </c>
      <c r="K667">
        <v>0</v>
      </c>
      <c r="L667" t="s">
        <v>24</v>
      </c>
      <c r="M667" t="s">
        <v>24</v>
      </c>
      <c r="N667" t="s">
        <v>24</v>
      </c>
      <c r="O667" t="s">
        <v>24</v>
      </c>
      <c r="P667" t="s">
        <v>24</v>
      </c>
      <c r="Q667" t="s">
        <v>2610</v>
      </c>
      <c r="R667" t="s">
        <v>24</v>
      </c>
      <c r="S667">
        <v>0</v>
      </c>
      <c r="T667" t="s">
        <v>134</v>
      </c>
      <c r="U667" t="s">
        <v>134</v>
      </c>
      <c r="V667" t="s">
        <v>134</v>
      </c>
      <c r="W667" t="s">
        <v>24</v>
      </c>
      <c r="X667" t="s">
        <v>24</v>
      </c>
      <c r="Y667" t="s">
        <v>24</v>
      </c>
      <c r="Z667">
        <v>0</v>
      </c>
      <c r="AA667" t="s">
        <v>24</v>
      </c>
      <c r="AB667" t="s">
        <v>24</v>
      </c>
      <c r="AC667" t="s">
        <v>24</v>
      </c>
      <c r="AD667" t="s">
        <v>24</v>
      </c>
      <c r="AE667" t="s">
        <v>24</v>
      </c>
      <c r="AF667">
        <v>1</v>
      </c>
      <c r="AG667">
        <v>22</v>
      </c>
      <c r="AH667" t="s">
        <v>24</v>
      </c>
      <c r="AI667">
        <v>0</v>
      </c>
      <c r="AJ667" t="s">
        <v>24</v>
      </c>
      <c r="AK667" t="s">
        <v>24</v>
      </c>
      <c r="AL667" t="s">
        <v>24</v>
      </c>
      <c r="AM667" t="s">
        <v>24</v>
      </c>
      <c r="AN667" t="s">
        <v>24</v>
      </c>
      <c r="AO667" t="s">
        <v>24</v>
      </c>
      <c r="AP667" t="s">
        <v>24</v>
      </c>
      <c r="AQ667" t="s">
        <v>24</v>
      </c>
      <c r="AR667" t="s">
        <v>24</v>
      </c>
      <c r="AS667" t="s">
        <v>24</v>
      </c>
      <c r="AT667" t="s">
        <v>24</v>
      </c>
    </row>
    <row r="668" spans="1:46" x14ac:dyDescent="0.15">
      <c r="A668">
        <v>22</v>
      </c>
      <c r="B668">
        <v>7</v>
      </c>
      <c r="C668">
        <v>2</v>
      </c>
      <c r="D668">
        <v>0</v>
      </c>
      <c r="E668" t="s">
        <v>24</v>
      </c>
      <c r="F668" t="s">
        <v>24</v>
      </c>
      <c r="G668">
        <v>259</v>
      </c>
      <c r="H668">
        <v>0</v>
      </c>
      <c r="I668">
        <v>0</v>
      </c>
      <c r="J668">
        <v>0</v>
      </c>
      <c r="K668">
        <v>0</v>
      </c>
      <c r="L668" t="s">
        <v>24</v>
      </c>
      <c r="M668" t="s">
        <v>24</v>
      </c>
      <c r="N668" t="s">
        <v>24</v>
      </c>
      <c r="O668" t="s">
        <v>24</v>
      </c>
      <c r="P668" t="s">
        <v>24</v>
      </c>
      <c r="Q668" t="s">
        <v>2611</v>
      </c>
      <c r="R668" t="s">
        <v>24</v>
      </c>
      <c r="S668">
        <v>0</v>
      </c>
      <c r="T668" t="s">
        <v>134</v>
      </c>
      <c r="U668" t="s">
        <v>134</v>
      </c>
      <c r="V668" t="s">
        <v>134</v>
      </c>
      <c r="W668" t="s">
        <v>24</v>
      </c>
      <c r="X668" t="s">
        <v>24</v>
      </c>
      <c r="Y668" t="s">
        <v>24</v>
      </c>
      <c r="Z668">
        <v>0</v>
      </c>
      <c r="AA668" t="s">
        <v>24</v>
      </c>
      <c r="AB668" t="s">
        <v>24</v>
      </c>
      <c r="AC668" t="s">
        <v>24</v>
      </c>
      <c r="AD668" t="s">
        <v>24</v>
      </c>
      <c r="AE668" t="s">
        <v>24</v>
      </c>
      <c r="AF668">
        <v>1</v>
      </c>
      <c r="AG668">
        <v>22</v>
      </c>
      <c r="AH668" t="s">
        <v>24</v>
      </c>
      <c r="AI668">
        <v>0</v>
      </c>
      <c r="AJ668" t="s">
        <v>24</v>
      </c>
      <c r="AK668" t="s">
        <v>24</v>
      </c>
      <c r="AL668" t="s">
        <v>24</v>
      </c>
      <c r="AM668" t="s">
        <v>24</v>
      </c>
      <c r="AN668" t="s">
        <v>24</v>
      </c>
      <c r="AO668" t="s">
        <v>24</v>
      </c>
      <c r="AP668" t="s">
        <v>24</v>
      </c>
      <c r="AQ668" t="s">
        <v>24</v>
      </c>
      <c r="AR668" t="s">
        <v>24</v>
      </c>
      <c r="AS668" t="s">
        <v>24</v>
      </c>
      <c r="AT668" t="s">
        <v>24</v>
      </c>
    </row>
    <row r="669" spans="1:46" x14ac:dyDescent="0.15">
      <c r="A669">
        <v>22</v>
      </c>
      <c r="B669">
        <v>7</v>
      </c>
      <c r="C669">
        <v>3</v>
      </c>
      <c r="D669">
        <v>0</v>
      </c>
      <c r="E669" t="s">
        <v>24</v>
      </c>
      <c r="F669" t="s">
        <v>24</v>
      </c>
      <c r="G669">
        <v>201</v>
      </c>
      <c r="H669">
        <v>0</v>
      </c>
      <c r="I669">
        <v>0</v>
      </c>
      <c r="J669">
        <v>0</v>
      </c>
      <c r="K669">
        <v>0</v>
      </c>
      <c r="L669" t="s">
        <v>24</v>
      </c>
      <c r="M669" t="s">
        <v>24</v>
      </c>
      <c r="N669" t="s">
        <v>24</v>
      </c>
      <c r="O669" t="s">
        <v>24</v>
      </c>
      <c r="P669" t="s">
        <v>24</v>
      </c>
      <c r="Q669" t="s">
        <v>2612</v>
      </c>
      <c r="R669" t="s">
        <v>24</v>
      </c>
      <c r="S669">
        <v>0</v>
      </c>
      <c r="T669" t="s">
        <v>134</v>
      </c>
      <c r="U669" t="s">
        <v>134</v>
      </c>
      <c r="V669" t="s">
        <v>134</v>
      </c>
      <c r="W669" t="s">
        <v>24</v>
      </c>
      <c r="X669" t="s">
        <v>24</v>
      </c>
      <c r="Y669" t="s">
        <v>24</v>
      </c>
      <c r="Z669">
        <v>0</v>
      </c>
      <c r="AA669" t="s">
        <v>24</v>
      </c>
      <c r="AB669" t="s">
        <v>24</v>
      </c>
      <c r="AC669" t="s">
        <v>24</v>
      </c>
      <c r="AD669" t="s">
        <v>24</v>
      </c>
      <c r="AE669" t="s">
        <v>24</v>
      </c>
      <c r="AF669">
        <v>1</v>
      </c>
      <c r="AG669">
        <v>22</v>
      </c>
      <c r="AH669" t="s">
        <v>24</v>
      </c>
      <c r="AI669">
        <v>0</v>
      </c>
      <c r="AJ669" t="s">
        <v>24</v>
      </c>
      <c r="AK669" t="s">
        <v>24</v>
      </c>
      <c r="AL669" t="s">
        <v>24</v>
      </c>
      <c r="AM669" t="s">
        <v>24</v>
      </c>
      <c r="AN669" t="s">
        <v>24</v>
      </c>
      <c r="AO669" t="s">
        <v>24</v>
      </c>
      <c r="AP669" t="s">
        <v>24</v>
      </c>
      <c r="AQ669" t="s">
        <v>24</v>
      </c>
      <c r="AR669" t="s">
        <v>24</v>
      </c>
      <c r="AS669" t="s">
        <v>24</v>
      </c>
      <c r="AT669" t="s">
        <v>24</v>
      </c>
    </row>
    <row r="670" spans="1:46" x14ac:dyDescent="0.15">
      <c r="A670">
        <v>22</v>
      </c>
      <c r="B670">
        <v>7</v>
      </c>
      <c r="C670">
        <v>4</v>
      </c>
      <c r="D670">
        <v>0</v>
      </c>
      <c r="E670" t="s">
        <v>24</v>
      </c>
      <c r="F670" t="s">
        <v>24</v>
      </c>
      <c r="G670">
        <v>258</v>
      </c>
      <c r="H670">
        <v>0</v>
      </c>
      <c r="I670">
        <v>0</v>
      </c>
      <c r="J670">
        <v>0</v>
      </c>
      <c r="K670">
        <v>0</v>
      </c>
      <c r="L670" t="s">
        <v>24</v>
      </c>
      <c r="M670" t="s">
        <v>24</v>
      </c>
      <c r="N670" t="s">
        <v>24</v>
      </c>
      <c r="O670" t="s">
        <v>24</v>
      </c>
      <c r="P670" t="s">
        <v>24</v>
      </c>
      <c r="Q670" t="s">
        <v>2613</v>
      </c>
      <c r="R670" t="s">
        <v>24</v>
      </c>
      <c r="S670">
        <v>0</v>
      </c>
      <c r="T670" t="s">
        <v>134</v>
      </c>
      <c r="U670" t="s">
        <v>134</v>
      </c>
      <c r="V670" t="s">
        <v>134</v>
      </c>
      <c r="W670" t="s">
        <v>24</v>
      </c>
      <c r="X670" t="s">
        <v>24</v>
      </c>
      <c r="Y670" t="s">
        <v>24</v>
      </c>
      <c r="Z670">
        <v>0</v>
      </c>
      <c r="AA670" t="s">
        <v>24</v>
      </c>
      <c r="AB670" t="s">
        <v>24</v>
      </c>
      <c r="AC670" t="s">
        <v>24</v>
      </c>
      <c r="AD670" t="s">
        <v>24</v>
      </c>
      <c r="AE670" t="s">
        <v>24</v>
      </c>
      <c r="AF670">
        <v>1</v>
      </c>
      <c r="AG670">
        <v>22</v>
      </c>
      <c r="AH670" t="s">
        <v>24</v>
      </c>
      <c r="AI670">
        <v>0</v>
      </c>
      <c r="AJ670" t="s">
        <v>24</v>
      </c>
      <c r="AK670" t="s">
        <v>24</v>
      </c>
      <c r="AL670" t="s">
        <v>24</v>
      </c>
      <c r="AM670" t="s">
        <v>24</v>
      </c>
      <c r="AN670" t="s">
        <v>24</v>
      </c>
      <c r="AO670" t="s">
        <v>24</v>
      </c>
      <c r="AP670" t="s">
        <v>24</v>
      </c>
      <c r="AQ670" t="s">
        <v>24</v>
      </c>
      <c r="AR670" t="s">
        <v>24</v>
      </c>
      <c r="AS670" t="s">
        <v>24</v>
      </c>
      <c r="AT670" t="s">
        <v>24</v>
      </c>
    </row>
    <row r="671" spans="1:46" x14ac:dyDescent="0.15">
      <c r="A671">
        <v>22</v>
      </c>
      <c r="B671">
        <v>7</v>
      </c>
      <c r="C671">
        <v>5</v>
      </c>
      <c r="D671">
        <v>0</v>
      </c>
      <c r="E671" t="s">
        <v>24</v>
      </c>
      <c r="F671" t="s">
        <v>24</v>
      </c>
      <c r="G671">
        <v>2</v>
      </c>
      <c r="H671">
        <v>0</v>
      </c>
      <c r="I671">
        <v>0</v>
      </c>
      <c r="J671">
        <v>0</v>
      </c>
      <c r="K671">
        <v>0</v>
      </c>
      <c r="L671" t="s">
        <v>24</v>
      </c>
      <c r="M671" t="s">
        <v>24</v>
      </c>
      <c r="N671" t="s">
        <v>24</v>
      </c>
      <c r="O671" t="s">
        <v>24</v>
      </c>
      <c r="P671" t="s">
        <v>24</v>
      </c>
      <c r="Q671" t="s">
        <v>2614</v>
      </c>
      <c r="R671" t="s">
        <v>24</v>
      </c>
      <c r="S671">
        <v>0</v>
      </c>
      <c r="T671" t="s">
        <v>134</v>
      </c>
      <c r="U671" t="s">
        <v>134</v>
      </c>
      <c r="V671" t="s">
        <v>134</v>
      </c>
      <c r="W671" t="s">
        <v>24</v>
      </c>
      <c r="X671" t="s">
        <v>24</v>
      </c>
      <c r="Y671" t="s">
        <v>24</v>
      </c>
      <c r="Z671">
        <v>0</v>
      </c>
      <c r="AA671" t="s">
        <v>24</v>
      </c>
      <c r="AB671" t="s">
        <v>24</v>
      </c>
      <c r="AC671" t="s">
        <v>24</v>
      </c>
      <c r="AD671" t="s">
        <v>24</v>
      </c>
      <c r="AE671" t="s">
        <v>24</v>
      </c>
      <c r="AF671">
        <v>1</v>
      </c>
      <c r="AG671">
        <v>22</v>
      </c>
      <c r="AH671" t="s">
        <v>24</v>
      </c>
      <c r="AI671">
        <v>0</v>
      </c>
      <c r="AJ671" t="s">
        <v>24</v>
      </c>
      <c r="AK671" t="s">
        <v>24</v>
      </c>
      <c r="AL671" t="s">
        <v>24</v>
      </c>
      <c r="AM671" t="s">
        <v>24</v>
      </c>
      <c r="AN671" t="s">
        <v>24</v>
      </c>
      <c r="AO671" t="s">
        <v>24</v>
      </c>
      <c r="AP671" t="s">
        <v>24</v>
      </c>
      <c r="AQ671" t="s">
        <v>24</v>
      </c>
      <c r="AR671" t="s">
        <v>24</v>
      </c>
      <c r="AS671" t="s">
        <v>24</v>
      </c>
      <c r="AT671" t="s">
        <v>24</v>
      </c>
    </row>
    <row r="672" spans="1:46" x14ac:dyDescent="0.15">
      <c r="A672">
        <v>22</v>
      </c>
      <c r="B672">
        <v>7</v>
      </c>
      <c r="C672">
        <v>6</v>
      </c>
      <c r="D672">
        <v>0</v>
      </c>
      <c r="E672" t="s">
        <v>24</v>
      </c>
      <c r="F672" t="s">
        <v>24</v>
      </c>
      <c r="G672">
        <v>41</v>
      </c>
      <c r="H672">
        <v>0</v>
      </c>
      <c r="I672">
        <v>0</v>
      </c>
      <c r="J672">
        <v>0</v>
      </c>
      <c r="K672">
        <v>0</v>
      </c>
      <c r="L672" t="s">
        <v>24</v>
      </c>
      <c r="M672" t="s">
        <v>24</v>
      </c>
      <c r="N672" t="s">
        <v>24</v>
      </c>
      <c r="O672" t="s">
        <v>24</v>
      </c>
      <c r="P672" t="s">
        <v>24</v>
      </c>
      <c r="Q672" t="s">
        <v>136</v>
      </c>
      <c r="R672" t="s">
        <v>24</v>
      </c>
      <c r="S672">
        <v>0</v>
      </c>
      <c r="T672" t="s">
        <v>134</v>
      </c>
      <c r="U672" t="s">
        <v>134</v>
      </c>
      <c r="V672" t="s">
        <v>134</v>
      </c>
      <c r="W672" t="s">
        <v>24</v>
      </c>
      <c r="X672" t="s">
        <v>24</v>
      </c>
      <c r="Y672" t="s">
        <v>24</v>
      </c>
      <c r="Z672">
        <v>0</v>
      </c>
      <c r="AA672" t="s">
        <v>24</v>
      </c>
      <c r="AB672" t="s">
        <v>24</v>
      </c>
      <c r="AC672" t="s">
        <v>24</v>
      </c>
      <c r="AD672" t="s">
        <v>24</v>
      </c>
      <c r="AE672" t="s">
        <v>24</v>
      </c>
      <c r="AF672">
        <v>1</v>
      </c>
      <c r="AG672">
        <v>22</v>
      </c>
      <c r="AH672" t="s">
        <v>24</v>
      </c>
      <c r="AI672">
        <v>0</v>
      </c>
      <c r="AJ672" t="s">
        <v>24</v>
      </c>
      <c r="AK672" t="s">
        <v>24</v>
      </c>
      <c r="AL672" t="s">
        <v>24</v>
      </c>
      <c r="AM672" t="s">
        <v>24</v>
      </c>
      <c r="AN672" t="s">
        <v>24</v>
      </c>
      <c r="AO672" t="s">
        <v>24</v>
      </c>
      <c r="AP672" t="s">
        <v>24</v>
      </c>
      <c r="AQ672" t="s">
        <v>24</v>
      </c>
      <c r="AR672" t="s">
        <v>24</v>
      </c>
      <c r="AS672" t="s">
        <v>24</v>
      </c>
      <c r="AT672" t="s">
        <v>24</v>
      </c>
    </row>
    <row r="673" spans="1:46" x14ac:dyDescent="0.15">
      <c r="A673">
        <v>22</v>
      </c>
      <c r="B673">
        <v>7</v>
      </c>
      <c r="C673">
        <v>7</v>
      </c>
      <c r="D673">
        <v>0</v>
      </c>
      <c r="E673" t="s">
        <v>24</v>
      </c>
      <c r="F673" t="s">
        <v>24</v>
      </c>
      <c r="G673">
        <v>172</v>
      </c>
      <c r="H673">
        <v>0</v>
      </c>
      <c r="I673">
        <v>0</v>
      </c>
      <c r="J673">
        <v>0</v>
      </c>
      <c r="K673">
        <v>0</v>
      </c>
      <c r="L673" t="s">
        <v>24</v>
      </c>
      <c r="M673" t="s">
        <v>24</v>
      </c>
      <c r="N673" t="s">
        <v>24</v>
      </c>
      <c r="O673" t="s">
        <v>24</v>
      </c>
      <c r="P673" t="s">
        <v>24</v>
      </c>
      <c r="Q673" t="s">
        <v>2615</v>
      </c>
      <c r="R673" t="s">
        <v>24</v>
      </c>
      <c r="S673">
        <v>0</v>
      </c>
      <c r="T673" t="s">
        <v>134</v>
      </c>
      <c r="U673" t="s">
        <v>134</v>
      </c>
      <c r="V673" t="s">
        <v>134</v>
      </c>
      <c r="W673" t="s">
        <v>24</v>
      </c>
      <c r="X673" t="s">
        <v>24</v>
      </c>
      <c r="Y673" t="s">
        <v>24</v>
      </c>
      <c r="Z673">
        <v>0</v>
      </c>
      <c r="AA673" t="s">
        <v>24</v>
      </c>
      <c r="AB673" t="s">
        <v>24</v>
      </c>
      <c r="AC673" t="s">
        <v>24</v>
      </c>
      <c r="AD673" t="s">
        <v>24</v>
      </c>
      <c r="AE673" t="s">
        <v>24</v>
      </c>
      <c r="AF673">
        <v>1</v>
      </c>
      <c r="AG673">
        <v>22</v>
      </c>
      <c r="AH673" t="s">
        <v>24</v>
      </c>
      <c r="AI673">
        <v>0</v>
      </c>
      <c r="AJ673" t="s">
        <v>24</v>
      </c>
      <c r="AK673" t="s">
        <v>24</v>
      </c>
      <c r="AL673" t="s">
        <v>24</v>
      </c>
      <c r="AM673" t="s">
        <v>24</v>
      </c>
      <c r="AN673" t="s">
        <v>24</v>
      </c>
      <c r="AO673" t="s">
        <v>24</v>
      </c>
      <c r="AP673" t="s">
        <v>24</v>
      </c>
      <c r="AQ673" t="s">
        <v>24</v>
      </c>
      <c r="AR673" t="s">
        <v>24</v>
      </c>
      <c r="AS673" t="s">
        <v>24</v>
      </c>
      <c r="AT673" t="s">
        <v>24</v>
      </c>
    </row>
    <row r="674" spans="1:46" x14ac:dyDescent="0.15">
      <c r="A674">
        <v>23</v>
      </c>
      <c r="B674">
        <v>1</v>
      </c>
      <c r="C674">
        <v>1</v>
      </c>
      <c r="D674">
        <v>0</v>
      </c>
      <c r="E674" t="s">
        <v>24</v>
      </c>
      <c r="F674" t="s">
        <v>24</v>
      </c>
      <c r="G674">
        <v>0</v>
      </c>
      <c r="H674">
        <v>0</v>
      </c>
      <c r="I674">
        <v>0</v>
      </c>
      <c r="J674">
        <v>0</v>
      </c>
      <c r="K674">
        <v>0</v>
      </c>
      <c r="L674" t="s">
        <v>24</v>
      </c>
      <c r="M674" t="s">
        <v>24</v>
      </c>
      <c r="N674" t="s">
        <v>24</v>
      </c>
      <c r="O674" t="s">
        <v>24</v>
      </c>
      <c r="P674" t="s">
        <v>24</v>
      </c>
      <c r="Q674" t="s">
        <v>24</v>
      </c>
      <c r="R674" t="s">
        <v>24</v>
      </c>
      <c r="S674">
        <v>0</v>
      </c>
      <c r="T674" t="s">
        <v>134</v>
      </c>
      <c r="U674" t="s">
        <v>134</v>
      </c>
      <c r="V674" t="s">
        <v>134</v>
      </c>
      <c r="W674" t="s">
        <v>24</v>
      </c>
      <c r="X674" t="s">
        <v>24</v>
      </c>
      <c r="Y674" t="s">
        <v>24</v>
      </c>
      <c r="Z674">
        <v>0</v>
      </c>
      <c r="AA674" t="s">
        <v>24</v>
      </c>
      <c r="AB674" t="s">
        <v>24</v>
      </c>
      <c r="AC674" t="s">
        <v>24</v>
      </c>
      <c r="AD674" t="s">
        <v>24</v>
      </c>
      <c r="AE674" t="s">
        <v>24</v>
      </c>
      <c r="AF674">
        <v>1</v>
      </c>
      <c r="AG674">
        <v>23</v>
      </c>
      <c r="AH674" t="s">
        <v>24</v>
      </c>
      <c r="AI674">
        <v>0</v>
      </c>
      <c r="AJ674" t="s">
        <v>24</v>
      </c>
      <c r="AK674" t="s">
        <v>24</v>
      </c>
      <c r="AL674" t="s">
        <v>24</v>
      </c>
      <c r="AM674" t="s">
        <v>24</v>
      </c>
      <c r="AN674" t="s">
        <v>24</v>
      </c>
      <c r="AO674" t="s">
        <v>24</v>
      </c>
      <c r="AP674" t="s">
        <v>24</v>
      </c>
      <c r="AQ674" t="s">
        <v>24</v>
      </c>
      <c r="AR674" t="s">
        <v>24</v>
      </c>
      <c r="AS674" t="s">
        <v>24</v>
      </c>
      <c r="AT674" t="s">
        <v>24</v>
      </c>
    </row>
    <row r="675" spans="1:46" x14ac:dyDescent="0.15">
      <c r="A675">
        <v>23</v>
      </c>
      <c r="B675">
        <v>1</v>
      </c>
      <c r="C675">
        <v>2</v>
      </c>
      <c r="D675">
        <v>0</v>
      </c>
      <c r="E675" t="s">
        <v>24</v>
      </c>
      <c r="F675" t="s">
        <v>24</v>
      </c>
      <c r="G675">
        <v>0</v>
      </c>
      <c r="H675">
        <v>0</v>
      </c>
      <c r="I675">
        <v>0</v>
      </c>
      <c r="J675">
        <v>0</v>
      </c>
      <c r="K675">
        <v>0</v>
      </c>
      <c r="L675" t="s">
        <v>24</v>
      </c>
      <c r="M675" t="s">
        <v>24</v>
      </c>
      <c r="N675" t="s">
        <v>24</v>
      </c>
      <c r="O675" t="s">
        <v>24</v>
      </c>
      <c r="P675" t="s">
        <v>24</v>
      </c>
      <c r="Q675" t="s">
        <v>24</v>
      </c>
      <c r="R675" t="s">
        <v>24</v>
      </c>
      <c r="S675">
        <v>0</v>
      </c>
      <c r="T675" t="s">
        <v>134</v>
      </c>
      <c r="U675" t="s">
        <v>134</v>
      </c>
      <c r="V675" t="s">
        <v>134</v>
      </c>
      <c r="W675" t="s">
        <v>24</v>
      </c>
      <c r="X675" t="s">
        <v>24</v>
      </c>
      <c r="Y675" t="s">
        <v>24</v>
      </c>
      <c r="Z675">
        <v>0</v>
      </c>
      <c r="AA675" t="s">
        <v>24</v>
      </c>
      <c r="AB675" t="s">
        <v>24</v>
      </c>
      <c r="AC675" t="s">
        <v>24</v>
      </c>
      <c r="AD675" t="s">
        <v>24</v>
      </c>
      <c r="AE675" t="s">
        <v>24</v>
      </c>
      <c r="AF675">
        <v>1</v>
      </c>
      <c r="AG675">
        <v>23</v>
      </c>
      <c r="AH675" t="s">
        <v>24</v>
      </c>
      <c r="AI675">
        <v>0</v>
      </c>
      <c r="AJ675" t="s">
        <v>24</v>
      </c>
      <c r="AK675" t="s">
        <v>24</v>
      </c>
      <c r="AL675" t="s">
        <v>24</v>
      </c>
      <c r="AM675" t="s">
        <v>24</v>
      </c>
      <c r="AN675" t="s">
        <v>24</v>
      </c>
      <c r="AO675" t="s">
        <v>24</v>
      </c>
      <c r="AP675" t="s">
        <v>24</v>
      </c>
      <c r="AQ675" t="s">
        <v>24</v>
      </c>
      <c r="AR675" t="s">
        <v>24</v>
      </c>
      <c r="AS675" t="s">
        <v>24</v>
      </c>
      <c r="AT675" t="s">
        <v>24</v>
      </c>
    </row>
    <row r="676" spans="1:46" x14ac:dyDescent="0.15">
      <c r="A676">
        <v>23</v>
      </c>
      <c r="B676">
        <v>1</v>
      </c>
      <c r="C676">
        <v>3</v>
      </c>
      <c r="D676">
        <v>0</v>
      </c>
      <c r="E676" t="s">
        <v>24</v>
      </c>
      <c r="F676" t="s">
        <v>24</v>
      </c>
      <c r="G676">
        <v>78</v>
      </c>
      <c r="H676">
        <v>0</v>
      </c>
      <c r="I676">
        <v>0</v>
      </c>
      <c r="J676">
        <v>0</v>
      </c>
      <c r="K676">
        <v>0</v>
      </c>
      <c r="L676" t="s">
        <v>24</v>
      </c>
      <c r="M676" t="s">
        <v>24</v>
      </c>
      <c r="N676" t="s">
        <v>24</v>
      </c>
      <c r="O676" t="s">
        <v>24</v>
      </c>
      <c r="P676" t="s">
        <v>24</v>
      </c>
      <c r="Q676" t="s">
        <v>156</v>
      </c>
      <c r="R676" t="s">
        <v>24</v>
      </c>
      <c r="S676">
        <v>0</v>
      </c>
      <c r="T676" t="s">
        <v>134</v>
      </c>
      <c r="U676" t="s">
        <v>134</v>
      </c>
      <c r="V676" t="s">
        <v>134</v>
      </c>
      <c r="W676" t="s">
        <v>24</v>
      </c>
      <c r="X676" t="s">
        <v>24</v>
      </c>
      <c r="Y676" t="s">
        <v>24</v>
      </c>
      <c r="Z676">
        <v>0</v>
      </c>
      <c r="AA676" t="s">
        <v>24</v>
      </c>
      <c r="AB676" t="s">
        <v>24</v>
      </c>
      <c r="AC676" t="s">
        <v>24</v>
      </c>
      <c r="AD676" t="s">
        <v>24</v>
      </c>
      <c r="AE676" t="s">
        <v>24</v>
      </c>
      <c r="AF676">
        <v>1</v>
      </c>
      <c r="AG676">
        <v>23</v>
      </c>
      <c r="AH676" t="s">
        <v>24</v>
      </c>
      <c r="AI676">
        <v>0</v>
      </c>
      <c r="AJ676" t="s">
        <v>24</v>
      </c>
      <c r="AK676" t="s">
        <v>24</v>
      </c>
      <c r="AL676" t="s">
        <v>24</v>
      </c>
      <c r="AM676" t="s">
        <v>24</v>
      </c>
      <c r="AN676" t="s">
        <v>24</v>
      </c>
      <c r="AO676" t="s">
        <v>24</v>
      </c>
      <c r="AP676" t="s">
        <v>24</v>
      </c>
      <c r="AQ676" t="s">
        <v>24</v>
      </c>
      <c r="AR676" t="s">
        <v>24</v>
      </c>
      <c r="AS676" t="s">
        <v>24</v>
      </c>
      <c r="AT676" t="s">
        <v>24</v>
      </c>
    </row>
    <row r="677" spans="1:46" x14ac:dyDescent="0.15">
      <c r="A677">
        <v>23</v>
      </c>
      <c r="B677">
        <v>1</v>
      </c>
      <c r="C677">
        <v>4</v>
      </c>
      <c r="D677">
        <v>0</v>
      </c>
      <c r="E677" t="s">
        <v>24</v>
      </c>
      <c r="F677" t="s">
        <v>24</v>
      </c>
      <c r="G677">
        <v>246</v>
      </c>
      <c r="H677">
        <v>0</v>
      </c>
      <c r="I677">
        <v>0</v>
      </c>
      <c r="J677">
        <v>0</v>
      </c>
      <c r="K677">
        <v>0</v>
      </c>
      <c r="L677" t="s">
        <v>24</v>
      </c>
      <c r="M677" t="s">
        <v>24</v>
      </c>
      <c r="N677" t="s">
        <v>24</v>
      </c>
      <c r="O677" t="s">
        <v>24</v>
      </c>
      <c r="P677" t="s">
        <v>24</v>
      </c>
      <c r="Q677" t="s">
        <v>157</v>
      </c>
      <c r="R677" t="s">
        <v>24</v>
      </c>
      <c r="S677">
        <v>0</v>
      </c>
      <c r="T677" t="s">
        <v>134</v>
      </c>
      <c r="U677" t="s">
        <v>134</v>
      </c>
      <c r="V677" t="s">
        <v>134</v>
      </c>
      <c r="W677" t="s">
        <v>24</v>
      </c>
      <c r="X677" t="s">
        <v>24</v>
      </c>
      <c r="Y677" t="s">
        <v>24</v>
      </c>
      <c r="Z677">
        <v>0</v>
      </c>
      <c r="AA677" t="s">
        <v>24</v>
      </c>
      <c r="AB677" t="s">
        <v>24</v>
      </c>
      <c r="AC677" t="s">
        <v>24</v>
      </c>
      <c r="AD677" t="s">
        <v>24</v>
      </c>
      <c r="AE677" t="s">
        <v>24</v>
      </c>
      <c r="AF677">
        <v>1</v>
      </c>
      <c r="AG677">
        <v>23</v>
      </c>
      <c r="AH677" t="s">
        <v>24</v>
      </c>
      <c r="AI677">
        <v>0</v>
      </c>
      <c r="AJ677" t="s">
        <v>24</v>
      </c>
      <c r="AK677" t="s">
        <v>24</v>
      </c>
      <c r="AL677" t="s">
        <v>24</v>
      </c>
      <c r="AM677" t="s">
        <v>24</v>
      </c>
      <c r="AN677" t="s">
        <v>24</v>
      </c>
      <c r="AO677" t="s">
        <v>24</v>
      </c>
      <c r="AP677" t="s">
        <v>24</v>
      </c>
      <c r="AQ677" t="s">
        <v>24</v>
      </c>
      <c r="AR677" t="s">
        <v>24</v>
      </c>
      <c r="AS677" t="s">
        <v>24</v>
      </c>
      <c r="AT677" t="s">
        <v>24</v>
      </c>
    </row>
    <row r="678" spans="1:46" x14ac:dyDescent="0.15">
      <c r="A678">
        <v>23</v>
      </c>
      <c r="B678">
        <v>1</v>
      </c>
      <c r="C678">
        <v>5</v>
      </c>
      <c r="D678">
        <v>0</v>
      </c>
      <c r="E678" t="s">
        <v>24</v>
      </c>
      <c r="F678" t="s">
        <v>24</v>
      </c>
      <c r="G678">
        <v>133</v>
      </c>
      <c r="H678">
        <v>0</v>
      </c>
      <c r="I678">
        <v>0</v>
      </c>
      <c r="J678">
        <v>0</v>
      </c>
      <c r="K678">
        <v>0</v>
      </c>
      <c r="L678" t="s">
        <v>24</v>
      </c>
      <c r="M678" t="s">
        <v>24</v>
      </c>
      <c r="N678" t="s">
        <v>24</v>
      </c>
      <c r="O678" t="s">
        <v>24</v>
      </c>
      <c r="P678" t="s">
        <v>24</v>
      </c>
      <c r="Q678" t="s">
        <v>2616</v>
      </c>
      <c r="R678" t="s">
        <v>24</v>
      </c>
      <c r="S678">
        <v>0</v>
      </c>
      <c r="T678" t="s">
        <v>134</v>
      </c>
      <c r="U678" t="s">
        <v>134</v>
      </c>
      <c r="V678" t="s">
        <v>134</v>
      </c>
      <c r="W678" t="s">
        <v>24</v>
      </c>
      <c r="X678" t="s">
        <v>24</v>
      </c>
      <c r="Y678" t="s">
        <v>24</v>
      </c>
      <c r="Z678">
        <v>0</v>
      </c>
      <c r="AA678" t="s">
        <v>24</v>
      </c>
      <c r="AB678" t="s">
        <v>24</v>
      </c>
      <c r="AC678" t="s">
        <v>24</v>
      </c>
      <c r="AD678" t="s">
        <v>24</v>
      </c>
      <c r="AE678" t="s">
        <v>24</v>
      </c>
      <c r="AF678">
        <v>1</v>
      </c>
      <c r="AG678">
        <v>23</v>
      </c>
      <c r="AH678" t="s">
        <v>24</v>
      </c>
      <c r="AI678">
        <v>0</v>
      </c>
      <c r="AJ678" t="s">
        <v>24</v>
      </c>
      <c r="AK678" t="s">
        <v>24</v>
      </c>
      <c r="AL678" t="s">
        <v>24</v>
      </c>
      <c r="AM678" t="s">
        <v>24</v>
      </c>
      <c r="AN678" t="s">
        <v>24</v>
      </c>
      <c r="AO678" t="s">
        <v>24</v>
      </c>
      <c r="AP678" t="s">
        <v>24</v>
      </c>
      <c r="AQ678" t="s">
        <v>24</v>
      </c>
      <c r="AR678" t="s">
        <v>24</v>
      </c>
      <c r="AS678" t="s">
        <v>24</v>
      </c>
      <c r="AT678" t="s">
        <v>24</v>
      </c>
    </row>
    <row r="679" spans="1:46" x14ac:dyDescent="0.15">
      <c r="A679">
        <v>23</v>
      </c>
      <c r="B679">
        <v>1</v>
      </c>
      <c r="C679">
        <v>6</v>
      </c>
      <c r="D679">
        <v>0</v>
      </c>
      <c r="E679" t="s">
        <v>24</v>
      </c>
      <c r="F679" t="s">
        <v>24</v>
      </c>
      <c r="G679">
        <v>0</v>
      </c>
      <c r="H679">
        <v>0</v>
      </c>
      <c r="I679">
        <v>0</v>
      </c>
      <c r="J679">
        <v>0</v>
      </c>
      <c r="K679">
        <v>0</v>
      </c>
      <c r="L679" t="s">
        <v>24</v>
      </c>
      <c r="M679" t="s">
        <v>24</v>
      </c>
      <c r="N679" t="s">
        <v>24</v>
      </c>
      <c r="O679" t="s">
        <v>24</v>
      </c>
      <c r="P679" t="s">
        <v>24</v>
      </c>
      <c r="Q679" t="s">
        <v>24</v>
      </c>
      <c r="R679" t="s">
        <v>24</v>
      </c>
      <c r="S679">
        <v>0</v>
      </c>
      <c r="T679" t="s">
        <v>134</v>
      </c>
      <c r="U679" t="s">
        <v>134</v>
      </c>
      <c r="V679" t="s">
        <v>134</v>
      </c>
      <c r="W679" t="s">
        <v>24</v>
      </c>
      <c r="X679" t="s">
        <v>24</v>
      </c>
      <c r="Y679" t="s">
        <v>24</v>
      </c>
      <c r="Z679">
        <v>0</v>
      </c>
      <c r="AA679" t="s">
        <v>24</v>
      </c>
      <c r="AB679" t="s">
        <v>24</v>
      </c>
      <c r="AC679" t="s">
        <v>24</v>
      </c>
      <c r="AD679" t="s">
        <v>24</v>
      </c>
      <c r="AE679" t="s">
        <v>24</v>
      </c>
      <c r="AF679">
        <v>1</v>
      </c>
      <c r="AG679">
        <v>23</v>
      </c>
      <c r="AH679" t="s">
        <v>24</v>
      </c>
      <c r="AI679">
        <v>0</v>
      </c>
      <c r="AJ679" t="s">
        <v>24</v>
      </c>
      <c r="AK679" t="s">
        <v>24</v>
      </c>
      <c r="AL679" t="s">
        <v>24</v>
      </c>
      <c r="AM679" t="s">
        <v>24</v>
      </c>
      <c r="AN679" t="s">
        <v>24</v>
      </c>
      <c r="AO679" t="s">
        <v>24</v>
      </c>
      <c r="AP679" t="s">
        <v>24</v>
      </c>
      <c r="AQ679" t="s">
        <v>24</v>
      </c>
      <c r="AR679" t="s">
        <v>24</v>
      </c>
      <c r="AS679" t="s">
        <v>24</v>
      </c>
      <c r="AT679" t="s">
        <v>24</v>
      </c>
    </row>
    <row r="680" spans="1:46" x14ac:dyDescent="0.15">
      <c r="A680">
        <v>23</v>
      </c>
      <c r="B680">
        <v>1</v>
      </c>
      <c r="C680">
        <v>7</v>
      </c>
      <c r="D680">
        <v>0</v>
      </c>
      <c r="E680" t="s">
        <v>24</v>
      </c>
      <c r="F680" t="s">
        <v>24</v>
      </c>
      <c r="G680">
        <v>0</v>
      </c>
      <c r="H680">
        <v>0</v>
      </c>
      <c r="I680">
        <v>0</v>
      </c>
      <c r="J680">
        <v>0</v>
      </c>
      <c r="K680">
        <v>0</v>
      </c>
      <c r="L680" t="s">
        <v>24</v>
      </c>
      <c r="M680" t="s">
        <v>24</v>
      </c>
      <c r="N680" t="s">
        <v>24</v>
      </c>
      <c r="O680" t="s">
        <v>24</v>
      </c>
      <c r="P680" t="s">
        <v>24</v>
      </c>
      <c r="Q680" t="s">
        <v>24</v>
      </c>
      <c r="R680" t="s">
        <v>24</v>
      </c>
      <c r="S680">
        <v>0</v>
      </c>
      <c r="T680" t="s">
        <v>134</v>
      </c>
      <c r="U680" t="s">
        <v>134</v>
      </c>
      <c r="V680" t="s">
        <v>134</v>
      </c>
      <c r="W680" t="s">
        <v>24</v>
      </c>
      <c r="X680" t="s">
        <v>24</v>
      </c>
      <c r="Y680" t="s">
        <v>24</v>
      </c>
      <c r="Z680">
        <v>0</v>
      </c>
      <c r="AA680" t="s">
        <v>24</v>
      </c>
      <c r="AB680" t="s">
        <v>24</v>
      </c>
      <c r="AC680" t="s">
        <v>24</v>
      </c>
      <c r="AD680" t="s">
        <v>24</v>
      </c>
      <c r="AE680" t="s">
        <v>24</v>
      </c>
      <c r="AF680">
        <v>1</v>
      </c>
      <c r="AG680">
        <v>23</v>
      </c>
      <c r="AH680" t="s">
        <v>24</v>
      </c>
      <c r="AI680">
        <v>0</v>
      </c>
      <c r="AJ680" t="s">
        <v>24</v>
      </c>
      <c r="AK680" t="s">
        <v>24</v>
      </c>
      <c r="AL680" t="s">
        <v>24</v>
      </c>
      <c r="AM680" t="s">
        <v>24</v>
      </c>
      <c r="AN680" t="s">
        <v>24</v>
      </c>
      <c r="AO680" t="s">
        <v>24</v>
      </c>
      <c r="AP680" t="s">
        <v>24</v>
      </c>
      <c r="AQ680" t="s">
        <v>24</v>
      </c>
      <c r="AR680" t="s">
        <v>24</v>
      </c>
      <c r="AS680" t="s">
        <v>24</v>
      </c>
      <c r="AT680" t="s">
        <v>24</v>
      </c>
    </row>
    <row r="681" spans="1:46" x14ac:dyDescent="0.15">
      <c r="A681">
        <v>23</v>
      </c>
      <c r="B681">
        <v>2</v>
      </c>
      <c r="C681">
        <v>1</v>
      </c>
      <c r="D681">
        <v>0</v>
      </c>
      <c r="E681" t="s">
        <v>24</v>
      </c>
      <c r="F681" t="s">
        <v>24</v>
      </c>
      <c r="G681">
        <v>338</v>
      </c>
      <c r="H681">
        <v>0</v>
      </c>
      <c r="I681">
        <v>0</v>
      </c>
      <c r="J681">
        <v>0</v>
      </c>
      <c r="K681">
        <v>0</v>
      </c>
      <c r="L681" t="s">
        <v>24</v>
      </c>
      <c r="M681" t="s">
        <v>24</v>
      </c>
      <c r="N681" t="s">
        <v>24</v>
      </c>
      <c r="O681" t="s">
        <v>24</v>
      </c>
      <c r="P681" t="s">
        <v>24</v>
      </c>
      <c r="Q681" t="s">
        <v>2617</v>
      </c>
      <c r="R681" t="s">
        <v>24</v>
      </c>
      <c r="S681">
        <v>0</v>
      </c>
      <c r="T681" t="s">
        <v>134</v>
      </c>
      <c r="U681" t="s">
        <v>134</v>
      </c>
      <c r="V681" t="s">
        <v>134</v>
      </c>
      <c r="W681" t="s">
        <v>24</v>
      </c>
      <c r="X681" t="s">
        <v>24</v>
      </c>
      <c r="Y681" t="s">
        <v>24</v>
      </c>
      <c r="Z681">
        <v>0</v>
      </c>
      <c r="AA681" t="s">
        <v>24</v>
      </c>
      <c r="AB681" t="s">
        <v>24</v>
      </c>
      <c r="AC681" t="s">
        <v>24</v>
      </c>
      <c r="AD681" t="s">
        <v>24</v>
      </c>
      <c r="AE681" t="s">
        <v>24</v>
      </c>
      <c r="AF681">
        <v>1</v>
      </c>
      <c r="AG681">
        <v>23</v>
      </c>
      <c r="AH681" t="s">
        <v>24</v>
      </c>
      <c r="AI681">
        <v>0</v>
      </c>
      <c r="AJ681" t="s">
        <v>24</v>
      </c>
      <c r="AK681" t="s">
        <v>24</v>
      </c>
      <c r="AL681" t="s">
        <v>24</v>
      </c>
      <c r="AM681" t="s">
        <v>24</v>
      </c>
      <c r="AN681" t="s">
        <v>24</v>
      </c>
      <c r="AO681" t="s">
        <v>24</v>
      </c>
      <c r="AP681" t="s">
        <v>24</v>
      </c>
      <c r="AQ681" t="s">
        <v>24</v>
      </c>
      <c r="AR681" t="s">
        <v>24</v>
      </c>
      <c r="AS681" t="s">
        <v>24</v>
      </c>
      <c r="AT681" t="s">
        <v>24</v>
      </c>
    </row>
    <row r="682" spans="1:46" x14ac:dyDescent="0.15">
      <c r="A682">
        <v>23</v>
      </c>
      <c r="B682">
        <v>2</v>
      </c>
      <c r="C682">
        <v>2</v>
      </c>
      <c r="D682">
        <v>0</v>
      </c>
      <c r="E682" t="s">
        <v>24</v>
      </c>
      <c r="F682" t="s">
        <v>24</v>
      </c>
      <c r="G682">
        <v>87</v>
      </c>
      <c r="H682">
        <v>0</v>
      </c>
      <c r="I682">
        <v>0</v>
      </c>
      <c r="J682">
        <v>0</v>
      </c>
      <c r="K682">
        <v>0</v>
      </c>
      <c r="L682" t="s">
        <v>24</v>
      </c>
      <c r="M682" t="s">
        <v>24</v>
      </c>
      <c r="N682" t="s">
        <v>24</v>
      </c>
      <c r="O682" t="s">
        <v>24</v>
      </c>
      <c r="P682" t="s">
        <v>24</v>
      </c>
      <c r="Q682" t="s">
        <v>2618</v>
      </c>
      <c r="R682" t="s">
        <v>24</v>
      </c>
      <c r="S682">
        <v>0</v>
      </c>
      <c r="T682" t="s">
        <v>134</v>
      </c>
      <c r="U682" t="s">
        <v>134</v>
      </c>
      <c r="V682" t="s">
        <v>134</v>
      </c>
      <c r="W682" t="s">
        <v>24</v>
      </c>
      <c r="X682" t="s">
        <v>24</v>
      </c>
      <c r="Y682" t="s">
        <v>24</v>
      </c>
      <c r="Z682">
        <v>0</v>
      </c>
      <c r="AA682" t="s">
        <v>24</v>
      </c>
      <c r="AB682" t="s">
        <v>24</v>
      </c>
      <c r="AC682" t="s">
        <v>24</v>
      </c>
      <c r="AD682" t="s">
        <v>24</v>
      </c>
      <c r="AE682" t="s">
        <v>24</v>
      </c>
      <c r="AF682">
        <v>1</v>
      </c>
      <c r="AG682">
        <v>23</v>
      </c>
      <c r="AH682" t="s">
        <v>24</v>
      </c>
      <c r="AI682">
        <v>0</v>
      </c>
      <c r="AJ682" t="s">
        <v>24</v>
      </c>
      <c r="AK682" t="s">
        <v>24</v>
      </c>
      <c r="AL682" t="s">
        <v>24</v>
      </c>
      <c r="AM682" t="s">
        <v>24</v>
      </c>
      <c r="AN682" t="s">
        <v>24</v>
      </c>
      <c r="AO682" t="s">
        <v>24</v>
      </c>
      <c r="AP682" t="s">
        <v>24</v>
      </c>
      <c r="AQ682" t="s">
        <v>24</v>
      </c>
      <c r="AR682" t="s">
        <v>24</v>
      </c>
      <c r="AS682" t="s">
        <v>24</v>
      </c>
      <c r="AT682" t="s">
        <v>24</v>
      </c>
    </row>
    <row r="683" spans="1:46" x14ac:dyDescent="0.15">
      <c r="A683">
        <v>23</v>
      </c>
      <c r="B683">
        <v>2</v>
      </c>
      <c r="C683">
        <v>3</v>
      </c>
      <c r="D683">
        <v>0</v>
      </c>
      <c r="E683" t="s">
        <v>24</v>
      </c>
      <c r="F683" t="s">
        <v>24</v>
      </c>
      <c r="G683">
        <v>221</v>
      </c>
      <c r="H683">
        <v>0</v>
      </c>
      <c r="I683">
        <v>0</v>
      </c>
      <c r="J683">
        <v>0</v>
      </c>
      <c r="K683">
        <v>0</v>
      </c>
      <c r="L683" t="s">
        <v>24</v>
      </c>
      <c r="M683" t="s">
        <v>24</v>
      </c>
      <c r="N683" t="s">
        <v>24</v>
      </c>
      <c r="O683" t="s">
        <v>24</v>
      </c>
      <c r="P683" t="s">
        <v>24</v>
      </c>
      <c r="Q683" t="s">
        <v>2619</v>
      </c>
      <c r="R683" t="s">
        <v>24</v>
      </c>
      <c r="S683">
        <v>0</v>
      </c>
      <c r="T683" t="s">
        <v>134</v>
      </c>
      <c r="U683" t="s">
        <v>134</v>
      </c>
      <c r="V683" t="s">
        <v>134</v>
      </c>
      <c r="W683" t="s">
        <v>24</v>
      </c>
      <c r="X683" t="s">
        <v>24</v>
      </c>
      <c r="Y683" t="s">
        <v>24</v>
      </c>
      <c r="Z683">
        <v>0</v>
      </c>
      <c r="AA683" t="s">
        <v>24</v>
      </c>
      <c r="AB683" t="s">
        <v>24</v>
      </c>
      <c r="AC683" t="s">
        <v>24</v>
      </c>
      <c r="AD683" t="s">
        <v>24</v>
      </c>
      <c r="AE683" t="s">
        <v>24</v>
      </c>
      <c r="AF683">
        <v>1</v>
      </c>
      <c r="AG683">
        <v>23</v>
      </c>
      <c r="AH683" t="s">
        <v>24</v>
      </c>
      <c r="AI683">
        <v>0</v>
      </c>
      <c r="AJ683" t="s">
        <v>24</v>
      </c>
      <c r="AK683" t="s">
        <v>24</v>
      </c>
      <c r="AL683" t="s">
        <v>24</v>
      </c>
      <c r="AM683" t="s">
        <v>24</v>
      </c>
      <c r="AN683" t="s">
        <v>24</v>
      </c>
      <c r="AO683" t="s">
        <v>24</v>
      </c>
      <c r="AP683" t="s">
        <v>24</v>
      </c>
      <c r="AQ683" t="s">
        <v>24</v>
      </c>
      <c r="AR683" t="s">
        <v>24</v>
      </c>
      <c r="AS683" t="s">
        <v>24</v>
      </c>
      <c r="AT683" t="s">
        <v>24</v>
      </c>
    </row>
    <row r="684" spans="1:46" x14ac:dyDescent="0.15">
      <c r="A684">
        <v>23</v>
      </c>
      <c r="B684">
        <v>2</v>
      </c>
      <c r="C684">
        <v>4</v>
      </c>
      <c r="D684">
        <v>0</v>
      </c>
      <c r="E684" t="s">
        <v>24</v>
      </c>
      <c r="F684" t="s">
        <v>24</v>
      </c>
      <c r="G684">
        <v>105</v>
      </c>
      <c r="H684">
        <v>0</v>
      </c>
      <c r="I684">
        <v>0</v>
      </c>
      <c r="J684">
        <v>0</v>
      </c>
      <c r="K684">
        <v>0</v>
      </c>
      <c r="L684" t="s">
        <v>24</v>
      </c>
      <c r="M684" t="s">
        <v>24</v>
      </c>
      <c r="N684" t="s">
        <v>24</v>
      </c>
      <c r="O684" t="s">
        <v>24</v>
      </c>
      <c r="P684" t="s">
        <v>24</v>
      </c>
      <c r="Q684" t="s">
        <v>2620</v>
      </c>
      <c r="R684" t="s">
        <v>24</v>
      </c>
      <c r="S684">
        <v>0</v>
      </c>
      <c r="T684" t="s">
        <v>134</v>
      </c>
      <c r="U684" t="s">
        <v>134</v>
      </c>
      <c r="V684" t="s">
        <v>134</v>
      </c>
      <c r="W684" t="s">
        <v>24</v>
      </c>
      <c r="X684" t="s">
        <v>24</v>
      </c>
      <c r="Y684" t="s">
        <v>24</v>
      </c>
      <c r="Z684">
        <v>0</v>
      </c>
      <c r="AA684" t="s">
        <v>24</v>
      </c>
      <c r="AB684" t="s">
        <v>24</v>
      </c>
      <c r="AC684" t="s">
        <v>24</v>
      </c>
      <c r="AD684" t="s">
        <v>24</v>
      </c>
      <c r="AE684" t="s">
        <v>24</v>
      </c>
      <c r="AF684">
        <v>1</v>
      </c>
      <c r="AG684">
        <v>23</v>
      </c>
      <c r="AH684" t="s">
        <v>24</v>
      </c>
      <c r="AI684">
        <v>0</v>
      </c>
      <c r="AJ684" t="s">
        <v>24</v>
      </c>
      <c r="AK684" t="s">
        <v>24</v>
      </c>
      <c r="AL684" t="s">
        <v>24</v>
      </c>
      <c r="AM684" t="s">
        <v>24</v>
      </c>
      <c r="AN684" t="s">
        <v>24</v>
      </c>
      <c r="AO684" t="s">
        <v>24</v>
      </c>
      <c r="AP684" t="s">
        <v>24</v>
      </c>
      <c r="AQ684" t="s">
        <v>24</v>
      </c>
      <c r="AR684" t="s">
        <v>24</v>
      </c>
      <c r="AS684" t="s">
        <v>24</v>
      </c>
      <c r="AT684" t="s">
        <v>24</v>
      </c>
    </row>
    <row r="685" spans="1:46" x14ac:dyDescent="0.15">
      <c r="A685">
        <v>23</v>
      </c>
      <c r="B685">
        <v>2</v>
      </c>
      <c r="C685">
        <v>5</v>
      </c>
      <c r="D685">
        <v>0</v>
      </c>
      <c r="E685" t="s">
        <v>24</v>
      </c>
      <c r="F685" t="s">
        <v>24</v>
      </c>
      <c r="G685">
        <v>317</v>
      </c>
      <c r="H685">
        <v>0</v>
      </c>
      <c r="I685">
        <v>0</v>
      </c>
      <c r="J685">
        <v>0</v>
      </c>
      <c r="K685">
        <v>0</v>
      </c>
      <c r="L685" t="s">
        <v>24</v>
      </c>
      <c r="M685" t="s">
        <v>24</v>
      </c>
      <c r="N685" t="s">
        <v>24</v>
      </c>
      <c r="O685" t="s">
        <v>24</v>
      </c>
      <c r="P685" t="s">
        <v>24</v>
      </c>
      <c r="Q685" t="s">
        <v>2621</v>
      </c>
      <c r="R685" t="s">
        <v>24</v>
      </c>
      <c r="S685">
        <v>0</v>
      </c>
      <c r="T685" t="s">
        <v>134</v>
      </c>
      <c r="U685" t="s">
        <v>134</v>
      </c>
      <c r="V685" t="s">
        <v>134</v>
      </c>
      <c r="W685" t="s">
        <v>24</v>
      </c>
      <c r="X685" t="s">
        <v>24</v>
      </c>
      <c r="Y685" t="s">
        <v>24</v>
      </c>
      <c r="Z685">
        <v>0</v>
      </c>
      <c r="AA685" t="s">
        <v>24</v>
      </c>
      <c r="AB685" t="s">
        <v>24</v>
      </c>
      <c r="AC685" t="s">
        <v>24</v>
      </c>
      <c r="AD685" t="s">
        <v>24</v>
      </c>
      <c r="AE685" t="s">
        <v>24</v>
      </c>
      <c r="AF685">
        <v>1</v>
      </c>
      <c r="AG685">
        <v>23</v>
      </c>
      <c r="AH685" t="s">
        <v>24</v>
      </c>
      <c r="AI685">
        <v>0</v>
      </c>
      <c r="AJ685" t="s">
        <v>24</v>
      </c>
      <c r="AK685" t="s">
        <v>24</v>
      </c>
      <c r="AL685" t="s">
        <v>24</v>
      </c>
      <c r="AM685" t="s">
        <v>24</v>
      </c>
      <c r="AN685" t="s">
        <v>24</v>
      </c>
      <c r="AO685" t="s">
        <v>24</v>
      </c>
      <c r="AP685" t="s">
        <v>24</v>
      </c>
      <c r="AQ685" t="s">
        <v>24</v>
      </c>
      <c r="AR685" t="s">
        <v>24</v>
      </c>
      <c r="AS685" t="s">
        <v>24</v>
      </c>
      <c r="AT685" t="s">
        <v>24</v>
      </c>
    </row>
    <row r="686" spans="1:46" x14ac:dyDescent="0.15">
      <c r="A686">
        <v>23</v>
      </c>
      <c r="B686">
        <v>2</v>
      </c>
      <c r="C686">
        <v>6</v>
      </c>
      <c r="D686">
        <v>0</v>
      </c>
      <c r="E686" t="s">
        <v>24</v>
      </c>
      <c r="F686" t="s">
        <v>24</v>
      </c>
      <c r="G686">
        <v>313</v>
      </c>
      <c r="H686">
        <v>0</v>
      </c>
      <c r="I686">
        <v>0</v>
      </c>
      <c r="J686">
        <v>0</v>
      </c>
      <c r="K686">
        <v>0</v>
      </c>
      <c r="L686" t="s">
        <v>24</v>
      </c>
      <c r="M686" t="s">
        <v>24</v>
      </c>
      <c r="N686" t="s">
        <v>24</v>
      </c>
      <c r="O686" t="s">
        <v>24</v>
      </c>
      <c r="P686" t="s">
        <v>24</v>
      </c>
      <c r="Q686" t="s">
        <v>2622</v>
      </c>
      <c r="R686" t="s">
        <v>24</v>
      </c>
      <c r="S686">
        <v>0</v>
      </c>
      <c r="T686" t="s">
        <v>134</v>
      </c>
      <c r="U686" t="s">
        <v>134</v>
      </c>
      <c r="V686" t="s">
        <v>134</v>
      </c>
      <c r="W686" t="s">
        <v>24</v>
      </c>
      <c r="X686" t="s">
        <v>24</v>
      </c>
      <c r="Y686" t="s">
        <v>24</v>
      </c>
      <c r="Z686">
        <v>0</v>
      </c>
      <c r="AA686" t="s">
        <v>24</v>
      </c>
      <c r="AB686" t="s">
        <v>24</v>
      </c>
      <c r="AC686" t="s">
        <v>24</v>
      </c>
      <c r="AD686" t="s">
        <v>24</v>
      </c>
      <c r="AE686" t="s">
        <v>24</v>
      </c>
      <c r="AF686">
        <v>1</v>
      </c>
      <c r="AG686">
        <v>23</v>
      </c>
      <c r="AH686" t="s">
        <v>24</v>
      </c>
      <c r="AI686">
        <v>0</v>
      </c>
      <c r="AJ686" t="s">
        <v>24</v>
      </c>
      <c r="AK686" t="s">
        <v>24</v>
      </c>
      <c r="AL686" t="s">
        <v>24</v>
      </c>
      <c r="AM686" t="s">
        <v>24</v>
      </c>
      <c r="AN686" t="s">
        <v>24</v>
      </c>
      <c r="AO686" t="s">
        <v>24</v>
      </c>
      <c r="AP686" t="s">
        <v>24</v>
      </c>
      <c r="AQ686" t="s">
        <v>24</v>
      </c>
      <c r="AR686" t="s">
        <v>24</v>
      </c>
      <c r="AS686" t="s">
        <v>24</v>
      </c>
      <c r="AT686" t="s">
        <v>24</v>
      </c>
    </row>
    <row r="687" spans="1:46" x14ac:dyDescent="0.15">
      <c r="A687">
        <v>23</v>
      </c>
      <c r="B687">
        <v>2</v>
      </c>
      <c r="C687">
        <v>7</v>
      </c>
      <c r="D687">
        <v>0</v>
      </c>
      <c r="E687" t="s">
        <v>24</v>
      </c>
      <c r="F687" t="s">
        <v>24</v>
      </c>
      <c r="G687">
        <v>33</v>
      </c>
      <c r="H687">
        <v>0</v>
      </c>
      <c r="I687">
        <v>0</v>
      </c>
      <c r="J687">
        <v>0</v>
      </c>
      <c r="K687">
        <v>0</v>
      </c>
      <c r="L687" t="s">
        <v>24</v>
      </c>
      <c r="M687" t="s">
        <v>24</v>
      </c>
      <c r="N687" t="s">
        <v>24</v>
      </c>
      <c r="O687" t="s">
        <v>24</v>
      </c>
      <c r="P687" t="s">
        <v>24</v>
      </c>
      <c r="Q687" t="s">
        <v>2623</v>
      </c>
      <c r="R687" t="s">
        <v>24</v>
      </c>
      <c r="S687">
        <v>0</v>
      </c>
      <c r="T687" t="s">
        <v>134</v>
      </c>
      <c r="U687" t="s">
        <v>134</v>
      </c>
      <c r="V687" t="s">
        <v>134</v>
      </c>
      <c r="W687" t="s">
        <v>24</v>
      </c>
      <c r="X687" t="s">
        <v>24</v>
      </c>
      <c r="Y687" t="s">
        <v>24</v>
      </c>
      <c r="Z687">
        <v>0</v>
      </c>
      <c r="AA687" t="s">
        <v>24</v>
      </c>
      <c r="AB687" t="s">
        <v>24</v>
      </c>
      <c r="AC687" t="s">
        <v>24</v>
      </c>
      <c r="AD687" t="s">
        <v>24</v>
      </c>
      <c r="AE687" t="s">
        <v>24</v>
      </c>
      <c r="AF687">
        <v>1</v>
      </c>
      <c r="AG687">
        <v>23</v>
      </c>
      <c r="AH687" t="s">
        <v>24</v>
      </c>
      <c r="AI687">
        <v>0</v>
      </c>
      <c r="AJ687" t="s">
        <v>24</v>
      </c>
      <c r="AK687" t="s">
        <v>24</v>
      </c>
      <c r="AL687" t="s">
        <v>24</v>
      </c>
      <c r="AM687" t="s">
        <v>24</v>
      </c>
      <c r="AN687" t="s">
        <v>24</v>
      </c>
      <c r="AO687" t="s">
        <v>24</v>
      </c>
      <c r="AP687" t="s">
        <v>24</v>
      </c>
      <c r="AQ687" t="s">
        <v>24</v>
      </c>
      <c r="AR687" t="s">
        <v>24</v>
      </c>
      <c r="AS687" t="s">
        <v>24</v>
      </c>
      <c r="AT687" t="s">
        <v>24</v>
      </c>
    </row>
    <row r="688" spans="1:46" x14ac:dyDescent="0.15">
      <c r="A688">
        <v>23</v>
      </c>
      <c r="B688">
        <v>3</v>
      </c>
      <c r="C688">
        <v>1</v>
      </c>
      <c r="D688">
        <v>0</v>
      </c>
      <c r="E688" t="s">
        <v>24</v>
      </c>
      <c r="F688" t="s">
        <v>24</v>
      </c>
      <c r="G688">
        <v>339</v>
      </c>
      <c r="H688">
        <v>0</v>
      </c>
      <c r="I688">
        <v>0</v>
      </c>
      <c r="J688">
        <v>0</v>
      </c>
      <c r="K688">
        <v>0</v>
      </c>
      <c r="L688" t="s">
        <v>24</v>
      </c>
      <c r="M688" t="s">
        <v>24</v>
      </c>
      <c r="N688" t="s">
        <v>24</v>
      </c>
      <c r="O688" t="s">
        <v>24</v>
      </c>
      <c r="P688" t="s">
        <v>24</v>
      </c>
      <c r="Q688" t="s">
        <v>2624</v>
      </c>
      <c r="R688" t="s">
        <v>24</v>
      </c>
      <c r="S688">
        <v>0</v>
      </c>
      <c r="T688" t="s">
        <v>134</v>
      </c>
      <c r="U688" t="s">
        <v>134</v>
      </c>
      <c r="V688" t="s">
        <v>134</v>
      </c>
      <c r="W688" t="s">
        <v>24</v>
      </c>
      <c r="X688" t="s">
        <v>24</v>
      </c>
      <c r="Y688" t="s">
        <v>24</v>
      </c>
      <c r="Z688">
        <v>0</v>
      </c>
      <c r="AA688" t="s">
        <v>24</v>
      </c>
      <c r="AB688" t="s">
        <v>24</v>
      </c>
      <c r="AC688" t="s">
        <v>24</v>
      </c>
      <c r="AD688" t="s">
        <v>24</v>
      </c>
      <c r="AE688" t="s">
        <v>24</v>
      </c>
      <c r="AF688">
        <v>1</v>
      </c>
      <c r="AG688">
        <v>23</v>
      </c>
      <c r="AH688" t="s">
        <v>24</v>
      </c>
      <c r="AI688">
        <v>0</v>
      </c>
      <c r="AJ688" t="s">
        <v>24</v>
      </c>
      <c r="AK688" t="s">
        <v>24</v>
      </c>
      <c r="AL688" t="s">
        <v>24</v>
      </c>
      <c r="AM688" t="s">
        <v>24</v>
      </c>
      <c r="AN688" t="s">
        <v>24</v>
      </c>
      <c r="AO688" t="s">
        <v>24</v>
      </c>
      <c r="AP688" t="s">
        <v>24</v>
      </c>
      <c r="AQ688" t="s">
        <v>24</v>
      </c>
      <c r="AR688" t="s">
        <v>24</v>
      </c>
      <c r="AS688" t="s">
        <v>24</v>
      </c>
      <c r="AT688" t="s">
        <v>24</v>
      </c>
    </row>
    <row r="689" spans="1:46" x14ac:dyDescent="0.15">
      <c r="A689">
        <v>23</v>
      </c>
      <c r="B689">
        <v>3</v>
      </c>
      <c r="C689">
        <v>2</v>
      </c>
      <c r="D689">
        <v>0</v>
      </c>
      <c r="E689" t="s">
        <v>24</v>
      </c>
      <c r="F689" t="s">
        <v>24</v>
      </c>
      <c r="G689">
        <v>156</v>
      </c>
      <c r="H689">
        <v>0</v>
      </c>
      <c r="I689">
        <v>0</v>
      </c>
      <c r="J689">
        <v>0</v>
      </c>
      <c r="K689">
        <v>0</v>
      </c>
      <c r="L689" t="s">
        <v>24</v>
      </c>
      <c r="M689" t="s">
        <v>24</v>
      </c>
      <c r="N689" t="s">
        <v>24</v>
      </c>
      <c r="O689" t="s">
        <v>24</v>
      </c>
      <c r="P689" t="s">
        <v>24</v>
      </c>
      <c r="Q689" t="s">
        <v>2625</v>
      </c>
      <c r="R689" t="s">
        <v>24</v>
      </c>
      <c r="S689">
        <v>0</v>
      </c>
      <c r="T689" t="s">
        <v>134</v>
      </c>
      <c r="U689" t="s">
        <v>134</v>
      </c>
      <c r="V689" t="s">
        <v>134</v>
      </c>
      <c r="W689" t="s">
        <v>24</v>
      </c>
      <c r="X689" t="s">
        <v>24</v>
      </c>
      <c r="Y689" t="s">
        <v>24</v>
      </c>
      <c r="Z689">
        <v>0</v>
      </c>
      <c r="AA689" t="s">
        <v>24</v>
      </c>
      <c r="AB689" t="s">
        <v>24</v>
      </c>
      <c r="AC689" t="s">
        <v>24</v>
      </c>
      <c r="AD689" t="s">
        <v>24</v>
      </c>
      <c r="AE689" t="s">
        <v>24</v>
      </c>
      <c r="AF689">
        <v>1</v>
      </c>
      <c r="AG689">
        <v>23</v>
      </c>
      <c r="AH689" t="s">
        <v>24</v>
      </c>
      <c r="AI689">
        <v>0</v>
      </c>
      <c r="AJ689" t="s">
        <v>24</v>
      </c>
      <c r="AK689" t="s">
        <v>24</v>
      </c>
      <c r="AL689" t="s">
        <v>24</v>
      </c>
      <c r="AM689" t="s">
        <v>24</v>
      </c>
      <c r="AN689" t="s">
        <v>24</v>
      </c>
      <c r="AO689" t="s">
        <v>24</v>
      </c>
      <c r="AP689" t="s">
        <v>24</v>
      </c>
      <c r="AQ689" t="s">
        <v>24</v>
      </c>
      <c r="AR689" t="s">
        <v>24</v>
      </c>
      <c r="AS689" t="s">
        <v>24</v>
      </c>
      <c r="AT689" t="s">
        <v>24</v>
      </c>
    </row>
    <row r="690" spans="1:46" x14ac:dyDescent="0.15">
      <c r="A690">
        <v>23</v>
      </c>
      <c r="B690">
        <v>3</v>
      </c>
      <c r="C690">
        <v>3</v>
      </c>
      <c r="D690">
        <v>0</v>
      </c>
      <c r="E690" t="s">
        <v>24</v>
      </c>
      <c r="F690" t="s">
        <v>24</v>
      </c>
      <c r="G690">
        <v>219</v>
      </c>
      <c r="H690">
        <v>0</v>
      </c>
      <c r="I690">
        <v>0</v>
      </c>
      <c r="J690">
        <v>0</v>
      </c>
      <c r="K690">
        <v>0</v>
      </c>
      <c r="L690" t="s">
        <v>24</v>
      </c>
      <c r="M690" t="s">
        <v>24</v>
      </c>
      <c r="N690" t="s">
        <v>24</v>
      </c>
      <c r="O690" t="s">
        <v>24</v>
      </c>
      <c r="P690" t="s">
        <v>24</v>
      </c>
      <c r="Q690" t="s">
        <v>150</v>
      </c>
      <c r="R690" t="s">
        <v>24</v>
      </c>
      <c r="S690">
        <v>0</v>
      </c>
      <c r="T690" t="s">
        <v>134</v>
      </c>
      <c r="U690" t="s">
        <v>134</v>
      </c>
      <c r="V690" t="s">
        <v>134</v>
      </c>
      <c r="W690" t="s">
        <v>24</v>
      </c>
      <c r="X690" t="s">
        <v>24</v>
      </c>
      <c r="Y690" t="s">
        <v>24</v>
      </c>
      <c r="Z690">
        <v>0</v>
      </c>
      <c r="AA690" t="s">
        <v>24</v>
      </c>
      <c r="AB690" t="s">
        <v>24</v>
      </c>
      <c r="AC690" t="s">
        <v>24</v>
      </c>
      <c r="AD690" t="s">
        <v>24</v>
      </c>
      <c r="AE690" t="s">
        <v>24</v>
      </c>
      <c r="AF690">
        <v>1</v>
      </c>
      <c r="AG690">
        <v>23</v>
      </c>
      <c r="AH690" t="s">
        <v>24</v>
      </c>
      <c r="AI690">
        <v>0</v>
      </c>
      <c r="AJ690" t="s">
        <v>24</v>
      </c>
      <c r="AK690" t="s">
        <v>24</v>
      </c>
      <c r="AL690" t="s">
        <v>24</v>
      </c>
      <c r="AM690" t="s">
        <v>24</v>
      </c>
      <c r="AN690" t="s">
        <v>24</v>
      </c>
      <c r="AO690" t="s">
        <v>24</v>
      </c>
      <c r="AP690" t="s">
        <v>24</v>
      </c>
      <c r="AQ690" t="s">
        <v>24</v>
      </c>
      <c r="AR690" t="s">
        <v>24</v>
      </c>
      <c r="AS690" t="s">
        <v>24</v>
      </c>
      <c r="AT690" t="s">
        <v>24</v>
      </c>
    </row>
    <row r="691" spans="1:46" x14ac:dyDescent="0.15">
      <c r="A691">
        <v>23</v>
      </c>
      <c r="B691">
        <v>3</v>
      </c>
      <c r="C691">
        <v>4</v>
      </c>
      <c r="D691">
        <v>0</v>
      </c>
      <c r="E691" t="s">
        <v>24</v>
      </c>
      <c r="F691" t="s">
        <v>24</v>
      </c>
      <c r="G691">
        <v>185</v>
      </c>
      <c r="H691">
        <v>0</v>
      </c>
      <c r="I691">
        <v>0</v>
      </c>
      <c r="J691">
        <v>0</v>
      </c>
      <c r="K691">
        <v>0</v>
      </c>
      <c r="L691" t="s">
        <v>24</v>
      </c>
      <c r="M691" t="s">
        <v>24</v>
      </c>
      <c r="N691" t="s">
        <v>24</v>
      </c>
      <c r="O691" t="s">
        <v>24</v>
      </c>
      <c r="P691" t="s">
        <v>24</v>
      </c>
      <c r="Q691" t="s">
        <v>2626</v>
      </c>
      <c r="R691" t="s">
        <v>24</v>
      </c>
      <c r="S691">
        <v>0</v>
      </c>
      <c r="T691" t="s">
        <v>134</v>
      </c>
      <c r="U691" t="s">
        <v>134</v>
      </c>
      <c r="V691" t="s">
        <v>134</v>
      </c>
      <c r="W691" t="s">
        <v>24</v>
      </c>
      <c r="X691" t="s">
        <v>24</v>
      </c>
      <c r="Y691" t="s">
        <v>24</v>
      </c>
      <c r="Z691">
        <v>0</v>
      </c>
      <c r="AA691" t="s">
        <v>24</v>
      </c>
      <c r="AB691" t="s">
        <v>24</v>
      </c>
      <c r="AC691" t="s">
        <v>24</v>
      </c>
      <c r="AD691" t="s">
        <v>24</v>
      </c>
      <c r="AE691" t="s">
        <v>24</v>
      </c>
      <c r="AF691">
        <v>1</v>
      </c>
      <c r="AG691">
        <v>23</v>
      </c>
      <c r="AH691" t="s">
        <v>24</v>
      </c>
      <c r="AI691">
        <v>0</v>
      </c>
      <c r="AJ691" t="s">
        <v>24</v>
      </c>
      <c r="AK691" t="s">
        <v>24</v>
      </c>
      <c r="AL691" t="s">
        <v>24</v>
      </c>
      <c r="AM691" t="s">
        <v>24</v>
      </c>
      <c r="AN691" t="s">
        <v>24</v>
      </c>
      <c r="AO691" t="s">
        <v>24</v>
      </c>
      <c r="AP691" t="s">
        <v>24</v>
      </c>
      <c r="AQ691" t="s">
        <v>24</v>
      </c>
      <c r="AR691" t="s">
        <v>24</v>
      </c>
      <c r="AS691" t="s">
        <v>24</v>
      </c>
      <c r="AT691" t="s">
        <v>24</v>
      </c>
    </row>
    <row r="692" spans="1:46" x14ac:dyDescent="0.15">
      <c r="A692">
        <v>23</v>
      </c>
      <c r="B692">
        <v>3</v>
      </c>
      <c r="C692">
        <v>5</v>
      </c>
      <c r="D692">
        <v>0</v>
      </c>
      <c r="E692" t="s">
        <v>24</v>
      </c>
      <c r="F692" t="s">
        <v>24</v>
      </c>
      <c r="G692">
        <v>28</v>
      </c>
      <c r="H692">
        <v>0</v>
      </c>
      <c r="I692">
        <v>0</v>
      </c>
      <c r="J692">
        <v>0</v>
      </c>
      <c r="K692">
        <v>0</v>
      </c>
      <c r="L692" t="s">
        <v>24</v>
      </c>
      <c r="M692" t="s">
        <v>24</v>
      </c>
      <c r="N692" t="s">
        <v>24</v>
      </c>
      <c r="O692" t="s">
        <v>24</v>
      </c>
      <c r="P692" t="s">
        <v>24</v>
      </c>
      <c r="Q692" t="s">
        <v>2627</v>
      </c>
      <c r="R692" t="s">
        <v>24</v>
      </c>
      <c r="S692">
        <v>0</v>
      </c>
      <c r="T692" t="s">
        <v>134</v>
      </c>
      <c r="U692" t="s">
        <v>134</v>
      </c>
      <c r="V692" t="s">
        <v>134</v>
      </c>
      <c r="W692" t="s">
        <v>24</v>
      </c>
      <c r="X692" t="s">
        <v>24</v>
      </c>
      <c r="Y692" t="s">
        <v>24</v>
      </c>
      <c r="Z692">
        <v>0</v>
      </c>
      <c r="AA692" t="s">
        <v>24</v>
      </c>
      <c r="AB692" t="s">
        <v>24</v>
      </c>
      <c r="AC692" t="s">
        <v>24</v>
      </c>
      <c r="AD692" t="s">
        <v>24</v>
      </c>
      <c r="AE692" t="s">
        <v>24</v>
      </c>
      <c r="AF692">
        <v>1</v>
      </c>
      <c r="AG692">
        <v>23</v>
      </c>
      <c r="AH692" t="s">
        <v>24</v>
      </c>
      <c r="AI692">
        <v>0</v>
      </c>
      <c r="AJ692" t="s">
        <v>24</v>
      </c>
      <c r="AK692" t="s">
        <v>24</v>
      </c>
      <c r="AL692" t="s">
        <v>24</v>
      </c>
      <c r="AM692" t="s">
        <v>24</v>
      </c>
      <c r="AN692" t="s">
        <v>24</v>
      </c>
      <c r="AO692" t="s">
        <v>24</v>
      </c>
      <c r="AP692" t="s">
        <v>24</v>
      </c>
      <c r="AQ692" t="s">
        <v>24</v>
      </c>
      <c r="AR692" t="s">
        <v>24</v>
      </c>
      <c r="AS692" t="s">
        <v>24</v>
      </c>
      <c r="AT692" t="s">
        <v>24</v>
      </c>
    </row>
    <row r="693" spans="1:46" x14ac:dyDescent="0.15">
      <c r="A693">
        <v>23</v>
      </c>
      <c r="B693">
        <v>3</v>
      </c>
      <c r="C693">
        <v>6</v>
      </c>
      <c r="D693">
        <v>0</v>
      </c>
      <c r="E693" t="s">
        <v>24</v>
      </c>
      <c r="F693" t="s">
        <v>24</v>
      </c>
      <c r="G693">
        <v>316</v>
      </c>
      <c r="H693">
        <v>0</v>
      </c>
      <c r="I693">
        <v>0</v>
      </c>
      <c r="J693">
        <v>0</v>
      </c>
      <c r="K693">
        <v>0</v>
      </c>
      <c r="L693" t="s">
        <v>24</v>
      </c>
      <c r="M693" t="s">
        <v>24</v>
      </c>
      <c r="N693" t="s">
        <v>24</v>
      </c>
      <c r="O693" t="s">
        <v>24</v>
      </c>
      <c r="P693" t="s">
        <v>24</v>
      </c>
      <c r="Q693" t="s">
        <v>2628</v>
      </c>
      <c r="R693" t="s">
        <v>24</v>
      </c>
      <c r="S693">
        <v>0</v>
      </c>
      <c r="T693" t="s">
        <v>134</v>
      </c>
      <c r="U693" t="s">
        <v>134</v>
      </c>
      <c r="V693" t="s">
        <v>134</v>
      </c>
      <c r="W693" t="s">
        <v>24</v>
      </c>
      <c r="X693" t="s">
        <v>24</v>
      </c>
      <c r="Y693" t="s">
        <v>24</v>
      </c>
      <c r="Z693">
        <v>0</v>
      </c>
      <c r="AA693" t="s">
        <v>24</v>
      </c>
      <c r="AB693" t="s">
        <v>24</v>
      </c>
      <c r="AC693" t="s">
        <v>24</v>
      </c>
      <c r="AD693" t="s">
        <v>24</v>
      </c>
      <c r="AE693" t="s">
        <v>24</v>
      </c>
      <c r="AF693">
        <v>1</v>
      </c>
      <c r="AG693">
        <v>23</v>
      </c>
      <c r="AH693" t="s">
        <v>24</v>
      </c>
      <c r="AI693">
        <v>0</v>
      </c>
      <c r="AJ693" t="s">
        <v>24</v>
      </c>
      <c r="AK693" t="s">
        <v>24</v>
      </c>
      <c r="AL693" t="s">
        <v>24</v>
      </c>
      <c r="AM693" t="s">
        <v>24</v>
      </c>
      <c r="AN693" t="s">
        <v>24</v>
      </c>
      <c r="AO693" t="s">
        <v>24</v>
      </c>
      <c r="AP693" t="s">
        <v>24</v>
      </c>
      <c r="AQ693" t="s">
        <v>24</v>
      </c>
      <c r="AR693" t="s">
        <v>24</v>
      </c>
      <c r="AS693" t="s">
        <v>24</v>
      </c>
      <c r="AT693" t="s">
        <v>24</v>
      </c>
    </row>
    <row r="694" spans="1:46" x14ac:dyDescent="0.15">
      <c r="A694">
        <v>23</v>
      </c>
      <c r="B694">
        <v>3</v>
      </c>
      <c r="C694">
        <v>7</v>
      </c>
      <c r="D694">
        <v>0</v>
      </c>
      <c r="E694" t="s">
        <v>24</v>
      </c>
      <c r="F694" t="s">
        <v>24</v>
      </c>
      <c r="G694">
        <v>75</v>
      </c>
      <c r="H694">
        <v>0</v>
      </c>
      <c r="I694">
        <v>0</v>
      </c>
      <c r="J694">
        <v>0</v>
      </c>
      <c r="K694">
        <v>0</v>
      </c>
      <c r="L694" t="s">
        <v>24</v>
      </c>
      <c r="M694" t="s">
        <v>24</v>
      </c>
      <c r="N694" t="s">
        <v>24</v>
      </c>
      <c r="O694" t="s">
        <v>24</v>
      </c>
      <c r="P694" t="s">
        <v>24</v>
      </c>
      <c r="Q694" t="s">
        <v>154</v>
      </c>
      <c r="R694" t="s">
        <v>24</v>
      </c>
      <c r="S694">
        <v>0</v>
      </c>
      <c r="T694" t="s">
        <v>134</v>
      </c>
      <c r="U694" t="s">
        <v>134</v>
      </c>
      <c r="V694" t="s">
        <v>134</v>
      </c>
      <c r="W694" t="s">
        <v>24</v>
      </c>
      <c r="X694" t="s">
        <v>24</v>
      </c>
      <c r="Y694" t="s">
        <v>24</v>
      </c>
      <c r="Z694">
        <v>0</v>
      </c>
      <c r="AA694" t="s">
        <v>24</v>
      </c>
      <c r="AB694" t="s">
        <v>24</v>
      </c>
      <c r="AC694" t="s">
        <v>24</v>
      </c>
      <c r="AD694" t="s">
        <v>24</v>
      </c>
      <c r="AE694" t="s">
        <v>24</v>
      </c>
      <c r="AF694">
        <v>1</v>
      </c>
      <c r="AG694">
        <v>23</v>
      </c>
      <c r="AH694" t="s">
        <v>24</v>
      </c>
      <c r="AI694">
        <v>0</v>
      </c>
      <c r="AJ694" t="s">
        <v>24</v>
      </c>
      <c r="AK694" t="s">
        <v>24</v>
      </c>
      <c r="AL694" t="s">
        <v>24</v>
      </c>
      <c r="AM694" t="s">
        <v>24</v>
      </c>
      <c r="AN694" t="s">
        <v>24</v>
      </c>
      <c r="AO694" t="s">
        <v>24</v>
      </c>
      <c r="AP694" t="s">
        <v>24</v>
      </c>
      <c r="AQ694" t="s">
        <v>24</v>
      </c>
      <c r="AR694" t="s">
        <v>24</v>
      </c>
      <c r="AS694" t="s">
        <v>24</v>
      </c>
      <c r="AT694" t="s">
        <v>24</v>
      </c>
    </row>
    <row r="695" spans="1:46" x14ac:dyDescent="0.15">
      <c r="A695">
        <v>23</v>
      </c>
      <c r="B695">
        <v>4</v>
      </c>
      <c r="C695">
        <v>1</v>
      </c>
      <c r="D695">
        <v>0</v>
      </c>
      <c r="E695" t="s">
        <v>24</v>
      </c>
      <c r="F695" t="s">
        <v>24</v>
      </c>
      <c r="G695">
        <v>167</v>
      </c>
      <c r="H695">
        <v>0</v>
      </c>
      <c r="I695">
        <v>0</v>
      </c>
      <c r="J695">
        <v>0</v>
      </c>
      <c r="K695">
        <v>0</v>
      </c>
      <c r="L695" t="s">
        <v>24</v>
      </c>
      <c r="M695" t="s">
        <v>24</v>
      </c>
      <c r="N695" t="s">
        <v>24</v>
      </c>
      <c r="O695" t="s">
        <v>24</v>
      </c>
      <c r="P695" t="s">
        <v>24</v>
      </c>
      <c r="Q695" t="s">
        <v>2629</v>
      </c>
      <c r="R695" t="s">
        <v>24</v>
      </c>
      <c r="S695">
        <v>0</v>
      </c>
      <c r="T695" t="s">
        <v>134</v>
      </c>
      <c r="U695" t="s">
        <v>134</v>
      </c>
      <c r="V695" t="s">
        <v>134</v>
      </c>
      <c r="W695" t="s">
        <v>24</v>
      </c>
      <c r="X695" t="s">
        <v>24</v>
      </c>
      <c r="Y695" t="s">
        <v>24</v>
      </c>
      <c r="Z695">
        <v>0</v>
      </c>
      <c r="AA695" t="s">
        <v>24</v>
      </c>
      <c r="AB695" t="s">
        <v>24</v>
      </c>
      <c r="AC695" t="s">
        <v>24</v>
      </c>
      <c r="AD695" t="s">
        <v>24</v>
      </c>
      <c r="AE695" t="s">
        <v>24</v>
      </c>
      <c r="AF695">
        <v>1</v>
      </c>
      <c r="AG695">
        <v>23</v>
      </c>
      <c r="AH695" t="s">
        <v>24</v>
      </c>
      <c r="AI695">
        <v>0</v>
      </c>
      <c r="AJ695" t="s">
        <v>24</v>
      </c>
      <c r="AK695" t="s">
        <v>24</v>
      </c>
      <c r="AL695" t="s">
        <v>24</v>
      </c>
      <c r="AM695" t="s">
        <v>24</v>
      </c>
      <c r="AN695" t="s">
        <v>24</v>
      </c>
      <c r="AO695" t="s">
        <v>24</v>
      </c>
      <c r="AP695" t="s">
        <v>24</v>
      </c>
      <c r="AQ695" t="s">
        <v>24</v>
      </c>
      <c r="AR695" t="s">
        <v>24</v>
      </c>
      <c r="AS695" t="s">
        <v>24</v>
      </c>
      <c r="AT695" t="s">
        <v>24</v>
      </c>
    </row>
    <row r="696" spans="1:46" x14ac:dyDescent="0.15">
      <c r="A696">
        <v>23</v>
      </c>
      <c r="B696">
        <v>4</v>
      </c>
      <c r="C696">
        <v>2</v>
      </c>
      <c r="D696">
        <v>0</v>
      </c>
      <c r="E696" t="s">
        <v>24</v>
      </c>
      <c r="F696" t="s">
        <v>24</v>
      </c>
      <c r="G696">
        <v>104</v>
      </c>
      <c r="H696">
        <v>0</v>
      </c>
      <c r="I696">
        <v>0</v>
      </c>
      <c r="J696">
        <v>0</v>
      </c>
      <c r="K696">
        <v>0</v>
      </c>
      <c r="L696" t="s">
        <v>24</v>
      </c>
      <c r="M696" t="s">
        <v>24</v>
      </c>
      <c r="N696" t="s">
        <v>24</v>
      </c>
      <c r="O696" t="s">
        <v>24</v>
      </c>
      <c r="P696" t="s">
        <v>24</v>
      </c>
      <c r="Q696" t="s">
        <v>2630</v>
      </c>
      <c r="R696" t="s">
        <v>24</v>
      </c>
      <c r="S696">
        <v>0</v>
      </c>
      <c r="T696" t="s">
        <v>134</v>
      </c>
      <c r="U696" t="s">
        <v>134</v>
      </c>
      <c r="V696" t="s">
        <v>134</v>
      </c>
      <c r="W696" t="s">
        <v>24</v>
      </c>
      <c r="X696" t="s">
        <v>24</v>
      </c>
      <c r="Y696" t="s">
        <v>24</v>
      </c>
      <c r="Z696">
        <v>0</v>
      </c>
      <c r="AA696" t="s">
        <v>24</v>
      </c>
      <c r="AB696" t="s">
        <v>24</v>
      </c>
      <c r="AC696" t="s">
        <v>24</v>
      </c>
      <c r="AD696" t="s">
        <v>24</v>
      </c>
      <c r="AE696" t="s">
        <v>24</v>
      </c>
      <c r="AF696">
        <v>1</v>
      </c>
      <c r="AG696">
        <v>23</v>
      </c>
      <c r="AH696" t="s">
        <v>24</v>
      </c>
      <c r="AI696">
        <v>0</v>
      </c>
      <c r="AJ696" t="s">
        <v>24</v>
      </c>
      <c r="AK696" t="s">
        <v>24</v>
      </c>
      <c r="AL696" t="s">
        <v>24</v>
      </c>
      <c r="AM696" t="s">
        <v>24</v>
      </c>
      <c r="AN696" t="s">
        <v>24</v>
      </c>
      <c r="AO696" t="s">
        <v>24</v>
      </c>
      <c r="AP696" t="s">
        <v>24</v>
      </c>
      <c r="AQ696" t="s">
        <v>24</v>
      </c>
      <c r="AR696" t="s">
        <v>24</v>
      </c>
      <c r="AS696" t="s">
        <v>24</v>
      </c>
      <c r="AT696" t="s">
        <v>24</v>
      </c>
    </row>
    <row r="697" spans="1:46" x14ac:dyDescent="0.15">
      <c r="A697">
        <v>23</v>
      </c>
      <c r="B697">
        <v>4</v>
      </c>
      <c r="C697">
        <v>3</v>
      </c>
      <c r="D697">
        <v>0</v>
      </c>
      <c r="E697" t="s">
        <v>24</v>
      </c>
      <c r="F697" t="s">
        <v>24</v>
      </c>
      <c r="G697">
        <v>312</v>
      </c>
      <c r="H697">
        <v>0</v>
      </c>
      <c r="I697">
        <v>0</v>
      </c>
      <c r="J697">
        <v>0</v>
      </c>
      <c r="K697">
        <v>0</v>
      </c>
      <c r="L697" t="s">
        <v>24</v>
      </c>
      <c r="M697" t="s">
        <v>24</v>
      </c>
      <c r="N697" t="s">
        <v>24</v>
      </c>
      <c r="O697" t="s">
        <v>24</v>
      </c>
      <c r="P697" t="s">
        <v>24</v>
      </c>
      <c r="Q697" t="s">
        <v>2631</v>
      </c>
      <c r="R697" t="s">
        <v>24</v>
      </c>
      <c r="S697">
        <v>0</v>
      </c>
      <c r="T697" t="s">
        <v>134</v>
      </c>
      <c r="U697" t="s">
        <v>134</v>
      </c>
      <c r="V697" t="s">
        <v>134</v>
      </c>
      <c r="W697" t="s">
        <v>24</v>
      </c>
      <c r="X697" t="s">
        <v>24</v>
      </c>
      <c r="Y697" t="s">
        <v>24</v>
      </c>
      <c r="Z697">
        <v>0</v>
      </c>
      <c r="AA697" t="s">
        <v>24</v>
      </c>
      <c r="AB697" t="s">
        <v>24</v>
      </c>
      <c r="AC697" t="s">
        <v>24</v>
      </c>
      <c r="AD697" t="s">
        <v>24</v>
      </c>
      <c r="AE697" t="s">
        <v>24</v>
      </c>
      <c r="AF697">
        <v>1</v>
      </c>
      <c r="AG697">
        <v>23</v>
      </c>
      <c r="AH697" t="s">
        <v>24</v>
      </c>
      <c r="AI697">
        <v>0</v>
      </c>
      <c r="AJ697" t="s">
        <v>24</v>
      </c>
      <c r="AK697" t="s">
        <v>24</v>
      </c>
      <c r="AL697" t="s">
        <v>24</v>
      </c>
      <c r="AM697" t="s">
        <v>24</v>
      </c>
      <c r="AN697" t="s">
        <v>24</v>
      </c>
      <c r="AO697" t="s">
        <v>24</v>
      </c>
      <c r="AP697" t="s">
        <v>24</v>
      </c>
      <c r="AQ697" t="s">
        <v>24</v>
      </c>
      <c r="AR697" t="s">
        <v>24</v>
      </c>
      <c r="AS697" t="s">
        <v>24</v>
      </c>
      <c r="AT697" t="s">
        <v>24</v>
      </c>
    </row>
    <row r="698" spans="1:46" x14ac:dyDescent="0.15">
      <c r="A698">
        <v>23</v>
      </c>
      <c r="B698">
        <v>4</v>
      </c>
      <c r="C698">
        <v>4</v>
      </c>
      <c r="D698">
        <v>0</v>
      </c>
      <c r="E698" t="s">
        <v>24</v>
      </c>
      <c r="F698" t="s">
        <v>24</v>
      </c>
      <c r="G698">
        <v>288</v>
      </c>
      <c r="H698">
        <v>0</v>
      </c>
      <c r="I698">
        <v>0</v>
      </c>
      <c r="J698">
        <v>0</v>
      </c>
      <c r="K698">
        <v>0</v>
      </c>
      <c r="L698" t="s">
        <v>24</v>
      </c>
      <c r="M698" t="s">
        <v>24</v>
      </c>
      <c r="N698" t="s">
        <v>24</v>
      </c>
      <c r="O698" t="s">
        <v>24</v>
      </c>
      <c r="P698" t="s">
        <v>24</v>
      </c>
      <c r="Q698" t="s">
        <v>2632</v>
      </c>
      <c r="R698" t="s">
        <v>24</v>
      </c>
      <c r="S698">
        <v>0</v>
      </c>
      <c r="T698" t="s">
        <v>134</v>
      </c>
      <c r="U698" t="s">
        <v>134</v>
      </c>
      <c r="V698" t="s">
        <v>134</v>
      </c>
      <c r="W698" t="s">
        <v>24</v>
      </c>
      <c r="X698" t="s">
        <v>24</v>
      </c>
      <c r="Y698" t="s">
        <v>24</v>
      </c>
      <c r="Z698">
        <v>0</v>
      </c>
      <c r="AA698" t="s">
        <v>24</v>
      </c>
      <c r="AB698" t="s">
        <v>24</v>
      </c>
      <c r="AC698" t="s">
        <v>24</v>
      </c>
      <c r="AD698" t="s">
        <v>24</v>
      </c>
      <c r="AE698" t="s">
        <v>24</v>
      </c>
      <c r="AF698">
        <v>1</v>
      </c>
      <c r="AG698">
        <v>23</v>
      </c>
      <c r="AH698" t="s">
        <v>24</v>
      </c>
      <c r="AI698">
        <v>0</v>
      </c>
      <c r="AJ698" t="s">
        <v>24</v>
      </c>
      <c r="AK698" t="s">
        <v>24</v>
      </c>
      <c r="AL698" t="s">
        <v>24</v>
      </c>
      <c r="AM698" t="s">
        <v>24</v>
      </c>
      <c r="AN698" t="s">
        <v>24</v>
      </c>
      <c r="AO698" t="s">
        <v>24</v>
      </c>
      <c r="AP698" t="s">
        <v>24</v>
      </c>
      <c r="AQ698" t="s">
        <v>24</v>
      </c>
      <c r="AR698" t="s">
        <v>24</v>
      </c>
      <c r="AS698" t="s">
        <v>24</v>
      </c>
      <c r="AT698" t="s">
        <v>24</v>
      </c>
    </row>
    <row r="699" spans="1:46" x14ac:dyDescent="0.15">
      <c r="A699">
        <v>23</v>
      </c>
      <c r="B699">
        <v>4</v>
      </c>
      <c r="C699">
        <v>5</v>
      </c>
      <c r="D699">
        <v>0</v>
      </c>
      <c r="E699" t="s">
        <v>24</v>
      </c>
      <c r="F699" t="s">
        <v>24</v>
      </c>
      <c r="G699">
        <v>257</v>
      </c>
      <c r="H699">
        <v>0</v>
      </c>
      <c r="I699">
        <v>0</v>
      </c>
      <c r="J699">
        <v>0</v>
      </c>
      <c r="K699">
        <v>0</v>
      </c>
      <c r="L699" t="s">
        <v>24</v>
      </c>
      <c r="M699" t="s">
        <v>24</v>
      </c>
      <c r="N699" t="s">
        <v>24</v>
      </c>
      <c r="O699" t="s">
        <v>24</v>
      </c>
      <c r="P699" t="s">
        <v>24</v>
      </c>
      <c r="Q699" t="s">
        <v>2631</v>
      </c>
      <c r="R699" t="s">
        <v>24</v>
      </c>
      <c r="S699">
        <v>0</v>
      </c>
      <c r="T699" t="s">
        <v>134</v>
      </c>
      <c r="U699" t="s">
        <v>134</v>
      </c>
      <c r="V699" t="s">
        <v>134</v>
      </c>
      <c r="W699" t="s">
        <v>24</v>
      </c>
      <c r="X699" t="s">
        <v>24</v>
      </c>
      <c r="Y699" t="s">
        <v>24</v>
      </c>
      <c r="Z699">
        <v>0</v>
      </c>
      <c r="AA699" t="s">
        <v>24</v>
      </c>
      <c r="AB699" t="s">
        <v>24</v>
      </c>
      <c r="AC699" t="s">
        <v>24</v>
      </c>
      <c r="AD699" t="s">
        <v>24</v>
      </c>
      <c r="AE699" t="s">
        <v>24</v>
      </c>
      <c r="AF699">
        <v>1</v>
      </c>
      <c r="AG699">
        <v>23</v>
      </c>
      <c r="AH699" t="s">
        <v>24</v>
      </c>
      <c r="AI699">
        <v>0</v>
      </c>
      <c r="AJ699" t="s">
        <v>24</v>
      </c>
      <c r="AK699" t="s">
        <v>24</v>
      </c>
      <c r="AL699" t="s">
        <v>24</v>
      </c>
      <c r="AM699" t="s">
        <v>24</v>
      </c>
      <c r="AN699" t="s">
        <v>24</v>
      </c>
      <c r="AO699" t="s">
        <v>24</v>
      </c>
      <c r="AP699" t="s">
        <v>24</v>
      </c>
      <c r="AQ699" t="s">
        <v>24</v>
      </c>
      <c r="AR699" t="s">
        <v>24</v>
      </c>
      <c r="AS699" t="s">
        <v>24</v>
      </c>
      <c r="AT699" t="s">
        <v>24</v>
      </c>
    </row>
    <row r="700" spans="1:46" x14ac:dyDescent="0.15">
      <c r="A700">
        <v>23</v>
      </c>
      <c r="B700">
        <v>4</v>
      </c>
      <c r="C700">
        <v>6</v>
      </c>
      <c r="D700">
        <v>0</v>
      </c>
      <c r="E700" t="s">
        <v>24</v>
      </c>
      <c r="F700" t="s">
        <v>24</v>
      </c>
      <c r="G700">
        <v>324</v>
      </c>
      <c r="H700">
        <v>0</v>
      </c>
      <c r="I700">
        <v>0</v>
      </c>
      <c r="J700">
        <v>0</v>
      </c>
      <c r="K700">
        <v>0</v>
      </c>
      <c r="L700" t="s">
        <v>24</v>
      </c>
      <c r="M700" t="s">
        <v>24</v>
      </c>
      <c r="N700" t="s">
        <v>24</v>
      </c>
      <c r="O700" t="s">
        <v>24</v>
      </c>
      <c r="P700" t="s">
        <v>24</v>
      </c>
      <c r="Q700" t="s">
        <v>2633</v>
      </c>
      <c r="R700" t="s">
        <v>24</v>
      </c>
      <c r="S700">
        <v>0</v>
      </c>
      <c r="T700" t="s">
        <v>134</v>
      </c>
      <c r="U700" t="s">
        <v>134</v>
      </c>
      <c r="V700" t="s">
        <v>134</v>
      </c>
      <c r="W700" t="s">
        <v>24</v>
      </c>
      <c r="X700" t="s">
        <v>24</v>
      </c>
      <c r="Y700" t="s">
        <v>24</v>
      </c>
      <c r="Z700">
        <v>0</v>
      </c>
      <c r="AA700" t="s">
        <v>24</v>
      </c>
      <c r="AB700" t="s">
        <v>24</v>
      </c>
      <c r="AC700" t="s">
        <v>24</v>
      </c>
      <c r="AD700" t="s">
        <v>24</v>
      </c>
      <c r="AE700" t="s">
        <v>24</v>
      </c>
      <c r="AF700">
        <v>1</v>
      </c>
      <c r="AG700">
        <v>23</v>
      </c>
      <c r="AH700" t="s">
        <v>24</v>
      </c>
      <c r="AI700">
        <v>0</v>
      </c>
      <c r="AJ700" t="s">
        <v>24</v>
      </c>
      <c r="AK700" t="s">
        <v>24</v>
      </c>
      <c r="AL700" t="s">
        <v>24</v>
      </c>
      <c r="AM700" t="s">
        <v>24</v>
      </c>
      <c r="AN700" t="s">
        <v>24</v>
      </c>
      <c r="AO700" t="s">
        <v>24</v>
      </c>
      <c r="AP700" t="s">
        <v>24</v>
      </c>
      <c r="AQ700" t="s">
        <v>24</v>
      </c>
      <c r="AR700" t="s">
        <v>24</v>
      </c>
      <c r="AS700" t="s">
        <v>24</v>
      </c>
      <c r="AT700" t="s">
        <v>24</v>
      </c>
    </row>
    <row r="701" spans="1:46" x14ac:dyDescent="0.15">
      <c r="A701">
        <v>23</v>
      </c>
      <c r="B701">
        <v>4</v>
      </c>
      <c r="C701">
        <v>7</v>
      </c>
      <c r="D701">
        <v>0</v>
      </c>
      <c r="E701" t="s">
        <v>24</v>
      </c>
      <c r="F701" t="s">
        <v>24</v>
      </c>
      <c r="G701">
        <v>184</v>
      </c>
      <c r="H701">
        <v>0</v>
      </c>
      <c r="I701">
        <v>0</v>
      </c>
      <c r="J701">
        <v>0</v>
      </c>
      <c r="K701">
        <v>0</v>
      </c>
      <c r="L701" t="s">
        <v>24</v>
      </c>
      <c r="M701" t="s">
        <v>24</v>
      </c>
      <c r="N701" t="s">
        <v>24</v>
      </c>
      <c r="O701" t="s">
        <v>24</v>
      </c>
      <c r="P701" t="s">
        <v>24</v>
      </c>
      <c r="Q701" t="s">
        <v>151</v>
      </c>
      <c r="R701" t="s">
        <v>24</v>
      </c>
      <c r="S701">
        <v>0</v>
      </c>
      <c r="T701" t="s">
        <v>134</v>
      </c>
      <c r="U701" t="s">
        <v>134</v>
      </c>
      <c r="V701" t="s">
        <v>134</v>
      </c>
      <c r="W701" t="s">
        <v>24</v>
      </c>
      <c r="X701" t="s">
        <v>24</v>
      </c>
      <c r="Y701" t="s">
        <v>24</v>
      </c>
      <c r="Z701">
        <v>0</v>
      </c>
      <c r="AA701" t="s">
        <v>24</v>
      </c>
      <c r="AB701" t="s">
        <v>24</v>
      </c>
      <c r="AC701" t="s">
        <v>24</v>
      </c>
      <c r="AD701" t="s">
        <v>24</v>
      </c>
      <c r="AE701" t="s">
        <v>24</v>
      </c>
      <c r="AF701">
        <v>1</v>
      </c>
      <c r="AG701">
        <v>23</v>
      </c>
      <c r="AH701" t="s">
        <v>24</v>
      </c>
      <c r="AI701">
        <v>0</v>
      </c>
      <c r="AJ701" t="s">
        <v>24</v>
      </c>
      <c r="AK701" t="s">
        <v>24</v>
      </c>
      <c r="AL701" t="s">
        <v>24</v>
      </c>
      <c r="AM701" t="s">
        <v>24</v>
      </c>
      <c r="AN701" t="s">
        <v>24</v>
      </c>
      <c r="AO701" t="s">
        <v>24</v>
      </c>
      <c r="AP701" t="s">
        <v>24</v>
      </c>
      <c r="AQ701" t="s">
        <v>24</v>
      </c>
      <c r="AR701" t="s">
        <v>24</v>
      </c>
      <c r="AS701" t="s">
        <v>24</v>
      </c>
      <c r="AT701" t="s">
        <v>24</v>
      </c>
    </row>
    <row r="702" spans="1:46" x14ac:dyDescent="0.15">
      <c r="A702">
        <v>23</v>
      </c>
      <c r="B702">
        <v>5</v>
      </c>
      <c r="C702">
        <v>1</v>
      </c>
      <c r="D702">
        <v>0</v>
      </c>
      <c r="E702" t="s">
        <v>24</v>
      </c>
      <c r="F702" t="s">
        <v>24</v>
      </c>
      <c r="G702">
        <v>29</v>
      </c>
      <c r="H702">
        <v>0</v>
      </c>
      <c r="I702">
        <v>0</v>
      </c>
      <c r="J702">
        <v>0</v>
      </c>
      <c r="K702">
        <v>0</v>
      </c>
      <c r="L702" t="s">
        <v>24</v>
      </c>
      <c r="M702" t="s">
        <v>24</v>
      </c>
      <c r="N702" t="s">
        <v>24</v>
      </c>
      <c r="O702" t="s">
        <v>24</v>
      </c>
      <c r="P702" t="s">
        <v>24</v>
      </c>
      <c r="Q702" t="s">
        <v>2634</v>
      </c>
      <c r="R702" t="s">
        <v>24</v>
      </c>
      <c r="S702">
        <v>0</v>
      </c>
      <c r="T702" t="s">
        <v>134</v>
      </c>
      <c r="U702" t="s">
        <v>134</v>
      </c>
      <c r="V702" t="s">
        <v>134</v>
      </c>
      <c r="W702" t="s">
        <v>24</v>
      </c>
      <c r="X702" t="s">
        <v>24</v>
      </c>
      <c r="Y702" t="s">
        <v>24</v>
      </c>
      <c r="Z702">
        <v>0</v>
      </c>
      <c r="AA702" t="s">
        <v>24</v>
      </c>
      <c r="AB702" t="s">
        <v>24</v>
      </c>
      <c r="AC702" t="s">
        <v>24</v>
      </c>
      <c r="AD702" t="s">
        <v>24</v>
      </c>
      <c r="AE702" t="s">
        <v>24</v>
      </c>
      <c r="AF702">
        <v>1</v>
      </c>
      <c r="AG702">
        <v>23</v>
      </c>
      <c r="AH702" t="s">
        <v>24</v>
      </c>
      <c r="AI702">
        <v>0</v>
      </c>
      <c r="AJ702" t="s">
        <v>24</v>
      </c>
      <c r="AK702" t="s">
        <v>24</v>
      </c>
      <c r="AL702" t="s">
        <v>24</v>
      </c>
      <c r="AM702" t="s">
        <v>24</v>
      </c>
      <c r="AN702" t="s">
        <v>24</v>
      </c>
      <c r="AO702" t="s">
        <v>24</v>
      </c>
      <c r="AP702" t="s">
        <v>24</v>
      </c>
      <c r="AQ702" t="s">
        <v>24</v>
      </c>
      <c r="AR702" t="s">
        <v>24</v>
      </c>
      <c r="AS702" t="s">
        <v>24</v>
      </c>
      <c r="AT702" t="s">
        <v>24</v>
      </c>
    </row>
    <row r="703" spans="1:46" x14ac:dyDescent="0.15">
      <c r="A703">
        <v>23</v>
      </c>
      <c r="B703">
        <v>5</v>
      </c>
      <c r="C703">
        <v>2</v>
      </c>
      <c r="D703">
        <v>0</v>
      </c>
      <c r="E703" t="s">
        <v>24</v>
      </c>
      <c r="F703" t="s">
        <v>24</v>
      </c>
      <c r="G703">
        <v>281</v>
      </c>
      <c r="H703">
        <v>0</v>
      </c>
      <c r="I703">
        <v>0</v>
      </c>
      <c r="J703">
        <v>0</v>
      </c>
      <c r="K703">
        <v>0</v>
      </c>
      <c r="L703" t="s">
        <v>24</v>
      </c>
      <c r="M703" t="s">
        <v>24</v>
      </c>
      <c r="N703" t="s">
        <v>24</v>
      </c>
      <c r="O703" t="s">
        <v>24</v>
      </c>
      <c r="P703" t="s">
        <v>24</v>
      </c>
      <c r="Q703" t="s">
        <v>2635</v>
      </c>
      <c r="R703" t="s">
        <v>24</v>
      </c>
      <c r="S703">
        <v>0</v>
      </c>
      <c r="T703" t="s">
        <v>134</v>
      </c>
      <c r="U703" t="s">
        <v>134</v>
      </c>
      <c r="V703" t="s">
        <v>134</v>
      </c>
      <c r="W703" t="s">
        <v>24</v>
      </c>
      <c r="X703" t="s">
        <v>24</v>
      </c>
      <c r="Y703" t="s">
        <v>24</v>
      </c>
      <c r="Z703">
        <v>0</v>
      </c>
      <c r="AA703" t="s">
        <v>24</v>
      </c>
      <c r="AB703" t="s">
        <v>24</v>
      </c>
      <c r="AC703" t="s">
        <v>24</v>
      </c>
      <c r="AD703" t="s">
        <v>24</v>
      </c>
      <c r="AE703" t="s">
        <v>24</v>
      </c>
      <c r="AF703">
        <v>1</v>
      </c>
      <c r="AG703">
        <v>23</v>
      </c>
      <c r="AH703" t="s">
        <v>24</v>
      </c>
      <c r="AI703">
        <v>0</v>
      </c>
      <c r="AJ703" t="s">
        <v>24</v>
      </c>
      <c r="AK703" t="s">
        <v>24</v>
      </c>
      <c r="AL703" t="s">
        <v>24</v>
      </c>
      <c r="AM703" t="s">
        <v>24</v>
      </c>
      <c r="AN703" t="s">
        <v>24</v>
      </c>
      <c r="AO703" t="s">
        <v>24</v>
      </c>
      <c r="AP703" t="s">
        <v>24</v>
      </c>
      <c r="AQ703" t="s">
        <v>24</v>
      </c>
      <c r="AR703" t="s">
        <v>24</v>
      </c>
      <c r="AS703" t="s">
        <v>24</v>
      </c>
      <c r="AT703" t="s">
        <v>24</v>
      </c>
    </row>
    <row r="704" spans="1:46" x14ac:dyDescent="0.15">
      <c r="A704">
        <v>23</v>
      </c>
      <c r="B704">
        <v>5</v>
      </c>
      <c r="C704">
        <v>3</v>
      </c>
      <c r="D704">
        <v>0</v>
      </c>
      <c r="E704" t="s">
        <v>24</v>
      </c>
      <c r="F704" t="s">
        <v>24</v>
      </c>
      <c r="G704">
        <v>352</v>
      </c>
      <c r="H704">
        <v>0</v>
      </c>
      <c r="I704">
        <v>0</v>
      </c>
      <c r="J704">
        <v>0</v>
      </c>
      <c r="K704">
        <v>0</v>
      </c>
      <c r="L704" t="s">
        <v>24</v>
      </c>
      <c r="M704" t="s">
        <v>24</v>
      </c>
      <c r="N704" t="s">
        <v>24</v>
      </c>
      <c r="O704" t="s">
        <v>24</v>
      </c>
      <c r="P704" t="s">
        <v>24</v>
      </c>
      <c r="Q704" t="s">
        <v>2741</v>
      </c>
      <c r="R704" t="s">
        <v>24</v>
      </c>
      <c r="S704">
        <v>0</v>
      </c>
      <c r="T704" t="s">
        <v>134</v>
      </c>
      <c r="U704" t="s">
        <v>134</v>
      </c>
      <c r="V704" t="s">
        <v>134</v>
      </c>
      <c r="W704" t="s">
        <v>24</v>
      </c>
      <c r="X704" t="s">
        <v>24</v>
      </c>
      <c r="Y704" t="s">
        <v>24</v>
      </c>
      <c r="Z704">
        <v>0</v>
      </c>
      <c r="AA704" t="s">
        <v>24</v>
      </c>
      <c r="AB704" t="s">
        <v>24</v>
      </c>
      <c r="AC704" t="s">
        <v>24</v>
      </c>
      <c r="AD704" t="s">
        <v>24</v>
      </c>
      <c r="AE704" t="s">
        <v>24</v>
      </c>
      <c r="AF704">
        <v>1</v>
      </c>
      <c r="AG704">
        <v>23</v>
      </c>
      <c r="AH704" t="s">
        <v>24</v>
      </c>
      <c r="AI704">
        <v>0</v>
      </c>
      <c r="AJ704" t="s">
        <v>24</v>
      </c>
      <c r="AK704" t="s">
        <v>24</v>
      </c>
      <c r="AL704" t="s">
        <v>24</v>
      </c>
      <c r="AM704" t="s">
        <v>24</v>
      </c>
      <c r="AN704" t="s">
        <v>24</v>
      </c>
      <c r="AO704" t="s">
        <v>24</v>
      </c>
      <c r="AP704" t="s">
        <v>24</v>
      </c>
      <c r="AQ704" t="s">
        <v>24</v>
      </c>
      <c r="AR704" t="s">
        <v>24</v>
      </c>
      <c r="AS704" t="s">
        <v>24</v>
      </c>
      <c r="AT704" t="s">
        <v>24</v>
      </c>
    </row>
    <row r="705" spans="1:46" x14ac:dyDescent="0.15">
      <c r="A705">
        <v>23</v>
      </c>
      <c r="B705">
        <v>5</v>
      </c>
      <c r="C705">
        <v>4</v>
      </c>
      <c r="D705">
        <v>0</v>
      </c>
      <c r="E705" t="s">
        <v>24</v>
      </c>
      <c r="F705" t="s">
        <v>24</v>
      </c>
      <c r="G705">
        <v>181</v>
      </c>
      <c r="H705">
        <v>0</v>
      </c>
      <c r="I705">
        <v>0</v>
      </c>
      <c r="J705">
        <v>0</v>
      </c>
      <c r="K705">
        <v>0</v>
      </c>
      <c r="L705" t="s">
        <v>24</v>
      </c>
      <c r="M705" t="s">
        <v>24</v>
      </c>
      <c r="N705" t="s">
        <v>24</v>
      </c>
      <c r="O705" t="s">
        <v>24</v>
      </c>
      <c r="P705" t="s">
        <v>24</v>
      </c>
      <c r="Q705" t="s">
        <v>2742</v>
      </c>
      <c r="R705" t="s">
        <v>24</v>
      </c>
      <c r="S705">
        <v>0</v>
      </c>
      <c r="T705" t="s">
        <v>134</v>
      </c>
      <c r="U705" t="s">
        <v>134</v>
      </c>
      <c r="V705" t="s">
        <v>134</v>
      </c>
      <c r="W705" t="s">
        <v>24</v>
      </c>
      <c r="X705" t="s">
        <v>24</v>
      </c>
      <c r="Y705" t="s">
        <v>24</v>
      </c>
      <c r="Z705">
        <v>0</v>
      </c>
      <c r="AA705" t="s">
        <v>24</v>
      </c>
      <c r="AB705" t="s">
        <v>24</v>
      </c>
      <c r="AC705" t="s">
        <v>24</v>
      </c>
      <c r="AD705" t="s">
        <v>24</v>
      </c>
      <c r="AE705" t="s">
        <v>24</v>
      </c>
      <c r="AF705">
        <v>1</v>
      </c>
      <c r="AG705">
        <v>23</v>
      </c>
      <c r="AH705" t="s">
        <v>24</v>
      </c>
      <c r="AI705">
        <v>0</v>
      </c>
      <c r="AJ705" t="s">
        <v>24</v>
      </c>
      <c r="AK705" t="s">
        <v>24</v>
      </c>
      <c r="AL705" t="s">
        <v>24</v>
      </c>
      <c r="AM705" t="s">
        <v>24</v>
      </c>
      <c r="AN705" t="s">
        <v>24</v>
      </c>
      <c r="AO705" t="s">
        <v>24</v>
      </c>
      <c r="AP705" t="s">
        <v>24</v>
      </c>
      <c r="AQ705" t="s">
        <v>24</v>
      </c>
      <c r="AR705" t="s">
        <v>24</v>
      </c>
      <c r="AS705" t="s">
        <v>24</v>
      </c>
      <c r="AT705" t="s">
        <v>24</v>
      </c>
    </row>
    <row r="706" spans="1:46" x14ac:dyDescent="0.15">
      <c r="A706">
        <v>23</v>
      </c>
      <c r="B706">
        <v>5</v>
      </c>
      <c r="C706">
        <v>5</v>
      </c>
      <c r="D706">
        <v>0</v>
      </c>
      <c r="E706" t="s">
        <v>24</v>
      </c>
      <c r="F706" t="s">
        <v>24</v>
      </c>
      <c r="G706">
        <v>308</v>
      </c>
      <c r="H706">
        <v>0</v>
      </c>
      <c r="I706">
        <v>0</v>
      </c>
      <c r="J706">
        <v>0</v>
      </c>
      <c r="K706">
        <v>0</v>
      </c>
      <c r="L706" t="s">
        <v>24</v>
      </c>
      <c r="M706" t="s">
        <v>24</v>
      </c>
      <c r="N706" t="s">
        <v>24</v>
      </c>
      <c r="O706" t="s">
        <v>24</v>
      </c>
      <c r="P706" t="s">
        <v>24</v>
      </c>
      <c r="Q706" t="s">
        <v>2743</v>
      </c>
      <c r="R706" t="s">
        <v>24</v>
      </c>
      <c r="S706">
        <v>0</v>
      </c>
      <c r="T706" t="s">
        <v>134</v>
      </c>
      <c r="U706" t="s">
        <v>134</v>
      </c>
      <c r="V706" t="s">
        <v>134</v>
      </c>
      <c r="W706" t="s">
        <v>24</v>
      </c>
      <c r="X706" t="s">
        <v>24</v>
      </c>
      <c r="Y706" t="s">
        <v>24</v>
      </c>
      <c r="Z706">
        <v>0</v>
      </c>
      <c r="AA706" t="s">
        <v>24</v>
      </c>
      <c r="AB706" t="s">
        <v>24</v>
      </c>
      <c r="AC706" t="s">
        <v>24</v>
      </c>
      <c r="AD706" t="s">
        <v>24</v>
      </c>
      <c r="AE706" t="s">
        <v>24</v>
      </c>
      <c r="AF706">
        <v>1</v>
      </c>
      <c r="AG706">
        <v>23</v>
      </c>
      <c r="AH706" t="s">
        <v>24</v>
      </c>
      <c r="AI706">
        <v>0</v>
      </c>
      <c r="AJ706" t="s">
        <v>24</v>
      </c>
      <c r="AK706" t="s">
        <v>24</v>
      </c>
      <c r="AL706" t="s">
        <v>24</v>
      </c>
      <c r="AM706" t="s">
        <v>24</v>
      </c>
      <c r="AN706" t="s">
        <v>24</v>
      </c>
      <c r="AO706" t="s">
        <v>24</v>
      </c>
      <c r="AP706" t="s">
        <v>24</v>
      </c>
      <c r="AQ706" t="s">
        <v>24</v>
      </c>
      <c r="AR706" t="s">
        <v>24</v>
      </c>
      <c r="AS706" t="s">
        <v>24</v>
      </c>
      <c r="AT706" t="s">
        <v>24</v>
      </c>
    </row>
    <row r="707" spans="1:46" x14ac:dyDescent="0.15">
      <c r="A707">
        <v>23</v>
      </c>
      <c r="B707">
        <v>5</v>
      </c>
      <c r="C707">
        <v>6</v>
      </c>
      <c r="D707">
        <v>0</v>
      </c>
      <c r="E707" t="s">
        <v>24</v>
      </c>
      <c r="F707" t="s">
        <v>24</v>
      </c>
      <c r="G707">
        <v>240</v>
      </c>
      <c r="H707">
        <v>0</v>
      </c>
      <c r="I707">
        <v>0</v>
      </c>
      <c r="J707">
        <v>0</v>
      </c>
      <c r="K707">
        <v>0</v>
      </c>
      <c r="L707" t="s">
        <v>24</v>
      </c>
      <c r="M707" t="s">
        <v>24</v>
      </c>
      <c r="N707" t="s">
        <v>24</v>
      </c>
      <c r="O707" t="s">
        <v>24</v>
      </c>
      <c r="P707" t="s">
        <v>24</v>
      </c>
      <c r="Q707" t="s">
        <v>143</v>
      </c>
      <c r="R707" t="s">
        <v>24</v>
      </c>
      <c r="S707">
        <v>0</v>
      </c>
      <c r="T707" t="s">
        <v>134</v>
      </c>
      <c r="U707" t="s">
        <v>134</v>
      </c>
      <c r="V707" t="s">
        <v>134</v>
      </c>
      <c r="W707" t="s">
        <v>24</v>
      </c>
      <c r="X707" t="s">
        <v>24</v>
      </c>
      <c r="Y707" t="s">
        <v>24</v>
      </c>
      <c r="Z707">
        <v>0</v>
      </c>
      <c r="AA707" t="s">
        <v>24</v>
      </c>
      <c r="AB707" t="s">
        <v>24</v>
      </c>
      <c r="AC707" t="s">
        <v>24</v>
      </c>
      <c r="AD707" t="s">
        <v>24</v>
      </c>
      <c r="AE707" t="s">
        <v>24</v>
      </c>
      <c r="AF707">
        <v>1</v>
      </c>
      <c r="AG707">
        <v>23</v>
      </c>
      <c r="AH707" t="s">
        <v>24</v>
      </c>
      <c r="AI707">
        <v>0</v>
      </c>
      <c r="AJ707" t="s">
        <v>24</v>
      </c>
      <c r="AK707" t="s">
        <v>24</v>
      </c>
      <c r="AL707" t="s">
        <v>24</v>
      </c>
      <c r="AM707" t="s">
        <v>24</v>
      </c>
      <c r="AN707" t="s">
        <v>24</v>
      </c>
      <c r="AO707" t="s">
        <v>24</v>
      </c>
      <c r="AP707" t="s">
        <v>24</v>
      </c>
      <c r="AQ707" t="s">
        <v>24</v>
      </c>
      <c r="AR707" t="s">
        <v>24</v>
      </c>
      <c r="AS707" t="s">
        <v>24</v>
      </c>
      <c r="AT707" t="s">
        <v>24</v>
      </c>
    </row>
    <row r="708" spans="1:46" x14ac:dyDescent="0.15">
      <c r="A708">
        <v>23</v>
      </c>
      <c r="B708">
        <v>5</v>
      </c>
      <c r="C708">
        <v>7</v>
      </c>
      <c r="D708">
        <v>0</v>
      </c>
      <c r="E708" t="s">
        <v>24</v>
      </c>
      <c r="F708" t="s">
        <v>24</v>
      </c>
      <c r="G708">
        <v>168</v>
      </c>
      <c r="H708">
        <v>0</v>
      </c>
      <c r="I708">
        <v>0</v>
      </c>
      <c r="J708">
        <v>0</v>
      </c>
      <c r="K708">
        <v>0</v>
      </c>
      <c r="L708" t="s">
        <v>24</v>
      </c>
      <c r="M708" t="s">
        <v>24</v>
      </c>
      <c r="N708" t="s">
        <v>24</v>
      </c>
      <c r="O708" t="s">
        <v>24</v>
      </c>
      <c r="P708" t="s">
        <v>24</v>
      </c>
      <c r="Q708" t="s">
        <v>2744</v>
      </c>
      <c r="R708" t="s">
        <v>24</v>
      </c>
      <c r="S708">
        <v>0</v>
      </c>
      <c r="T708" t="s">
        <v>134</v>
      </c>
      <c r="U708" t="s">
        <v>134</v>
      </c>
      <c r="V708" t="s">
        <v>134</v>
      </c>
      <c r="W708" t="s">
        <v>24</v>
      </c>
      <c r="X708" t="s">
        <v>24</v>
      </c>
      <c r="Y708" t="s">
        <v>24</v>
      </c>
      <c r="Z708">
        <v>0</v>
      </c>
      <c r="AA708" t="s">
        <v>24</v>
      </c>
      <c r="AB708" t="s">
        <v>24</v>
      </c>
      <c r="AC708" t="s">
        <v>24</v>
      </c>
      <c r="AD708" t="s">
        <v>24</v>
      </c>
      <c r="AE708" t="s">
        <v>24</v>
      </c>
      <c r="AF708">
        <v>1</v>
      </c>
      <c r="AG708">
        <v>23</v>
      </c>
      <c r="AH708" t="s">
        <v>24</v>
      </c>
      <c r="AI708">
        <v>0</v>
      </c>
      <c r="AJ708" t="s">
        <v>24</v>
      </c>
      <c r="AK708" t="s">
        <v>24</v>
      </c>
      <c r="AL708" t="s">
        <v>24</v>
      </c>
      <c r="AM708" t="s">
        <v>24</v>
      </c>
      <c r="AN708" t="s">
        <v>24</v>
      </c>
      <c r="AO708" t="s">
        <v>24</v>
      </c>
      <c r="AP708" t="s">
        <v>24</v>
      </c>
      <c r="AQ708" t="s">
        <v>24</v>
      </c>
      <c r="AR708" t="s">
        <v>24</v>
      </c>
      <c r="AS708" t="s">
        <v>24</v>
      </c>
      <c r="AT708" t="s">
        <v>24</v>
      </c>
    </row>
    <row r="709" spans="1:46" x14ac:dyDescent="0.15">
      <c r="A709">
        <v>23</v>
      </c>
      <c r="B709">
        <v>6</v>
      </c>
      <c r="C709">
        <v>1</v>
      </c>
      <c r="D709">
        <v>0</v>
      </c>
      <c r="E709" t="s">
        <v>24</v>
      </c>
      <c r="F709" t="s">
        <v>24</v>
      </c>
      <c r="G709">
        <v>306</v>
      </c>
      <c r="H709">
        <v>0</v>
      </c>
      <c r="I709">
        <v>0</v>
      </c>
      <c r="J709">
        <v>0</v>
      </c>
      <c r="K709">
        <v>0</v>
      </c>
      <c r="L709" t="s">
        <v>24</v>
      </c>
      <c r="M709" t="s">
        <v>24</v>
      </c>
      <c r="N709" t="s">
        <v>24</v>
      </c>
      <c r="O709" t="s">
        <v>24</v>
      </c>
      <c r="P709" t="s">
        <v>24</v>
      </c>
      <c r="Q709" t="s">
        <v>2745</v>
      </c>
      <c r="R709" t="s">
        <v>24</v>
      </c>
      <c r="S709">
        <v>0</v>
      </c>
      <c r="T709" t="s">
        <v>134</v>
      </c>
      <c r="U709" t="s">
        <v>134</v>
      </c>
      <c r="V709" t="s">
        <v>134</v>
      </c>
      <c r="W709" t="s">
        <v>24</v>
      </c>
      <c r="X709" t="s">
        <v>24</v>
      </c>
      <c r="Y709" t="s">
        <v>24</v>
      </c>
      <c r="Z709">
        <v>0</v>
      </c>
      <c r="AA709" t="s">
        <v>24</v>
      </c>
      <c r="AB709" t="s">
        <v>24</v>
      </c>
      <c r="AC709" t="s">
        <v>24</v>
      </c>
      <c r="AD709" t="s">
        <v>24</v>
      </c>
      <c r="AE709" t="s">
        <v>24</v>
      </c>
      <c r="AF709">
        <v>1</v>
      </c>
      <c r="AG709">
        <v>23</v>
      </c>
      <c r="AH709" t="s">
        <v>24</v>
      </c>
      <c r="AI709">
        <v>0</v>
      </c>
      <c r="AJ709" t="s">
        <v>24</v>
      </c>
      <c r="AK709" t="s">
        <v>24</v>
      </c>
      <c r="AL709" t="s">
        <v>24</v>
      </c>
      <c r="AM709" t="s">
        <v>24</v>
      </c>
      <c r="AN709" t="s">
        <v>24</v>
      </c>
      <c r="AO709" t="s">
        <v>24</v>
      </c>
      <c r="AP709" t="s">
        <v>24</v>
      </c>
      <c r="AQ709" t="s">
        <v>24</v>
      </c>
      <c r="AR709" t="s">
        <v>24</v>
      </c>
      <c r="AS709" t="s">
        <v>24</v>
      </c>
      <c r="AT709" t="s">
        <v>24</v>
      </c>
    </row>
    <row r="710" spans="1:46" x14ac:dyDescent="0.15">
      <c r="A710">
        <v>23</v>
      </c>
      <c r="B710">
        <v>6</v>
      </c>
      <c r="C710">
        <v>2</v>
      </c>
      <c r="D710">
        <v>0</v>
      </c>
      <c r="E710" t="s">
        <v>24</v>
      </c>
      <c r="F710" t="s">
        <v>24</v>
      </c>
      <c r="G710">
        <v>194</v>
      </c>
      <c r="H710">
        <v>0</v>
      </c>
      <c r="I710">
        <v>0</v>
      </c>
      <c r="J710">
        <v>0</v>
      </c>
      <c r="K710">
        <v>0</v>
      </c>
      <c r="L710" t="s">
        <v>24</v>
      </c>
      <c r="M710" t="s">
        <v>24</v>
      </c>
      <c r="N710" t="s">
        <v>24</v>
      </c>
      <c r="O710" t="s">
        <v>24</v>
      </c>
      <c r="P710" t="s">
        <v>24</v>
      </c>
      <c r="Q710" t="s">
        <v>2746</v>
      </c>
      <c r="R710" t="s">
        <v>24</v>
      </c>
      <c r="S710">
        <v>0</v>
      </c>
      <c r="T710" t="s">
        <v>134</v>
      </c>
      <c r="U710" t="s">
        <v>134</v>
      </c>
      <c r="V710" t="s">
        <v>134</v>
      </c>
      <c r="W710" t="s">
        <v>24</v>
      </c>
      <c r="X710" t="s">
        <v>24</v>
      </c>
      <c r="Y710" t="s">
        <v>24</v>
      </c>
      <c r="Z710">
        <v>0</v>
      </c>
      <c r="AA710" t="s">
        <v>24</v>
      </c>
      <c r="AB710" t="s">
        <v>24</v>
      </c>
      <c r="AC710" t="s">
        <v>24</v>
      </c>
      <c r="AD710" t="s">
        <v>24</v>
      </c>
      <c r="AE710" t="s">
        <v>24</v>
      </c>
      <c r="AF710">
        <v>1</v>
      </c>
      <c r="AG710">
        <v>23</v>
      </c>
      <c r="AH710" t="s">
        <v>24</v>
      </c>
      <c r="AI710">
        <v>0</v>
      </c>
      <c r="AJ710" t="s">
        <v>24</v>
      </c>
      <c r="AK710" t="s">
        <v>24</v>
      </c>
      <c r="AL710" t="s">
        <v>24</v>
      </c>
      <c r="AM710" t="s">
        <v>24</v>
      </c>
      <c r="AN710" t="s">
        <v>24</v>
      </c>
      <c r="AO710" t="s">
        <v>24</v>
      </c>
      <c r="AP710" t="s">
        <v>24</v>
      </c>
      <c r="AQ710" t="s">
        <v>24</v>
      </c>
      <c r="AR710" t="s">
        <v>24</v>
      </c>
      <c r="AS710" t="s">
        <v>24</v>
      </c>
      <c r="AT710" t="s">
        <v>24</v>
      </c>
    </row>
    <row r="711" spans="1:46" x14ac:dyDescent="0.15">
      <c r="A711">
        <v>23</v>
      </c>
      <c r="B711">
        <v>6</v>
      </c>
      <c r="C711">
        <v>3</v>
      </c>
      <c r="D711">
        <v>0</v>
      </c>
      <c r="E711" t="s">
        <v>24</v>
      </c>
      <c r="F711" t="s">
        <v>24</v>
      </c>
      <c r="G711">
        <v>307</v>
      </c>
      <c r="H711">
        <v>0</v>
      </c>
      <c r="I711">
        <v>0</v>
      </c>
      <c r="J711">
        <v>0</v>
      </c>
      <c r="K711">
        <v>0</v>
      </c>
      <c r="L711" t="s">
        <v>24</v>
      </c>
      <c r="M711" t="s">
        <v>24</v>
      </c>
      <c r="N711" t="s">
        <v>24</v>
      </c>
      <c r="O711" t="s">
        <v>24</v>
      </c>
      <c r="P711" t="s">
        <v>24</v>
      </c>
      <c r="Q711" t="s">
        <v>2747</v>
      </c>
      <c r="R711" t="s">
        <v>24</v>
      </c>
      <c r="S711">
        <v>0</v>
      </c>
      <c r="T711" t="s">
        <v>134</v>
      </c>
      <c r="U711" t="s">
        <v>134</v>
      </c>
      <c r="V711" t="s">
        <v>134</v>
      </c>
      <c r="W711" t="s">
        <v>24</v>
      </c>
      <c r="X711" t="s">
        <v>24</v>
      </c>
      <c r="Y711" t="s">
        <v>24</v>
      </c>
      <c r="Z711">
        <v>0</v>
      </c>
      <c r="AA711" t="s">
        <v>24</v>
      </c>
      <c r="AB711" t="s">
        <v>24</v>
      </c>
      <c r="AC711" t="s">
        <v>24</v>
      </c>
      <c r="AD711" t="s">
        <v>24</v>
      </c>
      <c r="AE711" t="s">
        <v>24</v>
      </c>
      <c r="AF711">
        <v>1</v>
      </c>
      <c r="AG711">
        <v>23</v>
      </c>
      <c r="AH711" t="s">
        <v>24</v>
      </c>
      <c r="AI711">
        <v>0</v>
      </c>
      <c r="AJ711" t="s">
        <v>24</v>
      </c>
      <c r="AK711" t="s">
        <v>24</v>
      </c>
      <c r="AL711" t="s">
        <v>24</v>
      </c>
      <c r="AM711" t="s">
        <v>24</v>
      </c>
      <c r="AN711" t="s">
        <v>24</v>
      </c>
      <c r="AO711" t="s">
        <v>24</v>
      </c>
      <c r="AP711" t="s">
        <v>24</v>
      </c>
      <c r="AQ711" t="s">
        <v>24</v>
      </c>
      <c r="AR711" t="s">
        <v>24</v>
      </c>
      <c r="AS711" t="s">
        <v>24</v>
      </c>
      <c r="AT711" t="s">
        <v>24</v>
      </c>
    </row>
    <row r="712" spans="1:46" x14ac:dyDescent="0.15">
      <c r="A712">
        <v>23</v>
      </c>
      <c r="B712">
        <v>6</v>
      </c>
      <c r="C712">
        <v>4</v>
      </c>
      <c r="D712">
        <v>0</v>
      </c>
      <c r="E712" t="s">
        <v>24</v>
      </c>
      <c r="F712" t="s">
        <v>24</v>
      </c>
      <c r="G712">
        <v>268</v>
      </c>
      <c r="H712">
        <v>0</v>
      </c>
      <c r="I712">
        <v>0</v>
      </c>
      <c r="J712">
        <v>0</v>
      </c>
      <c r="K712">
        <v>0</v>
      </c>
      <c r="L712" t="s">
        <v>24</v>
      </c>
      <c r="M712" t="s">
        <v>24</v>
      </c>
      <c r="N712" t="s">
        <v>24</v>
      </c>
      <c r="O712" t="s">
        <v>24</v>
      </c>
      <c r="P712" t="s">
        <v>24</v>
      </c>
      <c r="Q712" t="s">
        <v>2748</v>
      </c>
      <c r="R712" t="s">
        <v>24</v>
      </c>
      <c r="S712">
        <v>0</v>
      </c>
      <c r="T712" t="s">
        <v>134</v>
      </c>
      <c r="U712" t="s">
        <v>134</v>
      </c>
      <c r="V712" t="s">
        <v>134</v>
      </c>
      <c r="W712" t="s">
        <v>24</v>
      </c>
      <c r="X712" t="s">
        <v>24</v>
      </c>
      <c r="Y712" t="s">
        <v>24</v>
      </c>
      <c r="Z712">
        <v>0</v>
      </c>
      <c r="AA712" t="s">
        <v>24</v>
      </c>
      <c r="AB712" t="s">
        <v>24</v>
      </c>
      <c r="AC712" t="s">
        <v>24</v>
      </c>
      <c r="AD712" t="s">
        <v>24</v>
      </c>
      <c r="AE712" t="s">
        <v>24</v>
      </c>
      <c r="AF712">
        <v>1</v>
      </c>
      <c r="AG712">
        <v>23</v>
      </c>
      <c r="AH712" t="s">
        <v>24</v>
      </c>
      <c r="AI712">
        <v>0</v>
      </c>
      <c r="AJ712" t="s">
        <v>24</v>
      </c>
      <c r="AK712" t="s">
        <v>24</v>
      </c>
      <c r="AL712" t="s">
        <v>24</v>
      </c>
      <c r="AM712" t="s">
        <v>24</v>
      </c>
      <c r="AN712" t="s">
        <v>24</v>
      </c>
      <c r="AO712" t="s">
        <v>24</v>
      </c>
      <c r="AP712" t="s">
        <v>24</v>
      </c>
      <c r="AQ712" t="s">
        <v>24</v>
      </c>
      <c r="AR712" t="s">
        <v>24</v>
      </c>
      <c r="AS712" t="s">
        <v>24</v>
      </c>
      <c r="AT712" t="s">
        <v>24</v>
      </c>
    </row>
    <row r="713" spans="1:46" x14ac:dyDescent="0.15">
      <c r="A713">
        <v>23</v>
      </c>
      <c r="B713">
        <v>6</v>
      </c>
      <c r="C713">
        <v>5</v>
      </c>
      <c r="D713">
        <v>0</v>
      </c>
      <c r="E713" t="s">
        <v>24</v>
      </c>
      <c r="F713" t="s">
        <v>24</v>
      </c>
      <c r="G713">
        <v>241</v>
      </c>
      <c r="H713">
        <v>0</v>
      </c>
      <c r="I713">
        <v>0</v>
      </c>
      <c r="J713">
        <v>0</v>
      </c>
      <c r="K713">
        <v>0</v>
      </c>
      <c r="L713" t="s">
        <v>24</v>
      </c>
      <c r="M713" t="s">
        <v>24</v>
      </c>
      <c r="N713" t="s">
        <v>24</v>
      </c>
      <c r="O713" t="s">
        <v>24</v>
      </c>
      <c r="P713" t="s">
        <v>24</v>
      </c>
      <c r="Q713" t="s">
        <v>2749</v>
      </c>
      <c r="R713" t="s">
        <v>24</v>
      </c>
      <c r="S713">
        <v>0</v>
      </c>
      <c r="T713" t="s">
        <v>134</v>
      </c>
      <c r="U713" t="s">
        <v>134</v>
      </c>
      <c r="V713" t="s">
        <v>134</v>
      </c>
      <c r="W713" t="s">
        <v>24</v>
      </c>
      <c r="X713" t="s">
        <v>24</v>
      </c>
      <c r="Y713" t="s">
        <v>24</v>
      </c>
      <c r="Z713">
        <v>0</v>
      </c>
      <c r="AA713" t="s">
        <v>24</v>
      </c>
      <c r="AB713" t="s">
        <v>24</v>
      </c>
      <c r="AC713" t="s">
        <v>24</v>
      </c>
      <c r="AD713" t="s">
        <v>24</v>
      </c>
      <c r="AE713" t="s">
        <v>24</v>
      </c>
      <c r="AF713">
        <v>1</v>
      </c>
      <c r="AG713">
        <v>23</v>
      </c>
      <c r="AH713" t="s">
        <v>24</v>
      </c>
      <c r="AI713">
        <v>0</v>
      </c>
      <c r="AJ713" t="s">
        <v>24</v>
      </c>
      <c r="AK713" t="s">
        <v>24</v>
      </c>
      <c r="AL713" t="s">
        <v>24</v>
      </c>
      <c r="AM713" t="s">
        <v>24</v>
      </c>
      <c r="AN713" t="s">
        <v>24</v>
      </c>
      <c r="AO713" t="s">
        <v>24</v>
      </c>
      <c r="AP713" t="s">
        <v>24</v>
      </c>
      <c r="AQ713" t="s">
        <v>24</v>
      </c>
      <c r="AR713" t="s">
        <v>24</v>
      </c>
      <c r="AS713" t="s">
        <v>24</v>
      </c>
      <c r="AT713" t="s">
        <v>24</v>
      </c>
    </row>
    <row r="714" spans="1:46" x14ac:dyDescent="0.15">
      <c r="A714">
        <v>23</v>
      </c>
      <c r="B714">
        <v>6</v>
      </c>
      <c r="C714">
        <v>6</v>
      </c>
      <c r="D714">
        <v>0</v>
      </c>
      <c r="E714" t="s">
        <v>24</v>
      </c>
      <c r="F714" t="s">
        <v>24</v>
      </c>
      <c r="G714">
        <v>195</v>
      </c>
      <c r="H714">
        <v>0</v>
      </c>
      <c r="I714">
        <v>0</v>
      </c>
      <c r="J714">
        <v>0</v>
      </c>
      <c r="K714">
        <v>0</v>
      </c>
      <c r="L714" t="s">
        <v>24</v>
      </c>
      <c r="M714" t="s">
        <v>24</v>
      </c>
      <c r="N714" t="s">
        <v>24</v>
      </c>
      <c r="O714" t="s">
        <v>24</v>
      </c>
      <c r="P714" t="s">
        <v>24</v>
      </c>
      <c r="Q714" t="s">
        <v>2750</v>
      </c>
      <c r="R714" t="s">
        <v>24</v>
      </c>
      <c r="S714">
        <v>0</v>
      </c>
      <c r="T714" t="s">
        <v>134</v>
      </c>
      <c r="U714" t="s">
        <v>134</v>
      </c>
      <c r="V714" t="s">
        <v>134</v>
      </c>
      <c r="W714" t="s">
        <v>24</v>
      </c>
      <c r="X714" t="s">
        <v>24</v>
      </c>
      <c r="Y714" t="s">
        <v>24</v>
      </c>
      <c r="Z714">
        <v>0</v>
      </c>
      <c r="AA714" t="s">
        <v>24</v>
      </c>
      <c r="AB714" t="s">
        <v>24</v>
      </c>
      <c r="AC714" t="s">
        <v>24</v>
      </c>
      <c r="AD714" t="s">
        <v>24</v>
      </c>
      <c r="AE714" t="s">
        <v>24</v>
      </c>
      <c r="AF714">
        <v>1</v>
      </c>
      <c r="AG714">
        <v>23</v>
      </c>
      <c r="AH714" t="s">
        <v>24</v>
      </c>
      <c r="AI714">
        <v>0</v>
      </c>
      <c r="AJ714" t="s">
        <v>24</v>
      </c>
      <c r="AK714" t="s">
        <v>24</v>
      </c>
      <c r="AL714" t="s">
        <v>24</v>
      </c>
      <c r="AM714" t="s">
        <v>24</v>
      </c>
      <c r="AN714" t="s">
        <v>24</v>
      </c>
      <c r="AO714" t="s">
        <v>24</v>
      </c>
      <c r="AP714" t="s">
        <v>24</v>
      </c>
      <c r="AQ714" t="s">
        <v>24</v>
      </c>
      <c r="AR714" t="s">
        <v>24</v>
      </c>
      <c r="AS714" t="s">
        <v>24</v>
      </c>
      <c r="AT714" t="s">
        <v>24</v>
      </c>
    </row>
    <row r="715" spans="1:46" x14ac:dyDescent="0.15">
      <c r="A715">
        <v>23</v>
      </c>
      <c r="B715">
        <v>6</v>
      </c>
      <c r="C715">
        <v>7</v>
      </c>
      <c r="D715">
        <v>0</v>
      </c>
      <c r="E715" t="s">
        <v>24</v>
      </c>
      <c r="F715" t="s">
        <v>24</v>
      </c>
      <c r="G715">
        <v>180</v>
      </c>
      <c r="H715">
        <v>0</v>
      </c>
      <c r="I715">
        <v>0</v>
      </c>
      <c r="J715">
        <v>0</v>
      </c>
      <c r="K715">
        <v>0</v>
      </c>
      <c r="L715" t="s">
        <v>24</v>
      </c>
      <c r="M715" t="s">
        <v>24</v>
      </c>
      <c r="N715" t="s">
        <v>24</v>
      </c>
      <c r="O715" t="s">
        <v>24</v>
      </c>
      <c r="P715" t="s">
        <v>24</v>
      </c>
      <c r="Q715" t="s">
        <v>2751</v>
      </c>
      <c r="R715" t="s">
        <v>24</v>
      </c>
      <c r="S715">
        <v>0</v>
      </c>
      <c r="T715" t="s">
        <v>134</v>
      </c>
      <c r="U715" t="s">
        <v>134</v>
      </c>
      <c r="V715" t="s">
        <v>134</v>
      </c>
      <c r="W715" t="s">
        <v>24</v>
      </c>
      <c r="X715" t="s">
        <v>24</v>
      </c>
      <c r="Y715" t="s">
        <v>24</v>
      </c>
      <c r="Z715">
        <v>0</v>
      </c>
      <c r="AA715" t="s">
        <v>24</v>
      </c>
      <c r="AB715" t="s">
        <v>24</v>
      </c>
      <c r="AC715" t="s">
        <v>24</v>
      </c>
      <c r="AD715" t="s">
        <v>24</v>
      </c>
      <c r="AE715" t="s">
        <v>24</v>
      </c>
      <c r="AF715">
        <v>1</v>
      </c>
      <c r="AG715">
        <v>23</v>
      </c>
      <c r="AH715" t="s">
        <v>24</v>
      </c>
      <c r="AI715">
        <v>0</v>
      </c>
      <c r="AJ715" t="s">
        <v>24</v>
      </c>
      <c r="AK715" t="s">
        <v>24</v>
      </c>
      <c r="AL715" t="s">
        <v>24</v>
      </c>
      <c r="AM715" t="s">
        <v>24</v>
      </c>
      <c r="AN715" t="s">
        <v>24</v>
      </c>
      <c r="AO715" t="s">
        <v>24</v>
      </c>
      <c r="AP715" t="s">
        <v>24</v>
      </c>
      <c r="AQ715" t="s">
        <v>24</v>
      </c>
      <c r="AR715" t="s">
        <v>24</v>
      </c>
      <c r="AS715" t="s">
        <v>24</v>
      </c>
      <c r="AT715" t="s">
        <v>24</v>
      </c>
    </row>
    <row r="716" spans="1:46" x14ac:dyDescent="0.15">
      <c r="A716">
        <v>23</v>
      </c>
      <c r="B716">
        <v>7</v>
      </c>
      <c r="C716">
        <v>1</v>
      </c>
      <c r="D716">
        <v>0</v>
      </c>
      <c r="E716" t="s">
        <v>24</v>
      </c>
      <c r="F716" t="s">
        <v>24</v>
      </c>
      <c r="G716">
        <v>24</v>
      </c>
      <c r="H716">
        <v>0</v>
      </c>
      <c r="I716">
        <v>0</v>
      </c>
      <c r="J716">
        <v>0</v>
      </c>
      <c r="K716">
        <v>0</v>
      </c>
      <c r="L716" t="s">
        <v>24</v>
      </c>
      <c r="M716" t="s">
        <v>24</v>
      </c>
      <c r="N716" t="s">
        <v>24</v>
      </c>
      <c r="O716" t="s">
        <v>24</v>
      </c>
      <c r="P716" t="s">
        <v>24</v>
      </c>
      <c r="Q716" t="s">
        <v>2752</v>
      </c>
      <c r="R716" t="s">
        <v>24</v>
      </c>
      <c r="S716">
        <v>0</v>
      </c>
      <c r="T716" t="s">
        <v>134</v>
      </c>
      <c r="U716" t="s">
        <v>134</v>
      </c>
      <c r="V716" t="s">
        <v>134</v>
      </c>
      <c r="W716" t="s">
        <v>24</v>
      </c>
      <c r="X716" t="s">
        <v>24</v>
      </c>
      <c r="Y716" t="s">
        <v>24</v>
      </c>
      <c r="Z716">
        <v>0</v>
      </c>
      <c r="AA716" t="s">
        <v>24</v>
      </c>
      <c r="AB716" t="s">
        <v>24</v>
      </c>
      <c r="AC716" t="s">
        <v>24</v>
      </c>
      <c r="AD716" t="s">
        <v>24</v>
      </c>
      <c r="AE716" t="s">
        <v>24</v>
      </c>
      <c r="AF716">
        <v>1</v>
      </c>
      <c r="AG716">
        <v>23</v>
      </c>
      <c r="AH716" t="s">
        <v>24</v>
      </c>
      <c r="AI716">
        <v>0</v>
      </c>
      <c r="AJ716" t="s">
        <v>24</v>
      </c>
      <c r="AK716" t="s">
        <v>24</v>
      </c>
      <c r="AL716" t="s">
        <v>24</v>
      </c>
      <c r="AM716" t="s">
        <v>24</v>
      </c>
      <c r="AN716" t="s">
        <v>24</v>
      </c>
      <c r="AO716" t="s">
        <v>24</v>
      </c>
      <c r="AP716" t="s">
        <v>24</v>
      </c>
      <c r="AQ716" t="s">
        <v>24</v>
      </c>
      <c r="AR716" t="s">
        <v>24</v>
      </c>
      <c r="AS716" t="s">
        <v>24</v>
      </c>
      <c r="AT716" t="s">
        <v>24</v>
      </c>
    </row>
    <row r="717" spans="1:46" x14ac:dyDescent="0.15">
      <c r="A717">
        <v>23</v>
      </c>
      <c r="B717">
        <v>7</v>
      </c>
      <c r="C717">
        <v>2</v>
      </c>
      <c r="D717">
        <v>0</v>
      </c>
      <c r="E717" t="s">
        <v>24</v>
      </c>
      <c r="F717" t="s">
        <v>24</v>
      </c>
      <c r="G717">
        <v>149</v>
      </c>
      <c r="H717">
        <v>0</v>
      </c>
      <c r="I717">
        <v>0</v>
      </c>
      <c r="J717">
        <v>0</v>
      </c>
      <c r="K717">
        <v>0</v>
      </c>
      <c r="L717" t="s">
        <v>24</v>
      </c>
      <c r="M717" t="s">
        <v>24</v>
      </c>
      <c r="N717" t="s">
        <v>24</v>
      </c>
      <c r="O717" t="s">
        <v>24</v>
      </c>
      <c r="P717" t="s">
        <v>24</v>
      </c>
      <c r="Q717" t="s">
        <v>2753</v>
      </c>
      <c r="R717" t="s">
        <v>24</v>
      </c>
      <c r="S717">
        <v>0</v>
      </c>
      <c r="T717" t="s">
        <v>134</v>
      </c>
      <c r="U717" t="s">
        <v>134</v>
      </c>
      <c r="V717" t="s">
        <v>134</v>
      </c>
      <c r="W717" t="s">
        <v>24</v>
      </c>
      <c r="X717" t="s">
        <v>24</v>
      </c>
      <c r="Y717" t="s">
        <v>24</v>
      </c>
      <c r="Z717">
        <v>0</v>
      </c>
      <c r="AA717" t="s">
        <v>24</v>
      </c>
      <c r="AB717" t="s">
        <v>24</v>
      </c>
      <c r="AC717" t="s">
        <v>24</v>
      </c>
      <c r="AD717" t="s">
        <v>24</v>
      </c>
      <c r="AE717" t="s">
        <v>24</v>
      </c>
      <c r="AF717">
        <v>1</v>
      </c>
      <c r="AG717">
        <v>23</v>
      </c>
      <c r="AH717" t="s">
        <v>24</v>
      </c>
      <c r="AI717">
        <v>0</v>
      </c>
      <c r="AJ717" t="s">
        <v>24</v>
      </c>
      <c r="AK717" t="s">
        <v>24</v>
      </c>
      <c r="AL717" t="s">
        <v>24</v>
      </c>
      <c r="AM717" t="s">
        <v>24</v>
      </c>
      <c r="AN717" t="s">
        <v>24</v>
      </c>
      <c r="AO717" t="s">
        <v>24</v>
      </c>
      <c r="AP717" t="s">
        <v>24</v>
      </c>
      <c r="AQ717" t="s">
        <v>24</v>
      </c>
      <c r="AR717" t="s">
        <v>24</v>
      </c>
      <c r="AS717" t="s">
        <v>24</v>
      </c>
      <c r="AT717" t="s">
        <v>24</v>
      </c>
    </row>
    <row r="718" spans="1:46" x14ac:dyDescent="0.15">
      <c r="A718">
        <v>23</v>
      </c>
      <c r="B718">
        <v>7</v>
      </c>
      <c r="C718">
        <v>3</v>
      </c>
      <c r="D718">
        <v>0</v>
      </c>
      <c r="E718" t="s">
        <v>24</v>
      </c>
      <c r="F718" t="s">
        <v>24</v>
      </c>
      <c r="G718">
        <v>55</v>
      </c>
      <c r="H718">
        <v>0</v>
      </c>
      <c r="I718">
        <v>0</v>
      </c>
      <c r="J718">
        <v>0</v>
      </c>
      <c r="K718">
        <v>0</v>
      </c>
      <c r="L718" t="s">
        <v>24</v>
      </c>
      <c r="M718" t="s">
        <v>24</v>
      </c>
      <c r="N718" t="s">
        <v>24</v>
      </c>
      <c r="O718" t="s">
        <v>24</v>
      </c>
      <c r="P718" t="s">
        <v>24</v>
      </c>
      <c r="Q718" t="s">
        <v>2726</v>
      </c>
      <c r="R718" t="s">
        <v>24</v>
      </c>
      <c r="S718">
        <v>0</v>
      </c>
      <c r="T718" t="s">
        <v>134</v>
      </c>
      <c r="U718" t="s">
        <v>134</v>
      </c>
      <c r="V718" t="s">
        <v>134</v>
      </c>
      <c r="W718" t="s">
        <v>24</v>
      </c>
      <c r="X718" t="s">
        <v>24</v>
      </c>
      <c r="Y718" t="s">
        <v>24</v>
      </c>
      <c r="Z718">
        <v>0</v>
      </c>
      <c r="AA718" t="s">
        <v>24</v>
      </c>
      <c r="AB718" t="s">
        <v>24</v>
      </c>
      <c r="AC718" t="s">
        <v>24</v>
      </c>
      <c r="AD718" t="s">
        <v>24</v>
      </c>
      <c r="AE718" t="s">
        <v>24</v>
      </c>
      <c r="AF718">
        <v>1</v>
      </c>
      <c r="AG718">
        <v>23</v>
      </c>
      <c r="AH718" t="s">
        <v>24</v>
      </c>
      <c r="AI718">
        <v>0</v>
      </c>
      <c r="AJ718" t="s">
        <v>24</v>
      </c>
      <c r="AK718" t="s">
        <v>24</v>
      </c>
      <c r="AL718" t="s">
        <v>24</v>
      </c>
      <c r="AM718" t="s">
        <v>24</v>
      </c>
      <c r="AN718" t="s">
        <v>24</v>
      </c>
      <c r="AO718" t="s">
        <v>24</v>
      </c>
      <c r="AP718" t="s">
        <v>24</v>
      </c>
      <c r="AQ718" t="s">
        <v>24</v>
      </c>
      <c r="AR718" t="s">
        <v>24</v>
      </c>
      <c r="AS718" t="s">
        <v>24</v>
      </c>
      <c r="AT718" t="s">
        <v>24</v>
      </c>
    </row>
    <row r="719" spans="1:46" x14ac:dyDescent="0.15">
      <c r="A719">
        <v>23</v>
      </c>
      <c r="B719">
        <v>7</v>
      </c>
      <c r="C719">
        <v>4</v>
      </c>
      <c r="D719">
        <v>0</v>
      </c>
      <c r="E719" t="s">
        <v>24</v>
      </c>
      <c r="F719" t="s">
        <v>24</v>
      </c>
      <c r="G719">
        <v>356</v>
      </c>
      <c r="H719">
        <v>0</v>
      </c>
      <c r="I719">
        <v>0</v>
      </c>
      <c r="J719">
        <v>0</v>
      </c>
      <c r="K719">
        <v>0</v>
      </c>
      <c r="L719" t="s">
        <v>24</v>
      </c>
      <c r="M719" t="s">
        <v>24</v>
      </c>
      <c r="N719" t="s">
        <v>24</v>
      </c>
      <c r="O719" t="s">
        <v>24</v>
      </c>
      <c r="P719" t="s">
        <v>24</v>
      </c>
      <c r="Q719" t="s">
        <v>2754</v>
      </c>
      <c r="R719" t="s">
        <v>24</v>
      </c>
      <c r="S719">
        <v>0</v>
      </c>
      <c r="T719" t="s">
        <v>134</v>
      </c>
      <c r="U719" t="s">
        <v>134</v>
      </c>
      <c r="V719" t="s">
        <v>134</v>
      </c>
      <c r="W719" t="s">
        <v>24</v>
      </c>
      <c r="X719" t="s">
        <v>24</v>
      </c>
      <c r="Y719" t="s">
        <v>24</v>
      </c>
      <c r="Z719">
        <v>0</v>
      </c>
      <c r="AA719" t="s">
        <v>24</v>
      </c>
      <c r="AB719" t="s">
        <v>24</v>
      </c>
      <c r="AC719" t="s">
        <v>24</v>
      </c>
      <c r="AD719" t="s">
        <v>24</v>
      </c>
      <c r="AE719" t="s">
        <v>24</v>
      </c>
      <c r="AF719">
        <v>1</v>
      </c>
      <c r="AG719">
        <v>23</v>
      </c>
      <c r="AH719" t="s">
        <v>24</v>
      </c>
      <c r="AI719">
        <v>0</v>
      </c>
      <c r="AJ719" t="s">
        <v>24</v>
      </c>
      <c r="AK719" t="s">
        <v>24</v>
      </c>
      <c r="AL719" t="s">
        <v>24</v>
      </c>
      <c r="AM719" t="s">
        <v>24</v>
      </c>
      <c r="AN719" t="s">
        <v>24</v>
      </c>
      <c r="AO719" t="s">
        <v>24</v>
      </c>
      <c r="AP719" t="s">
        <v>24</v>
      </c>
      <c r="AQ719" t="s">
        <v>24</v>
      </c>
      <c r="AR719" t="s">
        <v>24</v>
      </c>
      <c r="AS719" t="s">
        <v>24</v>
      </c>
      <c r="AT719" t="s">
        <v>24</v>
      </c>
    </row>
    <row r="720" spans="1:46" x14ac:dyDescent="0.15">
      <c r="A720">
        <v>23</v>
      </c>
      <c r="B720">
        <v>7</v>
      </c>
      <c r="C720">
        <v>5</v>
      </c>
      <c r="D720">
        <v>0</v>
      </c>
      <c r="E720" t="s">
        <v>24</v>
      </c>
      <c r="F720" t="s">
        <v>24</v>
      </c>
      <c r="G720">
        <v>86</v>
      </c>
      <c r="H720">
        <v>0</v>
      </c>
      <c r="I720">
        <v>0</v>
      </c>
      <c r="J720">
        <v>0</v>
      </c>
      <c r="K720">
        <v>0</v>
      </c>
      <c r="L720" t="s">
        <v>24</v>
      </c>
      <c r="M720" t="s">
        <v>24</v>
      </c>
      <c r="N720" t="s">
        <v>24</v>
      </c>
      <c r="O720" t="s">
        <v>24</v>
      </c>
      <c r="P720" t="s">
        <v>24</v>
      </c>
      <c r="Q720" t="s">
        <v>2755</v>
      </c>
      <c r="R720" t="s">
        <v>24</v>
      </c>
      <c r="S720">
        <v>0</v>
      </c>
      <c r="T720" t="s">
        <v>134</v>
      </c>
      <c r="U720" t="s">
        <v>134</v>
      </c>
      <c r="V720" t="s">
        <v>134</v>
      </c>
      <c r="W720" t="s">
        <v>24</v>
      </c>
      <c r="X720" t="s">
        <v>24</v>
      </c>
      <c r="Y720" t="s">
        <v>24</v>
      </c>
      <c r="Z720">
        <v>0</v>
      </c>
      <c r="AA720" t="s">
        <v>24</v>
      </c>
      <c r="AB720" t="s">
        <v>24</v>
      </c>
      <c r="AC720" t="s">
        <v>24</v>
      </c>
      <c r="AD720" t="s">
        <v>24</v>
      </c>
      <c r="AE720" t="s">
        <v>24</v>
      </c>
      <c r="AF720">
        <v>1</v>
      </c>
      <c r="AG720">
        <v>23</v>
      </c>
      <c r="AH720" t="s">
        <v>24</v>
      </c>
      <c r="AI720">
        <v>0</v>
      </c>
      <c r="AJ720" t="s">
        <v>24</v>
      </c>
      <c r="AK720" t="s">
        <v>24</v>
      </c>
      <c r="AL720" t="s">
        <v>24</v>
      </c>
      <c r="AM720" t="s">
        <v>24</v>
      </c>
      <c r="AN720" t="s">
        <v>24</v>
      </c>
      <c r="AO720" t="s">
        <v>24</v>
      </c>
      <c r="AP720" t="s">
        <v>24</v>
      </c>
      <c r="AQ720" t="s">
        <v>24</v>
      </c>
      <c r="AR720" t="s">
        <v>24</v>
      </c>
      <c r="AS720" t="s">
        <v>24</v>
      </c>
      <c r="AT720" t="s">
        <v>24</v>
      </c>
    </row>
    <row r="721" spans="1:46" x14ac:dyDescent="0.15">
      <c r="A721">
        <v>23</v>
      </c>
      <c r="B721">
        <v>7</v>
      </c>
      <c r="C721">
        <v>6</v>
      </c>
      <c r="D721">
        <v>0</v>
      </c>
      <c r="E721" t="s">
        <v>24</v>
      </c>
      <c r="F721" t="s">
        <v>24</v>
      </c>
      <c r="G721">
        <v>196</v>
      </c>
      <c r="H721">
        <v>0</v>
      </c>
      <c r="I721">
        <v>0</v>
      </c>
      <c r="J721">
        <v>0</v>
      </c>
      <c r="K721">
        <v>0</v>
      </c>
      <c r="L721" t="s">
        <v>24</v>
      </c>
      <c r="M721" t="s">
        <v>24</v>
      </c>
      <c r="N721" t="s">
        <v>24</v>
      </c>
      <c r="O721" t="s">
        <v>24</v>
      </c>
      <c r="P721" t="s">
        <v>24</v>
      </c>
      <c r="Q721" t="s">
        <v>2756</v>
      </c>
      <c r="R721" t="s">
        <v>24</v>
      </c>
      <c r="S721">
        <v>0</v>
      </c>
      <c r="T721" t="s">
        <v>134</v>
      </c>
      <c r="U721" t="s">
        <v>134</v>
      </c>
      <c r="V721" t="s">
        <v>134</v>
      </c>
      <c r="W721" t="s">
        <v>24</v>
      </c>
      <c r="X721" t="s">
        <v>24</v>
      </c>
      <c r="Y721" t="s">
        <v>24</v>
      </c>
      <c r="Z721">
        <v>0</v>
      </c>
      <c r="AA721" t="s">
        <v>24</v>
      </c>
      <c r="AB721" t="s">
        <v>24</v>
      </c>
      <c r="AC721" t="s">
        <v>24</v>
      </c>
      <c r="AD721" t="s">
        <v>24</v>
      </c>
      <c r="AE721" t="s">
        <v>24</v>
      </c>
      <c r="AF721">
        <v>1</v>
      </c>
      <c r="AG721">
        <v>23</v>
      </c>
      <c r="AH721" t="s">
        <v>24</v>
      </c>
      <c r="AI721">
        <v>0</v>
      </c>
      <c r="AJ721" t="s">
        <v>24</v>
      </c>
      <c r="AK721" t="s">
        <v>24</v>
      </c>
      <c r="AL721" t="s">
        <v>24</v>
      </c>
      <c r="AM721" t="s">
        <v>24</v>
      </c>
      <c r="AN721" t="s">
        <v>24</v>
      </c>
      <c r="AO721" t="s">
        <v>24</v>
      </c>
      <c r="AP721" t="s">
        <v>24</v>
      </c>
      <c r="AQ721" t="s">
        <v>24</v>
      </c>
      <c r="AR721" t="s">
        <v>24</v>
      </c>
      <c r="AS721" t="s">
        <v>24</v>
      </c>
      <c r="AT721" t="s">
        <v>24</v>
      </c>
    </row>
    <row r="722" spans="1:46" x14ac:dyDescent="0.15">
      <c r="A722">
        <v>23</v>
      </c>
      <c r="B722">
        <v>7</v>
      </c>
      <c r="C722">
        <v>7</v>
      </c>
      <c r="D722">
        <v>0</v>
      </c>
      <c r="E722" t="s">
        <v>24</v>
      </c>
      <c r="F722" t="s">
        <v>24</v>
      </c>
      <c r="G722">
        <v>100</v>
      </c>
      <c r="H722">
        <v>0</v>
      </c>
      <c r="I722">
        <v>0</v>
      </c>
      <c r="J722">
        <v>0</v>
      </c>
      <c r="K722">
        <v>0</v>
      </c>
      <c r="L722" t="s">
        <v>24</v>
      </c>
      <c r="M722" t="s">
        <v>24</v>
      </c>
      <c r="N722" t="s">
        <v>24</v>
      </c>
      <c r="O722" t="s">
        <v>24</v>
      </c>
      <c r="P722" t="s">
        <v>24</v>
      </c>
      <c r="Q722" t="s">
        <v>2757</v>
      </c>
      <c r="R722" t="s">
        <v>24</v>
      </c>
      <c r="S722">
        <v>0</v>
      </c>
      <c r="T722" t="s">
        <v>134</v>
      </c>
      <c r="U722" t="s">
        <v>134</v>
      </c>
      <c r="V722" t="s">
        <v>134</v>
      </c>
      <c r="W722" t="s">
        <v>24</v>
      </c>
      <c r="X722" t="s">
        <v>24</v>
      </c>
      <c r="Y722" t="s">
        <v>24</v>
      </c>
      <c r="Z722">
        <v>0</v>
      </c>
      <c r="AA722" t="s">
        <v>24</v>
      </c>
      <c r="AB722" t="s">
        <v>24</v>
      </c>
      <c r="AC722" t="s">
        <v>24</v>
      </c>
      <c r="AD722" t="s">
        <v>24</v>
      </c>
      <c r="AE722" t="s">
        <v>24</v>
      </c>
      <c r="AF722">
        <v>1</v>
      </c>
      <c r="AG722">
        <v>23</v>
      </c>
      <c r="AH722" t="s">
        <v>24</v>
      </c>
      <c r="AI722">
        <v>0</v>
      </c>
      <c r="AJ722" t="s">
        <v>24</v>
      </c>
      <c r="AK722" t="s">
        <v>24</v>
      </c>
      <c r="AL722" t="s">
        <v>24</v>
      </c>
      <c r="AM722" t="s">
        <v>24</v>
      </c>
      <c r="AN722" t="s">
        <v>24</v>
      </c>
      <c r="AO722" t="s">
        <v>24</v>
      </c>
      <c r="AP722" t="s">
        <v>24</v>
      </c>
      <c r="AQ722" t="s">
        <v>24</v>
      </c>
      <c r="AR722" t="s">
        <v>24</v>
      </c>
      <c r="AS722" t="s">
        <v>24</v>
      </c>
      <c r="AT722" t="s">
        <v>24</v>
      </c>
    </row>
    <row r="723" spans="1:46" x14ac:dyDescent="0.15">
      <c r="A723">
        <v>23</v>
      </c>
      <c r="B723">
        <v>8</v>
      </c>
      <c r="C723">
        <v>1</v>
      </c>
      <c r="D723">
        <v>0</v>
      </c>
      <c r="E723" t="s">
        <v>24</v>
      </c>
      <c r="F723" t="s">
        <v>24</v>
      </c>
      <c r="G723">
        <v>265</v>
      </c>
      <c r="H723">
        <v>0</v>
      </c>
      <c r="I723">
        <v>0</v>
      </c>
      <c r="J723">
        <v>0</v>
      </c>
      <c r="K723">
        <v>0</v>
      </c>
      <c r="L723" t="s">
        <v>24</v>
      </c>
      <c r="M723" t="s">
        <v>24</v>
      </c>
      <c r="N723" t="s">
        <v>24</v>
      </c>
      <c r="O723" t="s">
        <v>24</v>
      </c>
      <c r="P723" t="s">
        <v>24</v>
      </c>
      <c r="Q723" t="s">
        <v>2758</v>
      </c>
      <c r="R723" t="s">
        <v>24</v>
      </c>
      <c r="S723">
        <v>0</v>
      </c>
      <c r="T723" t="s">
        <v>134</v>
      </c>
      <c r="U723" t="s">
        <v>134</v>
      </c>
      <c r="V723" t="s">
        <v>134</v>
      </c>
      <c r="W723" t="s">
        <v>24</v>
      </c>
      <c r="X723" t="s">
        <v>24</v>
      </c>
      <c r="Y723" t="s">
        <v>24</v>
      </c>
      <c r="Z723">
        <v>0</v>
      </c>
      <c r="AA723" t="s">
        <v>24</v>
      </c>
      <c r="AB723" t="s">
        <v>24</v>
      </c>
      <c r="AC723" t="s">
        <v>24</v>
      </c>
      <c r="AD723" t="s">
        <v>24</v>
      </c>
      <c r="AE723" t="s">
        <v>24</v>
      </c>
      <c r="AF723">
        <v>1</v>
      </c>
      <c r="AG723">
        <v>23</v>
      </c>
      <c r="AH723" t="s">
        <v>24</v>
      </c>
      <c r="AI723">
        <v>0</v>
      </c>
      <c r="AJ723" t="s">
        <v>24</v>
      </c>
      <c r="AK723" t="s">
        <v>24</v>
      </c>
      <c r="AL723" t="s">
        <v>24</v>
      </c>
      <c r="AM723" t="s">
        <v>24</v>
      </c>
      <c r="AN723" t="s">
        <v>24</v>
      </c>
      <c r="AO723" t="s">
        <v>24</v>
      </c>
      <c r="AP723" t="s">
        <v>24</v>
      </c>
      <c r="AQ723" t="s">
        <v>24</v>
      </c>
      <c r="AR723" t="s">
        <v>24</v>
      </c>
      <c r="AS723" t="s">
        <v>24</v>
      </c>
      <c r="AT723" t="s">
        <v>24</v>
      </c>
    </row>
    <row r="724" spans="1:46" x14ac:dyDescent="0.15">
      <c r="A724">
        <v>23</v>
      </c>
      <c r="B724">
        <v>8</v>
      </c>
      <c r="C724">
        <v>2</v>
      </c>
      <c r="D724">
        <v>0</v>
      </c>
      <c r="E724" t="s">
        <v>24</v>
      </c>
      <c r="F724" t="s">
        <v>24</v>
      </c>
      <c r="G724">
        <v>148</v>
      </c>
      <c r="H724">
        <v>0</v>
      </c>
      <c r="I724">
        <v>0</v>
      </c>
      <c r="J724">
        <v>0</v>
      </c>
      <c r="K724">
        <v>0</v>
      </c>
      <c r="L724" t="s">
        <v>24</v>
      </c>
      <c r="M724" t="s">
        <v>24</v>
      </c>
      <c r="N724" t="s">
        <v>24</v>
      </c>
      <c r="O724" t="s">
        <v>24</v>
      </c>
      <c r="P724" t="s">
        <v>24</v>
      </c>
      <c r="Q724" t="s">
        <v>313</v>
      </c>
      <c r="R724" t="s">
        <v>24</v>
      </c>
      <c r="S724">
        <v>0</v>
      </c>
      <c r="T724" t="s">
        <v>134</v>
      </c>
      <c r="U724" t="s">
        <v>134</v>
      </c>
      <c r="V724" t="s">
        <v>134</v>
      </c>
      <c r="W724" t="s">
        <v>24</v>
      </c>
      <c r="X724" t="s">
        <v>24</v>
      </c>
      <c r="Y724" t="s">
        <v>24</v>
      </c>
      <c r="Z724">
        <v>0</v>
      </c>
      <c r="AA724" t="s">
        <v>24</v>
      </c>
      <c r="AB724" t="s">
        <v>24</v>
      </c>
      <c r="AC724" t="s">
        <v>24</v>
      </c>
      <c r="AD724" t="s">
        <v>24</v>
      </c>
      <c r="AE724" t="s">
        <v>24</v>
      </c>
      <c r="AF724">
        <v>1</v>
      </c>
      <c r="AG724">
        <v>23</v>
      </c>
      <c r="AH724" t="s">
        <v>24</v>
      </c>
      <c r="AI724">
        <v>0</v>
      </c>
      <c r="AJ724" t="s">
        <v>24</v>
      </c>
      <c r="AK724" t="s">
        <v>24</v>
      </c>
      <c r="AL724" t="s">
        <v>24</v>
      </c>
      <c r="AM724" t="s">
        <v>24</v>
      </c>
      <c r="AN724" t="s">
        <v>24</v>
      </c>
      <c r="AO724" t="s">
        <v>24</v>
      </c>
      <c r="AP724" t="s">
        <v>24</v>
      </c>
      <c r="AQ724" t="s">
        <v>24</v>
      </c>
      <c r="AR724" t="s">
        <v>24</v>
      </c>
      <c r="AS724" t="s">
        <v>24</v>
      </c>
      <c r="AT724" t="s">
        <v>24</v>
      </c>
    </row>
    <row r="725" spans="1:46" x14ac:dyDescent="0.15">
      <c r="A725">
        <v>23</v>
      </c>
      <c r="B725">
        <v>8</v>
      </c>
      <c r="C725">
        <v>3</v>
      </c>
      <c r="D725">
        <v>0</v>
      </c>
      <c r="E725" t="s">
        <v>24</v>
      </c>
      <c r="F725" t="s">
        <v>24</v>
      </c>
      <c r="G725">
        <v>348</v>
      </c>
      <c r="H725">
        <v>0</v>
      </c>
      <c r="I725">
        <v>0</v>
      </c>
      <c r="J725">
        <v>0</v>
      </c>
      <c r="K725">
        <v>0</v>
      </c>
      <c r="L725" t="s">
        <v>24</v>
      </c>
      <c r="M725" t="s">
        <v>24</v>
      </c>
      <c r="N725" t="s">
        <v>24</v>
      </c>
      <c r="O725" t="s">
        <v>24</v>
      </c>
      <c r="P725" t="s">
        <v>24</v>
      </c>
      <c r="Q725" t="s">
        <v>2759</v>
      </c>
      <c r="R725" t="s">
        <v>24</v>
      </c>
      <c r="S725">
        <v>0</v>
      </c>
      <c r="T725" t="s">
        <v>134</v>
      </c>
      <c r="U725" t="s">
        <v>134</v>
      </c>
      <c r="V725" t="s">
        <v>134</v>
      </c>
      <c r="W725" t="s">
        <v>24</v>
      </c>
      <c r="X725" t="s">
        <v>24</v>
      </c>
      <c r="Y725" t="s">
        <v>24</v>
      </c>
      <c r="Z725">
        <v>0</v>
      </c>
      <c r="AA725" t="s">
        <v>24</v>
      </c>
      <c r="AB725" t="s">
        <v>24</v>
      </c>
      <c r="AC725" t="s">
        <v>24</v>
      </c>
      <c r="AD725" t="s">
        <v>24</v>
      </c>
      <c r="AE725" t="s">
        <v>24</v>
      </c>
      <c r="AF725">
        <v>1</v>
      </c>
      <c r="AG725">
        <v>23</v>
      </c>
      <c r="AH725" t="s">
        <v>24</v>
      </c>
      <c r="AI725">
        <v>0</v>
      </c>
      <c r="AJ725" t="s">
        <v>24</v>
      </c>
      <c r="AK725" t="s">
        <v>24</v>
      </c>
      <c r="AL725" t="s">
        <v>24</v>
      </c>
      <c r="AM725" t="s">
        <v>24</v>
      </c>
      <c r="AN725" t="s">
        <v>24</v>
      </c>
      <c r="AO725" t="s">
        <v>24</v>
      </c>
      <c r="AP725" t="s">
        <v>24</v>
      </c>
      <c r="AQ725" t="s">
        <v>24</v>
      </c>
      <c r="AR725" t="s">
        <v>24</v>
      </c>
      <c r="AS725" t="s">
        <v>24</v>
      </c>
      <c r="AT725" t="s">
        <v>24</v>
      </c>
    </row>
    <row r="726" spans="1:46" x14ac:dyDescent="0.15">
      <c r="A726">
        <v>23</v>
      </c>
      <c r="B726">
        <v>8</v>
      </c>
      <c r="C726">
        <v>4</v>
      </c>
      <c r="D726">
        <v>0</v>
      </c>
      <c r="E726" t="s">
        <v>24</v>
      </c>
      <c r="F726" t="s">
        <v>24</v>
      </c>
      <c r="G726">
        <v>267</v>
      </c>
      <c r="H726">
        <v>0</v>
      </c>
      <c r="I726">
        <v>0</v>
      </c>
      <c r="J726">
        <v>0</v>
      </c>
      <c r="K726">
        <v>0</v>
      </c>
      <c r="L726" t="s">
        <v>24</v>
      </c>
      <c r="M726" t="s">
        <v>24</v>
      </c>
      <c r="N726" t="s">
        <v>24</v>
      </c>
      <c r="O726" t="s">
        <v>24</v>
      </c>
      <c r="P726" t="s">
        <v>24</v>
      </c>
      <c r="Q726" t="s">
        <v>2760</v>
      </c>
      <c r="R726" t="s">
        <v>24</v>
      </c>
      <c r="S726">
        <v>0</v>
      </c>
      <c r="T726" t="s">
        <v>134</v>
      </c>
      <c r="U726" t="s">
        <v>134</v>
      </c>
      <c r="V726" t="s">
        <v>134</v>
      </c>
      <c r="W726" t="s">
        <v>24</v>
      </c>
      <c r="X726" t="s">
        <v>24</v>
      </c>
      <c r="Y726" t="s">
        <v>24</v>
      </c>
      <c r="Z726">
        <v>0</v>
      </c>
      <c r="AA726" t="s">
        <v>24</v>
      </c>
      <c r="AB726" t="s">
        <v>24</v>
      </c>
      <c r="AC726" t="s">
        <v>24</v>
      </c>
      <c r="AD726" t="s">
        <v>24</v>
      </c>
      <c r="AE726" t="s">
        <v>24</v>
      </c>
      <c r="AF726">
        <v>1</v>
      </c>
      <c r="AG726">
        <v>23</v>
      </c>
      <c r="AH726" t="s">
        <v>24</v>
      </c>
      <c r="AI726">
        <v>0</v>
      </c>
      <c r="AJ726" t="s">
        <v>24</v>
      </c>
      <c r="AK726" t="s">
        <v>24</v>
      </c>
      <c r="AL726" t="s">
        <v>24</v>
      </c>
      <c r="AM726" t="s">
        <v>24</v>
      </c>
      <c r="AN726" t="s">
        <v>24</v>
      </c>
      <c r="AO726" t="s">
        <v>24</v>
      </c>
      <c r="AP726" t="s">
        <v>24</v>
      </c>
      <c r="AQ726" t="s">
        <v>24</v>
      </c>
      <c r="AR726" t="s">
        <v>24</v>
      </c>
      <c r="AS726" t="s">
        <v>24</v>
      </c>
      <c r="AT726" t="s">
        <v>24</v>
      </c>
    </row>
    <row r="727" spans="1:46" x14ac:dyDescent="0.15">
      <c r="A727">
        <v>23</v>
      </c>
      <c r="B727">
        <v>8</v>
      </c>
      <c r="C727">
        <v>5</v>
      </c>
      <c r="D727">
        <v>0</v>
      </c>
      <c r="E727" t="s">
        <v>24</v>
      </c>
      <c r="F727" t="s">
        <v>24</v>
      </c>
      <c r="G727">
        <v>335</v>
      </c>
      <c r="H727">
        <v>0</v>
      </c>
      <c r="I727">
        <v>0</v>
      </c>
      <c r="J727">
        <v>0</v>
      </c>
      <c r="K727">
        <v>0</v>
      </c>
      <c r="L727" t="s">
        <v>24</v>
      </c>
      <c r="M727" t="s">
        <v>24</v>
      </c>
      <c r="N727" t="s">
        <v>24</v>
      </c>
      <c r="O727" t="s">
        <v>24</v>
      </c>
      <c r="P727" t="s">
        <v>24</v>
      </c>
      <c r="Q727" t="s">
        <v>2761</v>
      </c>
      <c r="R727" t="s">
        <v>24</v>
      </c>
      <c r="S727">
        <v>0</v>
      </c>
      <c r="T727" t="s">
        <v>134</v>
      </c>
      <c r="U727" t="s">
        <v>134</v>
      </c>
      <c r="V727" t="s">
        <v>134</v>
      </c>
      <c r="W727" t="s">
        <v>24</v>
      </c>
      <c r="X727" t="s">
        <v>24</v>
      </c>
      <c r="Y727" t="s">
        <v>24</v>
      </c>
      <c r="Z727">
        <v>0</v>
      </c>
      <c r="AA727" t="s">
        <v>24</v>
      </c>
      <c r="AB727" t="s">
        <v>24</v>
      </c>
      <c r="AC727" t="s">
        <v>24</v>
      </c>
      <c r="AD727" t="s">
        <v>24</v>
      </c>
      <c r="AE727" t="s">
        <v>24</v>
      </c>
      <c r="AF727">
        <v>1</v>
      </c>
      <c r="AG727">
        <v>23</v>
      </c>
      <c r="AH727" t="s">
        <v>24</v>
      </c>
      <c r="AI727">
        <v>0</v>
      </c>
      <c r="AJ727" t="s">
        <v>24</v>
      </c>
      <c r="AK727" t="s">
        <v>24</v>
      </c>
      <c r="AL727" t="s">
        <v>24</v>
      </c>
      <c r="AM727" t="s">
        <v>24</v>
      </c>
      <c r="AN727" t="s">
        <v>24</v>
      </c>
      <c r="AO727" t="s">
        <v>24</v>
      </c>
      <c r="AP727" t="s">
        <v>24</v>
      </c>
      <c r="AQ727" t="s">
        <v>24</v>
      </c>
      <c r="AR727" t="s">
        <v>24</v>
      </c>
      <c r="AS727" t="s">
        <v>24</v>
      </c>
      <c r="AT727" t="s">
        <v>24</v>
      </c>
    </row>
    <row r="728" spans="1:46" x14ac:dyDescent="0.15">
      <c r="A728">
        <v>23</v>
      </c>
      <c r="B728">
        <v>8</v>
      </c>
      <c r="C728">
        <v>6</v>
      </c>
      <c r="D728">
        <v>0</v>
      </c>
      <c r="E728" t="s">
        <v>24</v>
      </c>
      <c r="F728" t="s">
        <v>24</v>
      </c>
      <c r="G728">
        <v>153</v>
      </c>
      <c r="H728">
        <v>0</v>
      </c>
      <c r="I728">
        <v>0</v>
      </c>
      <c r="J728">
        <v>0</v>
      </c>
      <c r="K728">
        <v>0</v>
      </c>
      <c r="L728" t="s">
        <v>24</v>
      </c>
      <c r="M728" t="s">
        <v>24</v>
      </c>
      <c r="N728" t="s">
        <v>24</v>
      </c>
      <c r="O728" t="s">
        <v>24</v>
      </c>
      <c r="P728" t="s">
        <v>24</v>
      </c>
      <c r="Q728" t="s">
        <v>2657</v>
      </c>
      <c r="R728" t="s">
        <v>24</v>
      </c>
      <c r="S728">
        <v>0</v>
      </c>
      <c r="T728" t="s">
        <v>134</v>
      </c>
      <c r="U728" t="s">
        <v>134</v>
      </c>
      <c r="V728" t="s">
        <v>134</v>
      </c>
      <c r="W728" t="s">
        <v>24</v>
      </c>
      <c r="X728" t="s">
        <v>24</v>
      </c>
      <c r="Y728" t="s">
        <v>24</v>
      </c>
      <c r="Z728">
        <v>0</v>
      </c>
      <c r="AA728" t="s">
        <v>24</v>
      </c>
      <c r="AB728" t="s">
        <v>24</v>
      </c>
      <c r="AC728" t="s">
        <v>24</v>
      </c>
      <c r="AD728" t="s">
        <v>24</v>
      </c>
      <c r="AE728" t="s">
        <v>24</v>
      </c>
      <c r="AF728">
        <v>1</v>
      </c>
      <c r="AG728">
        <v>23</v>
      </c>
      <c r="AH728" t="s">
        <v>24</v>
      </c>
      <c r="AI728">
        <v>0</v>
      </c>
      <c r="AJ728" t="s">
        <v>24</v>
      </c>
      <c r="AK728" t="s">
        <v>24</v>
      </c>
      <c r="AL728" t="s">
        <v>24</v>
      </c>
      <c r="AM728" t="s">
        <v>24</v>
      </c>
      <c r="AN728" t="s">
        <v>24</v>
      </c>
      <c r="AO728" t="s">
        <v>24</v>
      </c>
      <c r="AP728" t="s">
        <v>24</v>
      </c>
      <c r="AQ728" t="s">
        <v>24</v>
      </c>
      <c r="AR728" t="s">
        <v>24</v>
      </c>
      <c r="AS728" t="s">
        <v>24</v>
      </c>
      <c r="AT728" t="s">
        <v>24</v>
      </c>
    </row>
    <row r="729" spans="1:46" x14ac:dyDescent="0.15">
      <c r="A729">
        <v>23</v>
      </c>
      <c r="B729">
        <v>8</v>
      </c>
      <c r="C729">
        <v>7</v>
      </c>
      <c r="D729">
        <v>0</v>
      </c>
      <c r="E729" t="s">
        <v>24</v>
      </c>
      <c r="F729" t="s">
        <v>24</v>
      </c>
      <c r="G729">
        <v>280</v>
      </c>
      <c r="H729">
        <v>0</v>
      </c>
      <c r="I729">
        <v>0</v>
      </c>
      <c r="J729">
        <v>0</v>
      </c>
      <c r="K729">
        <v>0</v>
      </c>
      <c r="L729" t="s">
        <v>24</v>
      </c>
      <c r="M729" t="s">
        <v>24</v>
      </c>
      <c r="N729" t="s">
        <v>24</v>
      </c>
      <c r="O729" t="s">
        <v>24</v>
      </c>
      <c r="P729" t="s">
        <v>24</v>
      </c>
      <c r="Q729" t="s">
        <v>2762</v>
      </c>
      <c r="R729" t="s">
        <v>24</v>
      </c>
      <c r="S729">
        <v>0</v>
      </c>
      <c r="T729" t="s">
        <v>134</v>
      </c>
      <c r="U729" t="s">
        <v>134</v>
      </c>
      <c r="V729" t="s">
        <v>134</v>
      </c>
      <c r="W729" t="s">
        <v>24</v>
      </c>
      <c r="X729" t="s">
        <v>24</v>
      </c>
      <c r="Y729" t="s">
        <v>24</v>
      </c>
      <c r="Z729">
        <v>0</v>
      </c>
      <c r="AA729" t="s">
        <v>24</v>
      </c>
      <c r="AB729" t="s">
        <v>24</v>
      </c>
      <c r="AC729" t="s">
        <v>24</v>
      </c>
      <c r="AD729" t="s">
        <v>24</v>
      </c>
      <c r="AE729" t="s">
        <v>24</v>
      </c>
      <c r="AF729">
        <v>1</v>
      </c>
      <c r="AG729">
        <v>23</v>
      </c>
      <c r="AH729" t="s">
        <v>24</v>
      </c>
      <c r="AI729">
        <v>0</v>
      </c>
      <c r="AJ729" t="s">
        <v>24</v>
      </c>
      <c r="AK729" t="s">
        <v>24</v>
      </c>
      <c r="AL729" t="s">
        <v>24</v>
      </c>
      <c r="AM729" t="s">
        <v>24</v>
      </c>
      <c r="AN729" t="s">
        <v>24</v>
      </c>
      <c r="AO729" t="s">
        <v>24</v>
      </c>
      <c r="AP729" t="s">
        <v>24</v>
      </c>
      <c r="AQ729" t="s">
        <v>24</v>
      </c>
      <c r="AR729" t="s">
        <v>24</v>
      </c>
      <c r="AS729" t="s">
        <v>24</v>
      </c>
      <c r="AT729" t="s">
        <v>24</v>
      </c>
    </row>
    <row r="730" spans="1:46" x14ac:dyDescent="0.15">
      <c r="A730">
        <v>23</v>
      </c>
      <c r="B730">
        <v>9</v>
      </c>
      <c r="C730">
        <v>1</v>
      </c>
      <c r="D730">
        <v>0</v>
      </c>
      <c r="E730" t="s">
        <v>24</v>
      </c>
      <c r="F730" t="s">
        <v>24</v>
      </c>
      <c r="G730">
        <v>101</v>
      </c>
      <c r="H730">
        <v>0</v>
      </c>
      <c r="I730">
        <v>0</v>
      </c>
      <c r="J730">
        <v>0</v>
      </c>
      <c r="K730">
        <v>0</v>
      </c>
      <c r="L730" t="s">
        <v>24</v>
      </c>
      <c r="M730" t="s">
        <v>24</v>
      </c>
      <c r="N730" t="s">
        <v>24</v>
      </c>
      <c r="O730" t="s">
        <v>24</v>
      </c>
      <c r="P730" t="s">
        <v>24</v>
      </c>
      <c r="Q730" t="s">
        <v>2763</v>
      </c>
      <c r="R730" t="s">
        <v>24</v>
      </c>
      <c r="S730">
        <v>0</v>
      </c>
      <c r="T730" t="s">
        <v>134</v>
      </c>
      <c r="U730" t="s">
        <v>134</v>
      </c>
      <c r="V730" t="s">
        <v>134</v>
      </c>
      <c r="W730" t="s">
        <v>24</v>
      </c>
      <c r="X730" t="s">
        <v>24</v>
      </c>
      <c r="Y730" t="s">
        <v>24</v>
      </c>
      <c r="Z730">
        <v>0</v>
      </c>
      <c r="AA730" t="s">
        <v>24</v>
      </c>
      <c r="AB730" t="s">
        <v>24</v>
      </c>
      <c r="AC730" t="s">
        <v>24</v>
      </c>
      <c r="AD730" t="s">
        <v>24</v>
      </c>
      <c r="AE730" t="s">
        <v>24</v>
      </c>
      <c r="AF730">
        <v>1</v>
      </c>
      <c r="AG730">
        <v>23</v>
      </c>
      <c r="AH730" t="s">
        <v>24</v>
      </c>
      <c r="AI730">
        <v>0</v>
      </c>
      <c r="AJ730" t="s">
        <v>24</v>
      </c>
      <c r="AK730" t="s">
        <v>24</v>
      </c>
      <c r="AL730" t="s">
        <v>24</v>
      </c>
      <c r="AM730" t="s">
        <v>24</v>
      </c>
      <c r="AN730" t="s">
        <v>24</v>
      </c>
      <c r="AO730" t="s">
        <v>24</v>
      </c>
      <c r="AP730" t="s">
        <v>24</v>
      </c>
      <c r="AQ730" t="s">
        <v>24</v>
      </c>
      <c r="AR730" t="s">
        <v>24</v>
      </c>
      <c r="AS730" t="s">
        <v>24</v>
      </c>
      <c r="AT730" t="s">
        <v>24</v>
      </c>
    </row>
    <row r="731" spans="1:46" x14ac:dyDescent="0.15">
      <c r="A731">
        <v>23</v>
      </c>
      <c r="B731">
        <v>9</v>
      </c>
      <c r="C731">
        <v>2</v>
      </c>
      <c r="D731">
        <v>0</v>
      </c>
      <c r="E731" t="s">
        <v>24</v>
      </c>
      <c r="F731" t="s">
        <v>24</v>
      </c>
      <c r="G731">
        <v>272</v>
      </c>
      <c r="H731">
        <v>0</v>
      </c>
      <c r="I731">
        <v>0</v>
      </c>
      <c r="J731">
        <v>0</v>
      </c>
      <c r="K731">
        <v>0</v>
      </c>
      <c r="L731" t="s">
        <v>24</v>
      </c>
      <c r="M731" t="s">
        <v>24</v>
      </c>
      <c r="N731" t="s">
        <v>24</v>
      </c>
      <c r="O731" t="s">
        <v>24</v>
      </c>
      <c r="P731" t="s">
        <v>24</v>
      </c>
      <c r="Q731" t="s">
        <v>2764</v>
      </c>
      <c r="R731" t="s">
        <v>24</v>
      </c>
      <c r="S731">
        <v>0</v>
      </c>
      <c r="T731" t="s">
        <v>134</v>
      </c>
      <c r="U731" t="s">
        <v>134</v>
      </c>
      <c r="V731" t="s">
        <v>134</v>
      </c>
      <c r="W731" t="s">
        <v>24</v>
      </c>
      <c r="X731" t="s">
        <v>24</v>
      </c>
      <c r="Y731" t="s">
        <v>24</v>
      </c>
      <c r="Z731">
        <v>0</v>
      </c>
      <c r="AA731" t="s">
        <v>24</v>
      </c>
      <c r="AB731" t="s">
        <v>24</v>
      </c>
      <c r="AC731" t="s">
        <v>24</v>
      </c>
      <c r="AD731" t="s">
        <v>24</v>
      </c>
      <c r="AE731" t="s">
        <v>24</v>
      </c>
      <c r="AF731">
        <v>1</v>
      </c>
      <c r="AG731">
        <v>23</v>
      </c>
      <c r="AH731" t="s">
        <v>24</v>
      </c>
      <c r="AI731">
        <v>0</v>
      </c>
      <c r="AJ731" t="s">
        <v>24</v>
      </c>
      <c r="AK731" t="s">
        <v>24</v>
      </c>
      <c r="AL731" t="s">
        <v>24</v>
      </c>
      <c r="AM731" t="s">
        <v>24</v>
      </c>
      <c r="AN731" t="s">
        <v>24</v>
      </c>
      <c r="AO731" t="s">
        <v>24</v>
      </c>
      <c r="AP731" t="s">
        <v>24</v>
      </c>
      <c r="AQ731" t="s">
        <v>24</v>
      </c>
      <c r="AR731" t="s">
        <v>24</v>
      </c>
      <c r="AS731" t="s">
        <v>24</v>
      </c>
      <c r="AT731" t="s">
        <v>24</v>
      </c>
    </row>
    <row r="732" spans="1:46" x14ac:dyDescent="0.15">
      <c r="A732">
        <v>23</v>
      </c>
      <c r="B732">
        <v>9</v>
      </c>
      <c r="C732">
        <v>3</v>
      </c>
      <c r="D732">
        <v>0</v>
      </c>
      <c r="E732" t="s">
        <v>24</v>
      </c>
      <c r="F732" t="s">
        <v>24</v>
      </c>
      <c r="G732">
        <v>147</v>
      </c>
      <c r="H732">
        <v>0</v>
      </c>
      <c r="I732">
        <v>0</v>
      </c>
      <c r="J732">
        <v>0</v>
      </c>
      <c r="K732">
        <v>0</v>
      </c>
      <c r="L732" t="s">
        <v>24</v>
      </c>
      <c r="M732" t="s">
        <v>24</v>
      </c>
      <c r="N732" t="s">
        <v>24</v>
      </c>
      <c r="O732" t="s">
        <v>24</v>
      </c>
      <c r="P732" t="s">
        <v>24</v>
      </c>
      <c r="Q732" t="s">
        <v>2765</v>
      </c>
      <c r="R732" t="s">
        <v>24</v>
      </c>
      <c r="S732">
        <v>0</v>
      </c>
      <c r="T732" t="s">
        <v>134</v>
      </c>
      <c r="U732" t="s">
        <v>134</v>
      </c>
      <c r="V732" t="s">
        <v>134</v>
      </c>
      <c r="W732" t="s">
        <v>24</v>
      </c>
      <c r="X732" t="s">
        <v>24</v>
      </c>
      <c r="Y732" t="s">
        <v>24</v>
      </c>
      <c r="Z732">
        <v>0</v>
      </c>
      <c r="AA732" t="s">
        <v>24</v>
      </c>
      <c r="AB732" t="s">
        <v>24</v>
      </c>
      <c r="AC732" t="s">
        <v>24</v>
      </c>
      <c r="AD732" t="s">
        <v>24</v>
      </c>
      <c r="AE732" t="s">
        <v>24</v>
      </c>
      <c r="AF732">
        <v>1</v>
      </c>
      <c r="AG732">
        <v>23</v>
      </c>
      <c r="AH732" t="s">
        <v>24</v>
      </c>
      <c r="AI732">
        <v>0</v>
      </c>
      <c r="AJ732" t="s">
        <v>24</v>
      </c>
      <c r="AK732" t="s">
        <v>24</v>
      </c>
      <c r="AL732" t="s">
        <v>24</v>
      </c>
      <c r="AM732" t="s">
        <v>24</v>
      </c>
      <c r="AN732" t="s">
        <v>24</v>
      </c>
      <c r="AO732" t="s">
        <v>24</v>
      </c>
      <c r="AP732" t="s">
        <v>24</v>
      </c>
      <c r="AQ732" t="s">
        <v>24</v>
      </c>
      <c r="AR732" t="s">
        <v>24</v>
      </c>
      <c r="AS732" t="s">
        <v>24</v>
      </c>
      <c r="AT732" t="s">
        <v>24</v>
      </c>
    </row>
    <row r="733" spans="1:46" x14ac:dyDescent="0.15">
      <c r="A733">
        <v>23</v>
      </c>
      <c r="B733">
        <v>9</v>
      </c>
      <c r="C733">
        <v>4</v>
      </c>
      <c r="D733">
        <v>0</v>
      </c>
      <c r="E733" t="s">
        <v>24</v>
      </c>
      <c r="F733" t="s">
        <v>24</v>
      </c>
      <c r="G733">
        <v>56</v>
      </c>
      <c r="H733">
        <v>0</v>
      </c>
      <c r="I733">
        <v>0</v>
      </c>
      <c r="J733">
        <v>0</v>
      </c>
      <c r="K733">
        <v>0</v>
      </c>
      <c r="L733" t="s">
        <v>24</v>
      </c>
      <c r="M733" t="s">
        <v>24</v>
      </c>
      <c r="N733" t="s">
        <v>24</v>
      </c>
      <c r="O733" t="s">
        <v>24</v>
      </c>
      <c r="P733" t="s">
        <v>24</v>
      </c>
      <c r="Q733" t="s">
        <v>2766</v>
      </c>
      <c r="R733" t="s">
        <v>24</v>
      </c>
      <c r="S733">
        <v>0</v>
      </c>
      <c r="T733" t="s">
        <v>134</v>
      </c>
      <c r="U733" t="s">
        <v>134</v>
      </c>
      <c r="V733" t="s">
        <v>134</v>
      </c>
      <c r="W733" t="s">
        <v>24</v>
      </c>
      <c r="X733" t="s">
        <v>24</v>
      </c>
      <c r="Y733" t="s">
        <v>24</v>
      </c>
      <c r="Z733">
        <v>0</v>
      </c>
      <c r="AA733" t="s">
        <v>24</v>
      </c>
      <c r="AB733" t="s">
        <v>24</v>
      </c>
      <c r="AC733" t="s">
        <v>24</v>
      </c>
      <c r="AD733" t="s">
        <v>24</v>
      </c>
      <c r="AE733" t="s">
        <v>24</v>
      </c>
      <c r="AF733">
        <v>1</v>
      </c>
      <c r="AG733">
        <v>23</v>
      </c>
      <c r="AH733" t="s">
        <v>24</v>
      </c>
      <c r="AI733">
        <v>0</v>
      </c>
      <c r="AJ733" t="s">
        <v>24</v>
      </c>
      <c r="AK733" t="s">
        <v>24</v>
      </c>
      <c r="AL733" t="s">
        <v>24</v>
      </c>
      <c r="AM733" t="s">
        <v>24</v>
      </c>
      <c r="AN733" t="s">
        <v>24</v>
      </c>
      <c r="AO733" t="s">
        <v>24</v>
      </c>
      <c r="AP733" t="s">
        <v>24</v>
      </c>
      <c r="AQ733" t="s">
        <v>24</v>
      </c>
      <c r="AR733" t="s">
        <v>24</v>
      </c>
      <c r="AS733" t="s">
        <v>24</v>
      </c>
      <c r="AT733" t="s">
        <v>24</v>
      </c>
    </row>
    <row r="734" spans="1:46" x14ac:dyDescent="0.15">
      <c r="A734">
        <v>23</v>
      </c>
      <c r="B734">
        <v>9</v>
      </c>
      <c r="C734">
        <v>5</v>
      </c>
      <c r="D734">
        <v>0</v>
      </c>
      <c r="E734" t="s">
        <v>24</v>
      </c>
      <c r="F734" t="s">
        <v>24</v>
      </c>
      <c r="G734">
        <v>72</v>
      </c>
      <c r="H734">
        <v>0</v>
      </c>
      <c r="I734">
        <v>0</v>
      </c>
      <c r="J734">
        <v>0</v>
      </c>
      <c r="K734">
        <v>0</v>
      </c>
      <c r="L734" t="s">
        <v>24</v>
      </c>
      <c r="M734" t="s">
        <v>24</v>
      </c>
      <c r="N734" t="s">
        <v>24</v>
      </c>
      <c r="O734" t="s">
        <v>24</v>
      </c>
      <c r="P734" t="s">
        <v>24</v>
      </c>
      <c r="Q734" t="s">
        <v>2767</v>
      </c>
      <c r="R734" t="s">
        <v>24</v>
      </c>
      <c r="S734">
        <v>0</v>
      </c>
      <c r="T734" t="s">
        <v>134</v>
      </c>
      <c r="U734" t="s">
        <v>134</v>
      </c>
      <c r="V734" t="s">
        <v>134</v>
      </c>
      <c r="W734" t="s">
        <v>24</v>
      </c>
      <c r="X734" t="s">
        <v>24</v>
      </c>
      <c r="Y734" t="s">
        <v>24</v>
      </c>
      <c r="Z734">
        <v>0</v>
      </c>
      <c r="AA734" t="s">
        <v>24</v>
      </c>
      <c r="AB734" t="s">
        <v>24</v>
      </c>
      <c r="AC734" t="s">
        <v>24</v>
      </c>
      <c r="AD734" t="s">
        <v>24</v>
      </c>
      <c r="AE734" t="s">
        <v>24</v>
      </c>
      <c r="AF734">
        <v>1</v>
      </c>
      <c r="AG734">
        <v>23</v>
      </c>
      <c r="AH734" t="s">
        <v>24</v>
      </c>
      <c r="AI734">
        <v>0</v>
      </c>
      <c r="AJ734" t="s">
        <v>24</v>
      </c>
      <c r="AK734" t="s">
        <v>24</v>
      </c>
      <c r="AL734" t="s">
        <v>24</v>
      </c>
      <c r="AM734" t="s">
        <v>24</v>
      </c>
      <c r="AN734" t="s">
        <v>24</v>
      </c>
      <c r="AO734" t="s">
        <v>24</v>
      </c>
      <c r="AP734" t="s">
        <v>24</v>
      </c>
      <c r="AQ734" t="s">
        <v>24</v>
      </c>
      <c r="AR734" t="s">
        <v>24</v>
      </c>
      <c r="AS734" t="s">
        <v>24</v>
      </c>
      <c r="AT734" t="s">
        <v>24</v>
      </c>
    </row>
    <row r="735" spans="1:46" x14ac:dyDescent="0.15">
      <c r="A735">
        <v>23</v>
      </c>
      <c r="B735">
        <v>9</v>
      </c>
      <c r="C735">
        <v>6</v>
      </c>
      <c r="D735">
        <v>0</v>
      </c>
      <c r="E735" t="s">
        <v>24</v>
      </c>
      <c r="F735" t="s">
        <v>24</v>
      </c>
      <c r="G735">
        <v>20</v>
      </c>
      <c r="H735">
        <v>0</v>
      </c>
      <c r="I735">
        <v>0</v>
      </c>
      <c r="J735">
        <v>0</v>
      </c>
      <c r="K735">
        <v>0</v>
      </c>
      <c r="L735" t="s">
        <v>24</v>
      </c>
      <c r="M735" t="s">
        <v>24</v>
      </c>
      <c r="N735" t="s">
        <v>24</v>
      </c>
      <c r="O735" t="s">
        <v>24</v>
      </c>
      <c r="P735" t="s">
        <v>24</v>
      </c>
      <c r="Q735" t="s">
        <v>305</v>
      </c>
      <c r="R735" t="s">
        <v>24</v>
      </c>
      <c r="S735">
        <v>0</v>
      </c>
      <c r="T735" t="s">
        <v>134</v>
      </c>
      <c r="U735" t="s">
        <v>134</v>
      </c>
      <c r="V735" t="s">
        <v>134</v>
      </c>
      <c r="W735" t="s">
        <v>24</v>
      </c>
      <c r="X735" t="s">
        <v>24</v>
      </c>
      <c r="Y735" t="s">
        <v>24</v>
      </c>
      <c r="Z735">
        <v>0</v>
      </c>
      <c r="AA735" t="s">
        <v>24</v>
      </c>
      <c r="AB735" t="s">
        <v>24</v>
      </c>
      <c r="AC735" t="s">
        <v>24</v>
      </c>
      <c r="AD735" t="s">
        <v>24</v>
      </c>
      <c r="AE735" t="s">
        <v>24</v>
      </c>
      <c r="AF735">
        <v>1</v>
      </c>
      <c r="AG735">
        <v>23</v>
      </c>
      <c r="AH735" t="s">
        <v>24</v>
      </c>
      <c r="AI735">
        <v>0</v>
      </c>
      <c r="AJ735" t="s">
        <v>24</v>
      </c>
      <c r="AK735" t="s">
        <v>24</v>
      </c>
      <c r="AL735" t="s">
        <v>24</v>
      </c>
      <c r="AM735" t="s">
        <v>24</v>
      </c>
      <c r="AN735" t="s">
        <v>24</v>
      </c>
      <c r="AO735" t="s">
        <v>24</v>
      </c>
      <c r="AP735" t="s">
        <v>24</v>
      </c>
      <c r="AQ735" t="s">
        <v>24</v>
      </c>
      <c r="AR735" t="s">
        <v>24</v>
      </c>
      <c r="AS735" t="s">
        <v>24</v>
      </c>
      <c r="AT735" t="s">
        <v>24</v>
      </c>
    </row>
    <row r="736" spans="1:46" x14ac:dyDescent="0.15">
      <c r="A736">
        <v>23</v>
      </c>
      <c r="B736">
        <v>9</v>
      </c>
      <c r="C736">
        <v>7</v>
      </c>
      <c r="D736">
        <v>0</v>
      </c>
      <c r="E736" t="s">
        <v>24</v>
      </c>
      <c r="F736" t="s">
        <v>24</v>
      </c>
      <c r="G736">
        <v>15</v>
      </c>
      <c r="H736">
        <v>0</v>
      </c>
      <c r="I736">
        <v>0</v>
      </c>
      <c r="J736">
        <v>0</v>
      </c>
      <c r="K736">
        <v>0</v>
      </c>
      <c r="L736" t="s">
        <v>24</v>
      </c>
      <c r="M736" t="s">
        <v>24</v>
      </c>
      <c r="N736" t="s">
        <v>24</v>
      </c>
      <c r="O736" t="s">
        <v>24</v>
      </c>
      <c r="P736" t="s">
        <v>24</v>
      </c>
      <c r="Q736" t="s">
        <v>2768</v>
      </c>
      <c r="R736" t="s">
        <v>24</v>
      </c>
      <c r="S736">
        <v>0</v>
      </c>
      <c r="T736" t="s">
        <v>134</v>
      </c>
      <c r="U736" t="s">
        <v>134</v>
      </c>
      <c r="V736" t="s">
        <v>134</v>
      </c>
      <c r="W736" t="s">
        <v>24</v>
      </c>
      <c r="X736" t="s">
        <v>24</v>
      </c>
      <c r="Y736" t="s">
        <v>24</v>
      </c>
      <c r="Z736">
        <v>0</v>
      </c>
      <c r="AA736" t="s">
        <v>24</v>
      </c>
      <c r="AB736" t="s">
        <v>24</v>
      </c>
      <c r="AC736" t="s">
        <v>24</v>
      </c>
      <c r="AD736" t="s">
        <v>24</v>
      </c>
      <c r="AE736" t="s">
        <v>24</v>
      </c>
      <c r="AF736">
        <v>1</v>
      </c>
      <c r="AG736">
        <v>23</v>
      </c>
      <c r="AH736" t="s">
        <v>24</v>
      </c>
      <c r="AI736">
        <v>0</v>
      </c>
      <c r="AJ736" t="s">
        <v>24</v>
      </c>
      <c r="AK736" t="s">
        <v>24</v>
      </c>
      <c r="AL736" t="s">
        <v>24</v>
      </c>
      <c r="AM736" t="s">
        <v>24</v>
      </c>
      <c r="AN736" t="s">
        <v>24</v>
      </c>
      <c r="AO736" t="s">
        <v>24</v>
      </c>
      <c r="AP736" t="s">
        <v>24</v>
      </c>
      <c r="AQ736" t="s">
        <v>24</v>
      </c>
      <c r="AR736" t="s">
        <v>24</v>
      </c>
      <c r="AS736" t="s">
        <v>24</v>
      </c>
      <c r="AT736" t="s">
        <v>24</v>
      </c>
    </row>
    <row r="737" spans="1:46" x14ac:dyDescent="0.15">
      <c r="A737">
        <v>24</v>
      </c>
      <c r="B737">
        <v>1</v>
      </c>
      <c r="C737">
        <v>3</v>
      </c>
      <c r="D737">
        <v>0</v>
      </c>
      <c r="E737" t="s">
        <v>24</v>
      </c>
      <c r="F737" t="s">
        <v>24</v>
      </c>
      <c r="G737">
        <v>85</v>
      </c>
      <c r="H737">
        <v>0</v>
      </c>
      <c r="I737">
        <v>0</v>
      </c>
      <c r="J737">
        <v>0</v>
      </c>
      <c r="K737">
        <v>0</v>
      </c>
      <c r="L737" t="s">
        <v>24</v>
      </c>
      <c r="M737" t="s">
        <v>24</v>
      </c>
      <c r="N737" t="s">
        <v>24</v>
      </c>
      <c r="O737" t="s">
        <v>24</v>
      </c>
      <c r="P737" t="s">
        <v>24</v>
      </c>
      <c r="Q737" t="s">
        <v>2636</v>
      </c>
      <c r="R737" t="s">
        <v>24</v>
      </c>
      <c r="S737">
        <v>0</v>
      </c>
      <c r="T737" t="s">
        <v>134</v>
      </c>
      <c r="U737" t="s">
        <v>134</v>
      </c>
      <c r="V737" t="s">
        <v>134</v>
      </c>
      <c r="W737" t="s">
        <v>24</v>
      </c>
      <c r="X737" t="s">
        <v>24</v>
      </c>
      <c r="Y737" t="s">
        <v>24</v>
      </c>
      <c r="Z737">
        <v>0</v>
      </c>
      <c r="AA737" t="s">
        <v>24</v>
      </c>
      <c r="AB737" t="s">
        <v>24</v>
      </c>
      <c r="AC737" t="s">
        <v>24</v>
      </c>
      <c r="AD737" t="s">
        <v>24</v>
      </c>
      <c r="AE737" t="s">
        <v>24</v>
      </c>
      <c r="AF737">
        <v>1</v>
      </c>
      <c r="AG737">
        <v>24</v>
      </c>
      <c r="AH737" t="s">
        <v>24</v>
      </c>
      <c r="AI737">
        <v>0</v>
      </c>
      <c r="AJ737" t="s">
        <v>24</v>
      </c>
      <c r="AK737" t="s">
        <v>24</v>
      </c>
      <c r="AL737" t="s">
        <v>24</v>
      </c>
      <c r="AM737" t="s">
        <v>24</v>
      </c>
      <c r="AN737" t="s">
        <v>24</v>
      </c>
      <c r="AO737" t="s">
        <v>24</v>
      </c>
      <c r="AP737" t="s">
        <v>24</v>
      </c>
      <c r="AQ737" t="s">
        <v>24</v>
      </c>
      <c r="AR737" t="s">
        <v>24</v>
      </c>
      <c r="AS737" t="s">
        <v>24</v>
      </c>
      <c r="AT737" t="s">
        <v>24</v>
      </c>
    </row>
    <row r="738" spans="1:46" x14ac:dyDescent="0.15">
      <c r="A738">
        <v>24</v>
      </c>
      <c r="B738">
        <v>1</v>
      </c>
      <c r="C738">
        <v>4</v>
      </c>
      <c r="D738">
        <v>0</v>
      </c>
      <c r="E738" t="s">
        <v>24</v>
      </c>
      <c r="F738" t="s">
        <v>24</v>
      </c>
      <c r="G738">
        <v>120</v>
      </c>
      <c r="H738">
        <v>0</v>
      </c>
      <c r="I738">
        <v>0</v>
      </c>
      <c r="J738">
        <v>0</v>
      </c>
      <c r="K738">
        <v>0</v>
      </c>
      <c r="L738" t="s">
        <v>24</v>
      </c>
      <c r="M738" t="s">
        <v>24</v>
      </c>
      <c r="N738" t="s">
        <v>24</v>
      </c>
      <c r="O738" t="s">
        <v>24</v>
      </c>
      <c r="P738" t="s">
        <v>24</v>
      </c>
      <c r="Q738" t="s">
        <v>2637</v>
      </c>
      <c r="R738" t="s">
        <v>24</v>
      </c>
      <c r="S738">
        <v>0</v>
      </c>
      <c r="T738" t="s">
        <v>134</v>
      </c>
      <c r="U738" t="s">
        <v>134</v>
      </c>
      <c r="V738" t="s">
        <v>134</v>
      </c>
      <c r="W738" t="s">
        <v>24</v>
      </c>
      <c r="X738" t="s">
        <v>24</v>
      </c>
      <c r="Y738" t="s">
        <v>24</v>
      </c>
      <c r="Z738">
        <v>0</v>
      </c>
      <c r="AA738" t="s">
        <v>24</v>
      </c>
      <c r="AB738" t="s">
        <v>24</v>
      </c>
      <c r="AC738" t="s">
        <v>24</v>
      </c>
      <c r="AD738" t="s">
        <v>24</v>
      </c>
      <c r="AE738" t="s">
        <v>24</v>
      </c>
      <c r="AF738">
        <v>1</v>
      </c>
      <c r="AG738">
        <v>24</v>
      </c>
      <c r="AH738" t="s">
        <v>24</v>
      </c>
      <c r="AI738">
        <v>0</v>
      </c>
      <c r="AJ738" t="s">
        <v>24</v>
      </c>
      <c r="AK738" t="s">
        <v>24</v>
      </c>
      <c r="AL738" t="s">
        <v>24</v>
      </c>
      <c r="AM738" t="s">
        <v>24</v>
      </c>
      <c r="AN738" t="s">
        <v>24</v>
      </c>
      <c r="AO738" t="s">
        <v>24</v>
      </c>
      <c r="AP738" t="s">
        <v>24</v>
      </c>
      <c r="AQ738" t="s">
        <v>24</v>
      </c>
      <c r="AR738" t="s">
        <v>24</v>
      </c>
      <c r="AS738" t="s">
        <v>24</v>
      </c>
      <c r="AT738" t="s">
        <v>24</v>
      </c>
    </row>
    <row r="739" spans="1:46" x14ac:dyDescent="0.15">
      <c r="A739">
        <v>24</v>
      </c>
      <c r="B739">
        <v>1</v>
      </c>
      <c r="C739">
        <v>5</v>
      </c>
      <c r="D739">
        <v>0</v>
      </c>
      <c r="E739" t="s">
        <v>24</v>
      </c>
      <c r="F739" t="s">
        <v>24</v>
      </c>
      <c r="G739">
        <v>342</v>
      </c>
      <c r="H739">
        <v>0</v>
      </c>
      <c r="I739">
        <v>0</v>
      </c>
      <c r="J739">
        <v>0</v>
      </c>
      <c r="K739">
        <v>0</v>
      </c>
      <c r="L739" t="s">
        <v>24</v>
      </c>
      <c r="M739" t="s">
        <v>24</v>
      </c>
      <c r="N739" t="s">
        <v>24</v>
      </c>
      <c r="O739" t="s">
        <v>24</v>
      </c>
      <c r="P739" t="s">
        <v>24</v>
      </c>
      <c r="Q739" t="s">
        <v>2638</v>
      </c>
      <c r="R739" t="s">
        <v>24</v>
      </c>
      <c r="S739">
        <v>0</v>
      </c>
      <c r="T739" t="s">
        <v>134</v>
      </c>
      <c r="U739" t="s">
        <v>134</v>
      </c>
      <c r="V739" t="s">
        <v>134</v>
      </c>
      <c r="W739" t="s">
        <v>24</v>
      </c>
      <c r="X739" t="s">
        <v>24</v>
      </c>
      <c r="Y739" t="s">
        <v>24</v>
      </c>
      <c r="Z739">
        <v>0</v>
      </c>
      <c r="AA739" t="s">
        <v>24</v>
      </c>
      <c r="AB739" t="s">
        <v>24</v>
      </c>
      <c r="AC739" t="s">
        <v>24</v>
      </c>
      <c r="AD739" t="s">
        <v>24</v>
      </c>
      <c r="AE739" t="s">
        <v>24</v>
      </c>
      <c r="AF739">
        <v>1</v>
      </c>
      <c r="AG739">
        <v>24</v>
      </c>
      <c r="AH739" t="s">
        <v>24</v>
      </c>
      <c r="AI739">
        <v>0</v>
      </c>
      <c r="AJ739" t="s">
        <v>24</v>
      </c>
      <c r="AK739" t="s">
        <v>24</v>
      </c>
      <c r="AL739" t="s">
        <v>24</v>
      </c>
      <c r="AM739" t="s">
        <v>24</v>
      </c>
      <c r="AN739" t="s">
        <v>24</v>
      </c>
      <c r="AO739" t="s">
        <v>24</v>
      </c>
      <c r="AP739" t="s">
        <v>24</v>
      </c>
      <c r="AQ739" t="s">
        <v>24</v>
      </c>
      <c r="AR739" t="s">
        <v>24</v>
      </c>
      <c r="AS739" t="s">
        <v>24</v>
      </c>
      <c r="AT739" t="s">
        <v>24</v>
      </c>
    </row>
    <row r="740" spans="1:46" x14ac:dyDescent="0.15">
      <c r="A740">
        <v>24</v>
      </c>
      <c r="B740">
        <v>1</v>
      </c>
      <c r="C740">
        <v>6</v>
      </c>
      <c r="D740">
        <v>0</v>
      </c>
      <c r="E740" t="s">
        <v>24</v>
      </c>
      <c r="F740" t="s">
        <v>24</v>
      </c>
      <c r="G740">
        <v>0</v>
      </c>
      <c r="H740">
        <v>0</v>
      </c>
      <c r="I740">
        <v>0</v>
      </c>
      <c r="J740">
        <v>0</v>
      </c>
      <c r="K740">
        <v>0</v>
      </c>
      <c r="L740" t="s">
        <v>24</v>
      </c>
      <c r="M740" t="s">
        <v>24</v>
      </c>
      <c r="N740" t="s">
        <v>24</v>
      </c>
      <c r="O740" t="s">
        <v>24</v>
      </c>
      <c r="P740" t="s">
        <v>24</v>
      </c>
      <c r="Q740" t="s">
        <v>24</v>
      </c>
      <c r="R740" t="s">
        <v>24</v>
      </c>
      <c r="S740">
        <v>0</v>
      </c>
      <c r="T740" t="s">
        <v>134</v>
      </c>
      <c r="U740" t="s">
        <v>134</v>
      </c>
      <c r="V740" t="s">
        <v>134</v>
      </c>
      <c r="W740" t="s">
        <v>24</v>
      </c>
      <c r="X740" t="s">
        <v>24</v>
      </c>
      <c r="Y740" t="s">
        <v>24</v>
      </c>
      <c r="Z740">
        <v>0</v>
      </c>
      <c r="AA740" t="s">
        <v>24</v>
      </c>
      <c r="AB740" t="s">
        <v>24</v>
      </c>
      <c r="AC740" t="s">
        <v>24</v>
      </c>
      <c r="AD740" t="s">
        <v>24</v>
      </c>
      <c r="AE740" t="s">
        <v>24</v>
      </c>
      <c r="AF740">
        <v>1</v>
      </c>
      <c r="AG740">
        <v>24</v>
      </c>
      <c r="AH740" t="s">
        <v>24</v>
      </c>
      <c r="AI740">
        <v>0</v>
      </c>
      <c r="AJ740" t="s">
        <v>24</v>
      </c>
      <c r="AK740" t="s">
        <v>24</v>
      </c>
      <c r="AL740" t="s">
        <v>24</v>
      </c>
      <c r="AM740" t="s">
        <v>24</v>
      </c>
      <c r="AN740" t="s">
        <v>24</v>
      </c>
      <c r="AO740" t="s">
        <v>24</v>
      </c>
      <c r="AP740" t="s">
        <v>24</v>
      </c>
      <c r="AQ740" t="s">
        <v>24</v>
      </c>
      <c r="AR740" t="s">
        <v>24</v>
      </c>
      <c r="AS740" t="s">
        <v>24</v>
      </c>
      <c r="AT740" t="s">
        <v>24</v>
      </c>
    </row>
    <row r="741" spans="1:46" x14ac:dyDescent="0.15">
      <c r="A741">
        <v>24</v>
      </c>
      <c r="B741">
        <v>1</v>
      </c>
      <c r="C741">
        <v>7</v>
      </c>
      <c r="D741">
        <v>0</v>
      </c>
      <c r="E741" t="s">
        <v>24</v>
      </c>
      <c r="F741" t="s">
        <v>24</v>
      </c>
      <c r="G741">
        <v>0</v>
      </c>
      <c r="H741">
        <v>0</v>
      </c>
      <c r="I741">
        <v>0</v>
      </c>
      <c r="J741">
        <v>0</v>
      </c>
      <c r="K741">
        <v>0</v>
      </c>
      <c r="L741" t="s">
        <v>24</v>
      </c>
      <c r="M741" t="s">
        <v>24</v>
      </c>
      <c r="N741" t="s">
        <v>24</v>
      </c>
      <c r="O741" t="s">
        <v>24</v>
      </c>
      <c r="P741" t="s">
        <v>24</v>
      </c>
      <c r="Q741" t="s">
        <v>24</v>
      </c>
      <c r="R741" t="s">
        <v>24</v>
      </c>
      <c r="S741">
        <v>0</v>
      </c>
      <c r="T741" t="s">
        <v>134</v>
      </c>
      <c r="U741" t="s">
        <v>134</v>
      </c>
      <c r="V741" t="s">
        <v>134</v>
      </c>
      <c r="W741" t="s">
        <v>24</v>
      </c>
      <c r="X741" t="s">
        <v>24</v>
      </c>
      <c r="Y741" t="s">
        <v>24</v>
      </c>
      <c r="Z741">
        <v>0</v>
      </c>
      <c r="AA741" t="s">
        <v>24</v>
      </c>
      <c r="AB741" t="s">
        <v>24</v>
      </c>
      <c r="AC741" t="s">
        <v>24</v>
      </c>
      <c r="AD741" t="s">
        <v>24</v>
      </c>
      <c r="AE741" t="s">
        <v>24</v>
      </c>
      <c r="AF741">
        <v>1</v>
      </c>
      <c r="AG741">
        <v>24</v>
      </c>
      <c r="AH741" t="s">
        <v>24</v>
      </c>
      <c r="AI741">
        <v>0</v>
      </c>
      <c r="AJ741" t="s">
        <v>24</v>
      </c>
      <c r="AK741" t="s">
        <v>24</v>
      </c>
      <c r="AL741" t="s">
        <v>24</v>
      </c>
      <c r="AM741" t="s">
        <v>24</v>
      </c>
      <c r="AN741" t="s">
        <v>24</v>
      </c>
      <c r="AO741" t="s">
        <v>24</v>
      </c>
      <c r="AP741" t="s">
        <v>24</v>
      </c>
      <c r="AQ741" t="s">
        <v>24</v>
      </c>
      <c r="AR741" t="s">
        <v>24</v>
      </c>
      <c r="AS741" t="s">
        <v>24</v>
      </c>
      <c r="AT741" t="s">
        <v>24</v>
      </c>
    </row>
    <row r="742" spans="1:46" x14ac:dyDescent="0.15">
      <c r="A742">
        <v>24</v>
      </c>
      <c r="B742">
        <v>2</v>
      </c>
      <c r="C742">
        <v>1</v>
      </c>
      <c r="D742">
        <v>0</v>
      </c>
      <c r="E742" t="s">
        <v>24</v>
      </c>
      <c r="F742" t="s">
        <v>24</v>
      </c>
      <c r="G742">
        <v>212</v>
      </c>
      <c r="H742">
        <v>0</v>
      </c>
      <c r="I742">
        <v>0</v>
      </c>
      <c r="J742">
        <v>0</v>
      </c>
      <c r="K742">
        <v>0</v>
      </c>
      <c r="L742" t="s">
        <v>24</v>
      </c>
      <c r="M742" t="s">
        <v>24</v>
      </c>
      <c r="N742" t="s">
        <v>24</v>
      </c>
      <c r="O742" t="s">
        <v>24</v>
      </c>
      <c r="P742" t="s">
        <v>24</v>
      </c>
      <c r="Q742" t="s">
        <v>147</v>
      </c>
      <c r="R742" t="s">
        <v>24</v>
      </c>
      <c r="S742">
        <v>0</v>
      </c>
      <c r="T742" t="s">
        <v>134</v>
      </c>
      <c r="U742" t="s">
        <v>134</v>
      </c>
      <c r="V742" t="s">
        <v>134</v>
      </c>
      <c r="W742" t="s">
        <v>24</v>
      </c>
      <c r="X742" t="s">
        <v>24</v>
      </c>
      <c r="Y742" t="s">
        <v>24</v>
      </c>
      <c r="Z742">
        <v>0</v>
      </c>
      <c r="AA742" t="s">
        <v>24</v>
      </c>
      <c r="AB742" t="s">
        <v>24</v>
      </c>
      <c r="AC742" t="s">
        <v>24</v>
      </c>
      <c r="AD742" t="s">
        <v>24</v>
      </c>
      <c r="AE742" t="s">
        <v>24</v>
      </c>
      <c r="AF742">
        <v>1</v>
      </c>
      <c r="AG742">
        <v>24</v>
      </c>
      <c r="AH742" t="s">
        <v>24</v>
      </c>
      <c r="AI742">
        <v>0</v>
      </c>
      <c r="AJ742" t="s">
        <v>24</v>
      </c>
      <c r="AK742" t="s">
        <v>24</v>
      </c>
      <c r="AL742" t="s">
        <v>24</v>
      </c>
      <c r="AM742" t="s">
        <v>24</v>
      </c>
      <c r="AN742" t="s">
        <v>24</v>
      </c>
      <c r="AO742" t="s">
        <v>24</v>
      </c>
      <c r="AP742" t="s">
        <v>24</v>
      </c>
      <c r="AQ742" t="s">
        <v>24</v>
      </c>
      <c r="AR742" t="s">
        <v>24</v>
      </c>
      <c r="AS742" t="s">
        <v>24</v>
      </c>
      <c r="AT742" t="s">
        <v>24</v>
      </c>
    </row>
    <row r="743" spans="1:46" x14ac:dyDescent="0.15">
      <c r="A743">
        <v>24</v>
      </c>
      <c r="B743">
        <v>2</v>
      </c>
      <c r="C743">
        <v>2</v>
      </c>
      <c r="D743">
        <v>0</v>
      </c>
      <c r="E743" t="s">
        <v>24</v>
      </c>
      <c r="F743" t="s">
        <v>24</v>
      </c>
      <c r="G743">
        <v>67</v>
      </c>
      <c r="H743">
        <v>0</v>
      </c>
      <c r="I743">
        <v>0</v>
      </c>
      <c r="J743">
        <v>0</v>
      </c>
      <c r="K743">
        <v>0</v>
      </c>
      <c r="L743" t="s">
        <v>24</v>
      </c>
      <c r="M743" t="s">
        <v>24</v>
      </c>
      <c r="N743" t="s">
        <v>24</v>
      </c>
      <c r="O743" t="s">
        <v>24</v>
      </c>
      <c r="P743" t="s">
        <v>24</v>
      </c>
      <c r="Q743" t="s">
        <v>131</v>
      </c>
      <c r="R743" t="s">
        <v>24</v>
      </c>
      <c r="S743">
        <v>0</v>
      </c>
      <c r="T743" t="s">
        <v>134</v>
      </c>
      <c r="U743" t="s">
        <v>134</v>
      </c>
      <c r="V743" t="s">
        <v>134</v>
      </c>
      <c r="W743" t="s">
        <v>24</v>
      </c>
      <c r="X743" t="s">
        <v>24</v>
      </c>
      <c r="Y743" t="s">
        <v>24</v>
      </c>
      <c r="Z743">
        <v>0</v>
      </c>
      <c r="AA743" t="s">
        <v>24</v>
      </c>
      <c r="AB743" t="s">
        <v>24</v>
      </c>
      <c r="AC743" t="s">
        <v>24</v>
      </c>
      <c r="AD743" t="s">
        <v>24</v>
      </c>
      <c r="AE743" t="s">
        <v>24</v>
      </c>
      <c r="AF743">
        <v>1</v>
      </c>
      <c r="AG743">
        <v>24</v>
      </c>
      <c r="AH743" t="s">
        <v>24</v>
      </c>
      <c r="AI743">
        <v>0</v>
      </c>
      <c r="AJ743" t="s">
        <v>24</v>
      </c>
      <c r="AK743" t="s">
        <v>24</v>
      </c>
      <c r="AL743" t="s">
        <v>24</v>
      </c>
      <c r="AM743" t="s">
        <v>24</v>
      </c>
      <c r="AN743" t="s">
        <v>24</v>
      </c>
      <c r="AO743" t="s">
        <v>24</v>
      </c>
      <c r="AP743" t="s">
        <v>24</v>
      </c>
      <c r="AQ743" t="s">
        <v>24</v>
      </c>
      <c r="AR743" t="s">
        <v>24</v>
      </c>
      <c r="AS743" t="s">
        <v>24</v>
      </c>
      <c r="AT743" t="s">
        <v>24</v>
      </c>
    </row>
    <row r="744" spans="1:46" x14ac:dyDescent="0.15">
      <c r="A744">
        <v>24</v>
      </c>
      <c r="B744">
        <v>2</v>
      </c>
      <c r="C744">
        <v>3</v>
      </c>
      <c r="D744">
        <v>0</v>
      </c>
      <c r="E744" t="s">
        <v>24</v>
      </c>
      <c r="F744" t="s">
        <v>24</v>
      </c>
      <c r="G744">
        <v>178</v>
      </c>
      <c r="H744">
        <v>0</v>
      </c>
      <c r="I744">
        <v>0</v>
      </c>
      <c r="J744">
        <v>0</v>
      </c>
      <c r="K744">
        <v>0</v>
      </c>
      <c r="L744" t="s">
        <v>24</v>
      </c>
      <c r="M744" t="s">
        <v>24</v>
      </c>
      <c r="N744" t="s">
        <v>24</v>
      </c>
      <c r="O744" t="s">
        <v>24</v>
      </c>
      <c r="P744" t="s">
        <v>24</v>
      </c>
      <c r="Q744" t="s">
        <v>285</v>
      </c>
      <c r="R744" t="s">
        <v>24</v>
      </c>
      <c r="S744">
        <v>0</v>
      </c>
      <c r="T744" t="s">
        <v>134</v>
      </c>
      <c r="U744" t="s">
        <v>134</v>
      </c>
      <c r="V744" t="s">
        <v>134</v>
      </c>
      <c r="W744" t="s">
        <v>24</v>
      </c>
      <c r="X744" t="s">
        <v>24</v>
      </c>
      <c r="Y744" t="s">
        <v>24</v>
      </c>
      <c r="Z744">
        <v>0</v>
      </c>
      <c r="AA744" t="s">
        <v>24</v>
      </c>
      <c r="AB744" t="s">
        <v>24</v>
      </c>
      <c r="AC744" t="s">
        <v>24</v>
      </c>
      <c r="AD744" t="s">
        <v>24</v>
      </c>
      <c r="AE744" t="s">
        <v>24</v>
      </c>
      <c r="AF744">
        <v>1</v>
      </c>
      <c r="AG744">
        <v>24</v>
      </c>
      <c r="AH744" t="s">
        <v>24</v>
      </c>
      <c r="AI744">
        <v>0</v>
      </c>
      <c r="AJ744" t="s">
        <v>24</v>
      </c>
      <c r="AK744" t="s">
        <v>24</v>
      </c>
      <c r="AL744" t="s">
        <v>24</v>
      </c>
      <c r="AM744" t="s">
        <v>24</v>
      </c>
      <c r="AN744" t="s">
        <v>24</v>
      </c>
      <c r="AO744" t="s">
        <v>24</v>
      </c>
      <c r="AP744" t="s">
        <v>24</v>
      </c>
      <c r="AQ744" t="s">
        <v>24</v>
      </c>
      <c r="AR744" t="s">
        <v>24</v>
      </c>
      <c r="AS744" t="s">
        <v>24</v>
      </c>
      <c r="AT744" t="s">
        <v>24</v>
      </c>
    </row>
    <row r="745" spans="1:46" x14ac:dyDescent="0.15">
      <c r="A745">
        <v>24</v>
      </c>
      <c r="B745">
        <v>2</v>
      </c>
      <c r="C745">
        <v>4</v>
      </c>
      <c r="D745">
        <v>0</v>
      </c>
      <c r="E745" t="s">
        <v>24</v>
      </c>
      <c r="F745" t="s">
        <v>24</v>
      </c>
      <c r="G745">
        <v>299</v>
      </c>
      <c r="H745">
        <v>0</v>
      </c>
      <c r="I745">
        <v>0</v>
      </c>
      <c r="J745">
        <v>0</v>
      </c>
      <c r="K745">
        <v>0</v>
      </c>
      <c r="L745" t="s">
        <v>24</v>
      </c>
      <c r="M745" t="s">
        <v>24</v>
      </c>
      <c r="N745" t="s">
        <v>24</v>
      </c>
      <c r="O745" t="s">
        <v>24</v>
      </c>
      <c r="P745" t="s">
        <v>24</v>
      </c>
      <c r="Q745" t="s">
        <v>2639</v>
      </c>
      <c r="R745" t="s">
        <v>24</v>
      </c>
      <c r="S745">
        <v>0</v>
      </c>
      <c r="T745" t="s">
        <v>134</v>
      </c>
      <c r="U745" t="s">
        <v>134</v>
      </c>
      <c r="V745" t="s">
        <v>134</v>
      </c>
      <c r="W745" t="s">
        <v>24</v>
      </c>
      <c r="X745" t="s">
        <v>24</v>
      </c>
      <c r="Y745" t="s">
        <v>24</v>
      </c>
      <c r="Z745">
        <v>0</v>
      </c>
      <c r="AA745" t="s">
        <v>24</v>
      </c>
      <c r="AB745" t="s">
        <v>24</v>
      </c>
      <c r="AC745" t="s">
        <v>24</v>
      </c>
      <c r="AD745" t="s">
        <v>24</v>
      </c>
      <c r="AE745" t="s">
        <v>24</v>
      </c>
      <c r="AF745">
        <v>1</v>
      </c>
      <c r="AG745">
        <v>24</v>
      </c>
      <c r="AH745" t="s">
        <v>24</v>
      </c>
      <c r="AI745">
        <v>0</v>
      </c>
      <c r="AJ745" t="s">
        <v>24</v>
      </c>
      <c r="AK745" t="s">
        <v>24</v>
      </c>
      <c r="AL745" t="s">
        <v>24</v>
      </c>
      <c r="AM745" t="s">
        <v>24</v>
      </c>
      <c r="AN745" t="s">
        <v>24</v>
      </c>
      <c r="AO745" t="s">
        <v>24</v>
      </c>
      <c r="AP745" t="s">
        <v>24</v>
      </c>
      <c r="AQ745" t="s">
        <v>24</v>
      </c>
      <c r="AR745" t="s">
        <v>24</v>
      </c>
      <c r="AS745" t="s">
        <v>24</v>
      </c>
      <c r="AT745" t="s">
        <v>24</v>
      </c>
    </row>
    <row r="746" spans="1:46" x14ac:dyDescent="0.15">
      <c r="A746">
        <v>24</v>
      </c>
      <c r="B746">
        <v>2</v>
      </c>
      <c r="C746">
        <v>5</v>
      </c>
      <c r="D746">
        <v>0</v>
      </c>
      <c r="E746" t="s">
        <v>24</v>
      </c>
      <c r="F746" t="s">
        <v>24</v>
      </c>
      <c r="G746">
        <v>331</v>
      </c>
      <c r="H746">
        <v>0</v>
      </c>
      <c r="I746">
        <v>0</v>
      </c>
      <c r="J746">
        <v>0</v>
      </c>
      <c r="K746">
        <v>0</v>
      </c>
      <c r="L746" t="s">
        <v>24</v>
      </c>
      <c r="M746" t="s">
        <v>24</v>
      </c>
      <c r="N746" t="s">
        <v>24</v>
      </c>
      <c r="O746" t="s">
        <v>24</v>
      </c>
      <c r="P746" t="s">
        <v>24</v>
      </c>
      <c r="Q746" t="s">
        <v>2640</v>
      </c>
      <c r="R746" t="s">
        <v>24</v>
      </c>
      <c r="S746">
        <v>0</v>
      </c>
      <c r="T746" t="s">
        <v>134</v>
      </c>
      <c r="U746" t="s">
        <v>134</v>
      </c>
      <c r="V746" t="s">
        <v>134</v>
      </c>
      <c r="W746" t="s">
        <v>24</v>
      </c>
      <c r="X746" t="s">
        <v>24</v>
      </c>
      <c r="Y746" t="s">
        <v>24</v>
      </c>
      <c r="Z746">
        <v>0</v>
      </c>
      <c r="AA746" t="s">
        <v>24</v>
      </c>
      <c r="AB746" t="s">
        <v>24</v>
      </c>
      <c r="AC746" t="s">
        <v>24</v>
      </c>
      <c r="AD746" t="s">
        <v>24</v>
      </c>
      <c r="AE746" t="s">
        <v>24</v>
      </c>
      <c r="AF746">
        <v>1</v>
      </c>
      <c r="AG746">
        <v>24</v>
      </c>
      <c r="AH746" t="s">
        <v>24</v>
      </c>
      <c r="AI746">
        <v>0</v>
      </c>
      <c r="AJ746" t="s">
        <v>24</v>
      </c>
      <c r="AK746" t="s">
        <v>24</v>
      </c>
      <c r="AL746" t="s">
        <v>24</v>
      </c>
      <c r="AM746" t="s">
        <v>24</v>
      </c>
      <c r="AN746" t="s">
        <v>24</v>
      </c>
      <c r="AO746" t="s">
        <v>24</v>
      </c>
      <c r="AP746" t="s">
        <v>24</v>
      </c>
      <c r="AQ746" t="s">
        <v>24</v>
      </c>
      <c r="AR746" t="s">
        <v>24</v>
      </c>
      <c r="AS746" t="s">
        <v>24</v>
      </c>
      <c r="AT746" t="s">
        <v>24</v>
      </c>
    </row>
    <row r="747" spans="1:46" x14ac:dyDescent="0.15">
      <c r="A747">
        <v>24</v>
      </c>
      <c r="B747">
        <v>2</v>
      </c>
      <c r="C747">
        <v>6</v>
      </c>
      <c r="D747">
        <v>0</v>
      </c>
      <c r="E747" t="s">
        <v>24</v>
      </c>
      <c r="F747" t="s">
        <v>24</v>
      </c>
      <c r="G747">
        <v>49</v>
      </c>
      <c r="H747">
        <v>0</v>
      </c>
      <c r="I747">
        <v>0</v>
      </c>
      <c r="J747">
        <v>0</v>
      </c>
      <c r="K747">
        <v>0</v>
      </c>
      <c r="L747" t="s">
        <v>24</v>
      </c>
      <c r="M747" t="s">
        <v>24</v>
      </c>
      <c r="N747" t="s">
        <v>24</v>
      </c>
      <c r="O747" t="s">
        <v>24</v>
      </c>
      <c r="P747" t="s">
        <v>24</v>
      </c>
      <c r="Q747" t="s">
        <v>2641</v>
      </c>
      <c r="R747" t="s">
        <v>24</v>
      </c>
      <c r="S747">
        <v>0</v>
      </c>
      <c r="T747" t="s">
        <v>134</v>
      </c>
      <c r="U747" t="s">
        <v>134</v>
      </c>
      <c r="V747" t="s">
        <v>134</v>
      </c>
      <c r="W747" t="s">
        <v>24</v>
      </c>
      <c r="X747" t="s">
        <v>24</v>
      </c>
      <c r="Y747" t="s">
        <v>24</v>
      </c>
      <c r="Z747">
        <v>0</v>
      </c>
      <c r="AA747" t="s">
        <v>24</v>
      </c>
      <c r="AB747" t="s">
        <v>24</v>
      </c>
      <c r="AC747" t="s">
        <v>24</v>
      </c>
      <c r="AD747" t="s">
        <v>24</v>
      </c>
      <c r="AE747" t="s">
        <v>24</v>
      </c>
      <c r="AF747">
        <v>1</v>
      </c>
      <c r="AG747">
        <v>24</v>
      </c>
      <c r="AH747" t="s">
        <v>24</v>
      </c>
      <c r="AI747">
        <v>0</v>
      </c>
      <c r="AJ747" t="s">
        <v>24</v>
      </c>
      <c r="AK747" t="s">
        <v>24</v>
      </c>
      <c r="AL747" t="s">
        <v>24</v>
      </c>
      <c r="AM747" t="s">
        <v>24</v>
      </c>
      <c r="AN747" t="s">
        <v>24</v>
      </c>
      <c r="AO747" t="s">
        <v>24</v>
      </c>
      <c r="AP747" t="s">
        <v>24</v>
      </c>
      <c r="AQ747" t="s">
        <v>24</v>
      </c>
      <c r="AR747" t="s">
        <v>24</v>
      </c>
      <c r="AS747" t="s">
        <v>24</v>
      </c>
      <c r="AT747" t="s">
        <v>24</v>
      </c>
    </row>
    <row r="748" spans="1:46" x14ac:dyDescent="0.15">
      <c r="A748">
        <v>24</v>
      </c>
      <c r="B748">
        <v>2</v>
      </c>
      <c r="C748">
        <v>7</v>
      </c>
      <c r="D748">
        <v>0</v>
      </c>
      <c r="E748" t="s">
        <v>24</v>
      </c>
      <c r="F748" t="s">
        <v>24</v>
      </c>
      <c r="G748">
        <v>301</v>
      </c>
      <c r="H748">
        <v>0</v>
      </c>
      <c r="I748">
        <v>0</v>
      </c>
      <c r="J748">
        <v>0</v>
      </c>
      <c r="K748">
        <v>0</v>
      </c>
      <c r="L748" t="s">
        <v>24</v>
      </c>
      <c r="M748" t="s">
        <v>24</v>
      </c>
      <c r="N748" t="s">
        <v>24</v>
      </c>
      <c r="O748" t="s">
        <v>24</v>
      </c>
      <c r="P748" t="s">
        <v>24</v>
      </c>
      <c r="Q748" t="s">
        <v>2642</v>
      </c>
      <c r="R748" t="s">
        <v>24</v>
      </c>
      <c r="S748">
        <v>0</v>
      </c>
      <c r="T748" t="s">
        <v>134</v>
      </c>
      <c r="U748" t="s">
        <v>134</v>
      </c>
      <c r="V748" t="s">
        <v>134</v>
      </c>
      <c r="W748" t="s">
        <v>24</v>
      </c>
      <c r="X748" t="s">
        <v>24</v>
      </c>
      <c r="Y748" t="s">
        <v>24</v>
      </c>
      <c r="Z748">
        <v>0</v>
      </c>
      <c r="AA748" t="s">
        <v>24</v>
      </c>
      <c r="AB748" t="s">
        <v>24</v>
      </c>
      <c r="AC748" t="s">
        <v>24</v>
      </c>
      <c r="AD748" t="s">
        <v>24</v>
      </c>
      <c r="AE748" t="s">
        <v>24</v>
      </c>
      <c r="AF748">
        <v>1</v>
      </c>
      <c r="AG748">
        <v>24</v>
      </c>
      <c r="AH748" t="s">
        <v>24</v>
      </c>
      <c r="AI748">
        <v>0</v>
      </c>
      <c r="AJ748" t="s">
        <v>24</v>
      </c>
      <c r="AK748" t="s">
        <v>24</v>
      </c>
      <c r="AL748" t="s">
        <v>24</v>
      </c>
      <c r="AM748" t="s">
        <v>24</v>
      </c>
      <c r="AN748" t="s">
        <v>24</v>
      </c>
      <c r="AO748" t="s">
        <v>24</v>
      </c>
      <c r="AP748" t="s">
        <v>24</v>
      </c>
      <c r="AQ748" t="s">
        <v>24</v>
      </c>
      <c r="AR748" t="s">
        <v>24</v>
      </c>
      <c r="AS748" t="s">
        <v>24</v>
      </c>
      <c r="AT748" t="s">
        <v>24</v>
      </c>
    </row>
    <row r="749" spans="1:46" x14ac:dyDescent="0.15">
      <c r="A749">
        <v>24</v>
      </c>
      <c r="B749">
        <v>3</v>
      </c>
      <c r="C749">
        <v>1</v>
      </c>
      <c r="D749">
        <v>0</v>
      </c>
      <c r="E749" t="s">
        <v>24</v>
      </c>
      <c r="F749" t="s">
        <v>24</v>
      </c>
      <c r="G749">
        <v>97</v>
      </c>
      <c r="H749">
        <v>0</v>
      </c>
      <c r="I749">
        <v>0</v>
      </c>
      <c r="J749">
        <v>0</v>
      </c>
      <c r="K749">
        <v>0</v>
      </c>
      <c r="L749" t="s">
        <v>24</v>
      </c>
      <c r="M749" t="s">
        <v>24</v>
      </c>
      <c r="N749" t="s">
        <v>24</v>
      </c>
      <c r="O749" t="s">
        <v>24</v>
      </c>
      <c r="P749" t="s">
        <v>24</v>
      </c>
      <c r="Q749" t="s">
        <v>2643</v>
      </c>
      <c r="R749" t="s">
        <v>24</v>
      </c>
      <c r="S749">
        <v>0</v>
      </c>
      <c r="T749" t="s">
        <v>134</v>
      </c>
      <c r="U749" t="s">
        <v>134</v>
      </c>
      <c r="V749" t="s">
        <v>134</v>
      </c>
      <c r="W749" t="s">
        <v>24</v>
      </c>
      <c r="X749" t="s">
        <v>24</v>
      </c>
      <c r="Y749" t="s">
        <v>24</v>
      </c>
      <c r="Z749">
        <v>0</v>
      </c>
      <c r="AA749" t="s">
        <v>24</v>
      </c>
      <c r="AB749" t="s">
        <v>24</v>
      </c>
      <c r="AC749" t="s">
        <v>24</v>
      </c>
      <c r="AD749" t="s">
        <v>24</v>
      </c>
      <c r="AE749" t="s">
        <v>24</v>
      </c>
      <c r="AF749">
        <v>1</v>
      </c>
      <c r="AG749">
        <v>24</v>
      </c>
      <c r="AH749" t="s">
        <v>24</v>
      </c>
      <c r="AI749">
        <v>0</v>
      </c>
      <c r="AJ749" t="s">
        <v>24</v>
      </c>
      <c r="AK749" t="s">
        <v>24</v>
      </c>
      <c r="AL749" t="s">
        <v>24</v>
      </c>
      <c r="AM749" t="s">
        <v>24</v>
      </c>
      <c r="AN749" t="s">
        <v>24</v>
      </c>
      <c r="AO749" t="s">
        <v>24</v>
      </c>
      <c r="AP749" t="s">
        <v>24</v>
      </c>
      <c r="AQ749" t="s">
        <v>24</v>
      </c>
      <c r="AR749" t="s">
        <v>24</v>
      </c>
      <c r="AS749" t="s">
        <v>24</v>
      </c>
      <c r="AT749" t="s">
        <v>24</v>
      </c>
    </row>
    <row r="750" spans="1:46" x14ac:dyDescent="0.15">
      <c r="A750">
        <v>24</v>
      </c>
      <c r="B750">
        <v>3</v>
      </c>
      <c r="C750">
        <v>2</v>
      </c>
      <c r="D750">
        <v>0</v>
      </c>
      <c r="E750" t="s">
        <v>24</v>
      </c>
      <c r="F750" t="s">
        <v>24</v>
      </c>
      <c r="G750">
        <v>166</v>
      </c>
      <c r="H750">
        <v>0</v>
      </c>
      <c r="I750">
        <v>0</v>
      </c>
      <c r="J750">
        <v>0</v>
      </c>
      <c r="K750">
        <v>0</v>
      </c>
      <c r="L750" t="s">
        <v>24</v>
      </c>
      <c r="M750" t="s">
        <v>24</v>
      </c>
      <c r="N750" t="s">
        <v>24</v>
      </c>
      <c r="O750" t="s">
        <v>24</v>
      </c>
      <c r="P750" t="s">
        <v>24</v>
      </c>
      <c r="Q750" t="s">
        <v>2644</v>
      </c>
      <c r="R750" t="s">
        <v>24</v>
      </c>
      <c r="S750">
        <v>0</v>
      </c>
      <c r="T750" t="s">
        <v>134</v>
      </c>
      <c r="U750" t="s">
        <v>134</v>
      </c>
      <c r="V750" t="s">
        <v>134</v>
      </c>
      <c r="W750" t="s">
        <v>24</v>
      </c>
      <c r="X750" t="s">
        <v>24</v>
      </c>
      <c r="Y750" t="s">
        <v>24</v>
      </c>
      <c r="Z750">
        <v>0</v>
      </c>
      <c r="AA750" t="s">
        <v>24</v>
      </c>
      <c r="AB750" t="s">
        <v>24</v>
      </c>
      <c r="AC750" t="s">
        <v>24</v>
      </c>
      <c r="AD750" t="s">
        <v>24</v>
      </c>
      <c r="AE750" t="s">
        <v>24</v>
      </c>
      <c r="AF750">
        <v>1</v>
      </c>
      <c r="AG750">
        <v>24</v>
      </c>
      <c r="AH750" t="s">
        <v>24</v>
      </c>
      <c r="AI750">
        <v>0</v>
      </c>
      <c r="AJ750" t="s">
        <v>24</v>
      </c>
      <c r="AK750" t="s">
        <v>24</v>
      </c>
      <c r="AL750" t="s">
        <v>24</v>
      </c>
      <c r="AM750" t="s">
        <v>24</v>
      </c>
      <c r="AN750" t="s">
        <v>24</v>
      </c>
      <c r="AO750" t="s">
        <v>24</v>
      </c>
      <c r="AP750" t="s">
        <v>24</v>
      </c>
      <c r="AQ750" t="s">
        <v>24</v>
      </c>
      <c r="AR750" t="s">
        <v>24</v>
      </c>
      <c r="AS750" t="s">
        <v>24</v>
      </c>
      <c r="AT750" t="s">
        <v>24</v>
      </c>
    </row>
    <row r="751" spans="1:46" x14ac:dyDescent="0.15">
      <c r="A751">
        <v>24</v>
      </c>
      <c r="B751">
        <v>3</v>
      </c>
      <c r="C751">
        <v>3</v>
      </c>
      <c r="D751">
        <v>0</v>
      </c>
      <c r="E751" t="s">
        <v>24</v>
      </c>
      <c r="F751" t="s">
        <v>24</v>
      </c>
      <c r="G751">
        <v>103</v>
      </c>
      <c r="H751">
        <v>0</v>
      </c>
      <c r="I751">
        <v>0</v>
      </c>
      <c r="J751">
        <v>0</v>
      </c>
      <c r="K751">
        <v>0</v>
      </c>
      <c r="L751" t="s">
        <v>24</v>
      </c>
      <c r="M751" t="s">
        <v>24</v>
      </c>
      <c r="N751" t="s">
        <v>24</v>
      </c>
      <c r="O751" t="s">
        <v>24</v>
      </c>
      <c r="P751" t="s">
        <v>24</v>
      </c>
      <c r="Q751" t="s">
        <v>2645</v>
      </c>
      <c r="R751" t="s">
        <v>24</v>
      </c>
      <c r="S751">
        <v>0</v>
      </c>
      <c r="T751" t="s">
        <v>134</v>
      </c>
      <c r="U751" t="s">
        <v>134</v>
      </c>
      <c r="V751" t="s">
        <v>134</v>
      </c>
      <c r="W751" t="s">
        <v>24</v>
      </c>
      <c r="X751" t="s">
        <v>24</v>
      </c>
      <c r="Y751" t="s">
        <v>24</v>
      </c>
      <c r="Z751">
        <v>0</v>
      </c>
      <c r="AA751" t="s">
        <v>24</v>
      </c>
      <c r="AB751" t="s">
        <v>24</v>
      </c>
      <c r="AC751" t="s">
        <v>24</v>
      </c>
      <c r="AD751" t="s">
        <v>24</v>
      </c>
      <c r="AE751" t="s">
        <v>24</v>
      </c>
      <c r="AF751">
        <v>1</v>
      </c>
      <c r="AG751">
        <v>24</v>
      </c>
      <c r="AH751" t="s">
        <v>24</v>
      </c>
      <c r="AI751">
        <v>0</v>
      </c>
      <c r="AJ751" t="s">
        <v>24</v>
      </c>
      <c r="AK751" t="s">
        <v>24</v>
      </c>
      <c r="AL751" t="s">
        <v>24</v>
      </c>
      <c r="AM751" t="s">
        <v>24</v>
      </c>
      <c r="AN751" t="s">
        <v>24</v>
      </c>
      <c r="AO751" t="s">
        <v>24</v>
      </c>
      <c r="AP751" t="s">
        <v>24</v>
      </c>
      <c r="AQ751" t="s">
        <v>24</v>
      </c>
      <c r="AR751" t="s">
        <v>24</v>
      </c>
      <c r="AS751" t="s">
        <v>24</v>
      </c>
      <c r="AT751" t="s">
        <v>24</v>
      </c>
    </row>
    <row r="752" spans="1:46" x14ac:dyDescent="0.15">
      <c r="A752">
        <v>24</v>
      </c>
      <c r="B752">
        <v>3</v>
      </c>
      <c r="C752">
        <v>4</v>
      </c>
      <c r="D752">
        <v>0</v>
      </c>
      <c r="E752" t="s">
        <v>24</v>
      </c>
      <c r="F752" t="s">
        <v>24</v>
      </c>
      <c r="G752">
        <v>163</v>
      </c>
      <c r="H752">
        <v>0</v>
      </c>
      <c r="I752">
        <v>0</v>
      </c>
      <c r="J752">
        <v>0</v>
      </c>
      <c r="K752">
        <v>0</v>
      </c>
      <c r="L752" t="s">
        <v>24</v>
      </c>
      <c r="M752" t="s">
        <v>24</v>
      </c>
      <c r="N752" t="s">
        <v>24</v>
      </c>
      <c r="O752" t="s">
        <v>24</v>
      </c>
      <c r="P752" t="s">
        <v>24</v>
      </c>
      <c r="Q752" t="s">
        <v>2646</v>
      </c>
      <c r="R752" t="s">
        <v>24</v>
      </c>
      <c r="S752">
        <v>0</v>
      </c>
      <c r="T752" t="s">
        <v>134</v>
      </c>
      <c r="U752" t="s">
        <v>134</v>
      </c>
      <c r="V752" t="s">
        <v>134</v>
      </c>
      <c r="W752" t="s">
        <v>24</v>
      </c>
      <c r="X752" t="s">
        <v>24</v>
      </c>
      <c r="Y752" t="s">
        <v>24</v>
      </c>
      <c r="Z752">
        <v>0</v>
      </c>
      <c r="AA752" t="s">
        <v>24</v>
      </c>
      <c r="AB752" t="s">
        <v>24</v>
      </c>
      <c r="AC752" t="s">
        <v>24</v>
      </c>
      <c r="AD752" t="s">
        <v>24</v>
      </c>
      <c r="AE752" t="s">
        <v>24</v>
      </c>
      <c r="AF752">
        <v>1</v>
      </c>
      <c r="AG752">
        <v>24</v>
      </c>
      <c r="AH752" t="s">
        <v>24</v>
      </c>
      <c r="AI752">
        <v>0</v>
      </c>
      <c r="AJ752" t="s">
        <v>24</v>
      </c>
      <c r="AK752" t="s">
        <v>24</v>
      </c>
      <c r="AL752" t="s">
        <v>24</v>
      </c>
      <c r="AM752" t="s">
        <v>24</v>
      </c>
      <c r="AN752" t="s">
        <v>24</v>
      </c>
      <c r="AO752" t="s">
        <v>24</v>
      </c>
      <c r="AP752" t="s">
        <v>24</v>
      </c>
      <c r="AQ752" t="s">
        <v>24</v>
      </c>
      <c r="AR752" t="s">
        <v>24</v>
      </c>
      <c r="AS752" t="s">
        <v>24</v>
      </c>
      <c r="AT752" t="s">
        <v>24</v>
      </c>
    </row>
    <row r="753" spans="1:46" x14ac:dyDescent="0.15">
      <c r="A753">
        <v>24</v>
      </c>
      <c r="B753">
        <v>3</v>
      </c>
      <c r="C753">
        <v>5</v>
      </c>
      <c r="D753">
        <v>0</v>
      </c>
      <c r="E753" t="s">
        <v>24</v>
      </c>
      <c r="F753" t="s">
        <v>24</v>
      </c>
      <c r="G753">
        <v>115</v>
      </c>
      <c r="H753">
        <v>0</v>
      </c>
      <c r="I753">
        <v>0</v>
      </c>
      <c r="J753">
        <v>0</v>
      </c>
      <c r="K753">
        <v>0</v>
      </c>
      <c r="L753" t="s">
        <v>24</v>
      </c>
      <c r="M753" t="s">
        <v>24</v>
      </c>
      <c r="N753" t="s">
        <v>24</v>
      </c>
      <c r="O753" t="s">
        <v>24</v>
      </c>
      <c r="P753" t="s">
        <v>24</v>
      </c>
      <c r="Q753" t="s">
        <v>2647</v>
      </c>
      <c r="R753" t="s">
        <v>24</v>
      </c>
      <c r="S753">
        <v>0</v>
      </c>
      <c r="T753" t="s">
        <v>134</v>
      </c>
      <c r="U753" t="s">
        <v>134</v>
      </c>
      <c r="V753" t="s">
        <v>134</v>
      </c>
      <c r="W753" t="s">
        <v>24</v>
      </c>
      <c r="X753" t="s">
        <v>24</v>
      </c>
      <c r="Y753" t="s">
        <v>24</v>
      </c>
      <c r="Z753">
        <v>0</v>
      </c>
      <c r="AA753" t="s">
        <v>24</v>
      </c>
      <c r="AB753" t="s">
        <v>24</v>
      </c>
      <c r="AC753" t="s">
        <v>24</v>
      </c>
      <c r="AD753" t="s">
        <v>24</v>
      </c>
      <c r="AE753" t="s">
        <v>24</v>
      </c>
      <c r="AF753">
        <v>1</v>
      </c>
      <c r="AG753">
        <v>24</v>
      </c>
      <c r="AH753" t="s">
        <v>24</v>
      </c>
      <c r="AI753">
        <v>0</v>
      </c>
      <c r="AJ753" t="s">
        <v>24</v>
      </c>
      <c r="AK753" t="s">
        <v>24</v>
      </c>
      <c r="AL753" t="s">
        <v>24</v>
      </c>
      <c r="AM753" t="s">
        <v>24</v>
      </c>
      <c r="AN753" t="s">
        <v>24</v>
      </c>
      <c r="AO753" t="s">
        <v>24</v>
      </c>
      <c r="AP753" t="s">
        <v>24</v>
      </c>
      <c r="AQ753" t="s">
        <v>24</v>
      </c>
      <c r="AR753" t="s">
        <v>24</v>
      </c>
      <c r="AS753" t="s">
        <v>24</v>
      </c>
      <c r="AT753" t="s">
        <v>24</v>
      </c>
    </row>
    <row r="754" spans="1:46" x14ac:dyDescent="0.15">
      <c r="A754">
        <v>24</v>
      </c>
      <c r="B754">
        <v>3</v>
      </c>
      <c r="C754">
        <v>6</v>
      </c>
      <c r="D754">
        <v>0</v>
      </c>
      <c r="E754" t="s">
        <v>24</v>
      </c>
      <c r="F754" t="s">
        <v>24</v>
      </c>
      <c r="G754">
        <v>176</v>
      </c>
      <c r="H754">
        <v>0</v>
      </c>
      <c r="I754">
        <v>0</v>
      </c>
      <c r="J754">
        <v>0</v>
      </c>
      <c r="K754">
        <v>0</v>
      </c>
      <c r="L754" t="s">
        <v>24</v>
      </c>
      <c r="M754" t="s">
        <v>24</v>
      </c>
      <c r="N754" t="s">
        <v>24</v>
      </c>
      <c r="O754" t="s">
        <v>24</v>
      </c>
      <c r="P754" t="s">
        <v>24</v>
      </c>
      <c r="Q754" t="s">
        <v>2648</v>
      </c>
      <c r="R754" t="s">
        <v>24</v>
      </c>
      <c r="S754">
        <v>0</v>
      </c>
      <c r="T754" t="s">
        <v>134</v>
      </c>
      <c r="U754" t="s">
        <v>134</v>
      </c>
      <c r="V754" t="s">
        <v>134</v>
      </c>
      <c r="W754" t="s">
        <v>24</v>
      </c>
      <c r="X754" t="s">
        <v>24</v>
      </c>
      <c r="Y754" t="s">
        <v>24</v>
      </c>
      <c r="Z754">
        <v>0</v>
      </c>
      <c r="AA754" t="s">
        <v>24</v>
      </c>
      <c r="AB754" t="s">
        <v>24</v>
      </c>
      <c r="AC754" t="s">
        <v>24</v>
      </c>
      <c r="AD754" t="s">
        <v>24</v>
      </c>
      <c r="AE754" t="s">
        <v>24</v>
      </c>
      <c r="AF754">
        <v>1</v>
      </c>
      <c r="AG754">
        <v>24</v>
      </c>
      <c r="AH754" t="s">
        <v>24</v>
      </c>
      <c r="AI754">
        <v>0</v>
      </c>
      <c r="AJ754" t="s">
        <v>24</v>
      </c>
      <c r="AK754" t="s">
        <v>24</v>
      </c>
      <c r="AL754" t="s">
        <v>24</v>
      </c>
      <c r="AM754" t="s">
        <v>24</v>
      </c>
      <c r="AN754" t="s">
        <v>24</v>
      </c>
      <c r="AO754" t="s">
        <v>24</v>
      </c>
      <c r="AP754" t="s">
        <v>24</v>
      </c>
      <c r="AQ754" t="s">
        <v>24</v>
      </c>
      <c r="AR754" t="s">
        <v>24</v>
      </c>
      <c r="AS754" t="s">
        <v>24</v>
      </c>
      <c r="AT754" t="s">
        <v>24</v>
      </c>
    </row>
    <row r="755" spans="1:46" x14ac:dyDescent="0.15">
      <c r="A755">
        <v>24</v>
      </c>
      <c r="B755">
        <v>3</v>
      </c>
      <c r="C755">
        <v>7</v>
      </c>
      <c r="D755">
        <v>0</v>
      </c>
      <c r="E755" t="s">
        <v>24</v>
      </c>
      <c r="F755" t="s">
        <v>24</v>
      </c>
      <c r="G755">
        <v>48</v>
      </c>
      <c r="H755">
        <v>0</v>
      </c>
      <c r="I755">
        <v>0</v>
      </c>
      <c r="J755">
        <v>0</v>
      </c>
      <c r="K755">
        <v>0</v>
      </c>
      <c r="L755" t="s">
        <v>24</v>
      </c>
      <c r="M755" t="s">
        <v>24</v>
      </c>
      <c r="N755" t="s">
        <v>24</v>
      </c>
      <c r="O755" t="s">
        <v>24</v>
      </c>
      <c r="P755" t="s">
        <v>24</v>
      </c>
      <c r="Q755" t="s">
        <v>2649</v>
      </c>
      <c r="R755" t="s">
        <v>24</v>
      </c>
      <c r="S755">
        <v>0</v>
      </c>
      <c r="T755" t="s">
        <v>134</v>
      </c>
      <c r="U755" t="s">
        <v>134</v>
      </c>
      <c r="V755" t="s">
        <v>134</v>
      </c>
      <c r="W755" t="s">
        <v>24</v>
      </c>
      <c r="X755" t="s">
        <v>24</v>
      </c>
      <c r="Y755" t="s">
        <v>24</v>
      </c>
      <c r="Z755">
        <v>0</v>
      </c>
      <c r="AA755" t="s">
        <v>24</v>
      </c>
      <c r="AB755" t="s">
        <v>24</v>
      </c>
      <c r="AC755" t="s">
        <v>24</v>
      </c>
      <c r="AD755" t="s">
        <v>24</v>
      </c>
      <c r="AE755" t="s">
        <v>24</v>
      </c>
      <c r="AF755">
        <v>1</v>
      </c>
      <c r="AG755">
        <v>24</v>
      </c>
      <c r="AH755" t="s">
        <v>24</v>
      </c>
      <c r="AI755">
        <v>0</v>
      </c>
      <c r="AJ755" t="s">
        <v>24</v>
      </c>
      <c r="AK755" t="s">
        <v>24</v>
      </c>
      <c r="AL755" t="s">
        <v>24</v>
      </c>
      <c r="AM755" t="s">
        <v>24</v>
      </c>
      <c r="AN755" t="s">
        <v>24</v>
      </c>
      <c r="AO755" t="s">
        <v>24</v>
      </c>
      <c r="AP755" t="s">
        <v>24</v>
      </c>
      <c r="AQ755" t="s">
        <v>24</v>
      </c>
      <c r="AR755" t="s">
        <v>24</v>
      </c>
      <c r="AS755" t="s">
        <v>24</v>
      </c>
      <c r="AT755" t="s">
        <v>24</v>
      </c>
    </row>
    <row r="756" spans="1:46" x14ac:dyDescent="0.15">
      <c r="A756">
        <v>24</v>
      </c>
      <c r="B756">
        <v>4</v>
      </c>
      <c r="C756">
        <v>1</v>
      </c>
      <c r="D756">
        <v>0</v>
      </c>
      <c r="E756" t="s">
        <v>24</v>
      </c>
      <c r="F756" t="s">
        <v>24</v>
      </c>
      <c r="G756">
        <v>144</v>
      </c>
      <c r="H756">
        <v>0</v>
      </c>
      <c r="I756">
        <v>0</v>
      </c>
      <c r="J756">
        <v>0</v>
      </c>
      <c r="K756">
        <v>0</v>
      </c>
      <c r="L756" t="s">
        <v>24</v>
      </c>
      <c r="M756" t="s">
        <v>24</v>
      </c>
      <c r="N756" t="s">
        <v>24</v>
      </c>
      <c r="O756" t="s">
        <v>24</v>
      </c>
      <c r="P756" t="s">
        <v>24</v>
      </c>
      <c r="Q756" t="s">
        <v>2650</v>
      </c>
      <c r="R756" t="s">
        <v>24</v>
      </c>
      <c r="S756">
        <v>0</v>
      </c>
      <c r="T756" t="s">
        <v>134</v>
      </c>
      <c r="U756" t="s">
        <v>134</v>
      </c>
      <c r="V756" t="s">
        <v>134</v>
      </c>
      <c r="W756" t="s">
        <v>24</v>
      </c>
      <c r="X756" t="s">
        <v>24</v>
      </c>
      <c r="Y756" t="s">
        <v>24</v>
      </c>
      <c r="Z756">
        <v>0</v>
      </c>
      <c r="AA756" t="s">
        <v>24</v>
      </c>
      <c r="AB756" t="s">
        <v>24</v>
      </c>
      <c r="AC756" t="s">
        <v>24</v>
      </c>
      <c r="AD756" t="s">
        <v>24</v>
      </c>
      <c r="AE756" t="s">
        <v>24</v>
      </c>
      <c r="AF756">
        <v>1</v>
      </c>
      <c r="AG756">
        <v>24</v>
      </c>
      <c r="AH756" t="s">
        <v>24</v>
      </c>
      <c r="AI756">
        <v>0</v>
      </c>
      <c r="AJ756" t="s">
        <v>24</v>
      </c>
      <c r="AK756" t="s">
        <v>24</v>
      </c>
      <c r="AL756" t="s">
        <v>24</v>
      </c>
      <c r="AM756" t="s">
        <v>24</v>
      </c>
      <c r="AN756" t="s">
        <v>24</v>
      </c>
      <c r="AO756" t="s">
        <v>24</v>
      </c>
      <c r="AP756" t="s">
        <v>24</v>
      </c>
      <c r="AQ756" t="s">
        <v>24</v>
      </c>
      <c r="AR756" t="s">
        <v>24</v>
      </c>
      <c r="AS756" t="s">
        <v>24</v>
      </c>
      <c r="AT756" t="s">
        <v>24</v>
      </c>
    </row>
    <row r="757" spans="1:46" x14ac:dyDescent="0.15">
      <c r="A757">
        <v>24</v>
      </c>
      <c r="B757">
        <v>4</v>
      </c>
      <c r="C757">
        <v>2</v>
      </c>
      <c r="D757">
        <v>0</v>
      </c>
      <c r="E757" t="s">
        <v>24</v>
      </c>
      <c r="F757" t="s">
        <v>24</v>
      </c>
      <c r="G757">
        <v>145</v>
      </c>
      <c r="H757">
        <v>0</v>
      </c>
      <c r="I757">
        <v>0</v>
      </c>
      <c r="J757">
        <v>0</v>
      </c>
      <c r="K757">
        <v>0</v>
      </c>
      <c r="L757" t="s">
        <v>24</v>
      </c>
      <c r="M757" t="s">
        <v>24</v>
      </c>
      <c r="N757" t="s">
        <v>24</v>
      </c>
      <c r="O757" t="s">
        <v>24</v>
      </c>
      <c r="P757" t="s">
        <v>24</v>
      </c>
      <c r="Q757" t="s">
        <v>2651</v>
      </c>
      <c r="R757" t="s">
        <v>24</v>
      </c>
      <c r="S757">
        <v>0</v>
      </c>
      <c r="T757" t="s">
        <v>134</v>
      </c>
      <c r="U757" t="s">
        <v>134</v>
      </c>
      <c r="V757" t="s">
        <v>134</v>
      </c>
      <c r="W757" t="s">
        <v>24</v>
      </c>
      <c r="X757" t="s">
        <v>24</v>
      </c>
      <c r="Y757" t="s">
        <v>24</v>
      </c>
      <c r="Z757">
        <v>0</v>
      </c>
      <c r="AA757" t="s">
        <v>24</v>
      </c>
      <c r="AB757" t="s">
        <v>24</v>
      </c>
      <c r="AC757" t="s">
        <v>24</v>
      </c>
      <c r="AD757" t="s">
        <v>24</v>
      </c>
      <c r="AE757" t="s">
        <v>24</v>
      </c>
      <c r="AF757">
        <v>1</v>
      </c>
      <c r="AG757">
        <v>24</v>
      </c>
      <c r="AH757" t="s">
        <v>24</v>
      </c>
      <c r="AI757">
        <v>0</v>
      </c>
      <c r="AJ757" t="s">
        <v>24</v>
      </c>
      <c r="AK757" t="s">
        <v>24</v>
      </c>
      <c r="AL757" t="s">
        <v>24</v>
      </c>
      <c r="AM757" t="s">
        <v>24</v>
      </c>
      <c r="AN757" t="s">
        <v>24</v>
      </c>
      <c r="AO757" t="s">
        <v>24</v>
      </c>
      <c r="AP757" t="s">
        <v>24</v>
      </c>
      <c r="AQ757" t="s">
        <v>24</v>
      </c>
      <c r="AR757" t="s">
        <v>24</v>
      </c>
      <c r="AS757" t="s">
        <v>24</v>
      </c>
      <c r="AT757" t="s">
        <v>24</v>
      </c>
    </row>
    <row r="758" spans="1:46" x14ac:dyDescent="0.15">
      <c r="A758">
        <v>24</v>
      </c>
      <c r="B758">
        <v>4</v>
      </c>
      <c r="C758">
        <v>3</v>
      </c>
      <c r="D758">
        <v>0</v>
      </c>
      <c r="E758" t="s">
        <v>24</v>
      </c>
      <c r="F758" t="s">
        <v>24</v>
      </c>
      <c r="G758">
        <v>360</v>
      </c>
      <c r="H758">
        <v>0</v>
      </c>
      <c r="I758">
        <v>0</v>
      </c>
      <c r="J758">
        <v>0</v>
      </c>
      <c r="K758">
        <v>0</v>
      </c>
      <c r="L758" t="s">
        <v>24</v>
      </c>
      <c r="M758" t="s">
        <v>24</v>
      </c>
      <c r="N758" t="s">
        <v>24</v>
      </c>
      <c r="O758" t="s">
        <v>24</v>
      </c>
      <c r="P758" t="s">
        <v>24</v>
      </c>
      <c r="Q758" t="s">
        <v>2652</v>
      </c>
      <c r="R758" t="s">
        <v>24</v>
      </c>
      <c r="S758">
        <v>0</v>
      </c>
      <c r="T758" t="s">
        <v>134</v>
      </c>
      <c r="U758" t="s">
        <v>134</v>
      </c>
      <c r="V758" t="s">
        <v>134</v>
      </c>
      <c r="W758" t="s">
        <v>24</v>
      </c>
      <c r="X758" t="s">
        <v>24</v>
      </c>
      <c r="Y758" t="s">
        <v>24</v>
      </c>
      <c r="Z758">
        <v>0</v>
      </c>
      <c r="AA758" t="s">
        <v>24</v>
      </c>
      <c r="AB758" t="s">
        <v>24</v>
      </c>
      <c r="AC758" t="s">
        <v>24</v>
      </c>
      <c r="AD758" t="s">
        <v>24</v>
      </c>
      <c r="AE758" t="s">
        <v>24</v>
      </c>
      <c r="AF758">
        <v>1</v>
      </c>
      <c r="AG758">
        <v>24</v>
      </c>
      <c r="AH758" t="s">
        <v>24</v>
      </c>
      <c r="AI758">
        <v>0</v>
      </c>
      <c r="AJ758" t="s">
        <v>24</v>
      </c>
      <c r="AK758" t="s">
        <v>24</v>
      </c>
      <c r="AL758" t="s">
        <v>24</v>
      </c>
      <c r="AM758" t="s">
        <v>24</v>
      </c>
      <c r="AN758" t="s">
        <v>24</v>
      </c>
      <c r="AO758" t="s">
        <v>24</v>
      </c>
      <c r="AP758" t="s">
        <v>24</v>
      </c>
      <c r="AQ758" t="s">
        <v>24</v>
      </c>
      <c r="AR758" t="s">
        <v>24</v>
      </c>
      <c r="AS758" t="s">
        <v>24</v>
      </c>
      <c r="AT758" t="s">
        <v>24</v>
      </c>
    </row>
    <row r="759" spans="1:46" x14ac:dyDescent="0.15">
      <c r="A759">
        <v>24</v>
      </c>
      <c r="B759">
        <v>4</v>
      </c>
      <c r="C759">
        <v>4</v>
      </c>
      <c r="D759">
        <v>0</v>
      </c>
      <c r="E759" t="s">
        <v>24</v>
      </c>
      <c r="F759" t="s">
        <v>24</v>
      </c>
      <c r="G759">
        <v>116</v>
      </c>
      <c r="H759">
        <v>0</v>
      </c>
      <c r="I759">
        <v>0</v>
      </c>
      <c r="J759">
        <v>0</v>
      </c>
      <c r="K759">
        <v>0</v>
      </c>
      <c r="L759" t="s">
        <v>24</v>
      </c>
      <c r="M759" t="s">
        <v>24</v>
      </c>
      <c r="N759" t="s">
        <v>24</v>
      </c>
      <c r="O759" t="s">
        <v>24</v>
      </c>
      <c r="P759" t="s">
        <v>24</v>
      </c>
      <c r="Q759" t="s">
        <v>2653</v>
      </c>
      <c r="R759" t="s">
        <v>24</v>
      </c>
      <c r="S759">
        <v>0</v>
      </c>
      <c r="T759" t="s">
        <v>134</v>
      </c>
      <c r="U759" t="s">
        <v>134</v>
      </c>
      <c r="V759" t="s">
        <v>134</v>
      </c>
      <c r="W759" t="s">
        <v>24</v>
      </c>
      <c r="X759" t="s">
        <v>24</v>
      </c>
      <c r="Y759" t="s">
        <v>24</v>
      </c>
      <c r="Z759">
        <v>0</v>
      </c>
      <c r="AA759" t="s">
        <v>24</v>
      </c>
      <c r="AB759" t="s">
        <v>24</v>
      </c>
      <c r="AC759" t="s">
        <v>24</v>
      </c>
      <c r="AD759" t="s">
        <v>24</v>
      </c>
      <c r="AE759" t="s">
        <v>24</v>
      </c>
      <c r="AF759">
        <v>1</v>
      </c>
      <c r="AG759">
        <v>24</v>
      </c>
      <c r="AH759" t="s">
        <v>24</v>
      </c>
      <c r="AI759">
        <v>0</v>
      </c>
      <c r="AJ759" t="s">
        <v>24</v>
      </c>
      <c r="AK759" t="s">
        <v>24</v>
      </c>
      <c r="AL759" t="s">
        <v>24</v>
      </c>
      <c r="AM759" t="s">
        <v>24</v>
      </c>
      <c r="AN759" t="s">
        <v>24</v>
      </c>
      <c r="AO759" t="s">
        <v>24</v>
      </c>
      <c r="AP759" t="s">
        <v>24</v>
      </c>
      <c r="AQ759" t="s">
        <v>24</v>
      </c>
      <c r="AR759" t="s">
        <v>24</v>
      </c>
      <c r="AS759" t="s">
        <v>24</v>
      </c>
      <c r="AT759" t="s">
        <v>24</v>
      </c>
    </row>
    <row r="760" spans="1:46" x14ac:dyDescent="0.15">
      <c r="A760">
        <v>24</v>
      </c>
      <c r="B760">
        <v>4</v>
      </c>
      <c r="C760">
        <v>5</v>
      </c>
      <c r="D760">
        <v>0</v>
      </c>
      <c r="E760" t="s">
        <v>24</v>
      </c>
      <c r="F760" t="s">
        <v>24</v>
      </c>
      <c r="G760">
        <v>64</v>
      </c>
      <c r="H760">
        <v>0</v>
      </c>
      <c r="I760">
        <v>0</v>
      </c>
      <c r="J760">
        <v>0</v>
      </c>
      <c r="K760">
        <v>0</v>
      </c>
      <c r="L760" t="s">
        <v>24</v>
      </c>
      <c r="M760" t="s">
        <v>24</v>
      </c>
      <c r="N760" t="s">
        <v>24</v>
      </c>
      <c r="O760" t="s">
        <v>24</v>
      </c>
      <c r="P760" t="s">
        <v>24</v>
      </c>
      <c r="Q760" t="s">
        <v>2654</v>
      </c>
      <c r="R760" t="s">
        <v>24</v>
      </c>
      <c r="S760">
        <v>0</v>
      </c>
      <c r="T760" t="s">
        <v>134</v>
      </c>
      <c r="U760" t="s">
        <v>134</v>
      </c>
      <c r="V760" t="s">
        <v>134</v>
      </c>
      <c r="W760" t="s">
        <v>24</v>
      </c>
      <c r="X760" t="s">
        <v>24</v>
      </c>
      <c r="Y760" t="s">
        <v>24</v>
      </c>
      <c r="Z760">
        <v>0</v>
      </c>
      <c r="AA760" t="s">
        <v>24</v>
      </c>
      <c r="AB760" t="s">
        <v>24</v>
      </c>
      <c r="AC760" t="s">
        <v>24</v>
      </c>
      <c r="AD760" t="s">
        <v>24</v>
      </c>
      <c r="AE760" t="s">
        <v>24</v>
      </c>
      <c r="AF760">
        <v>1</v>
      </c>
      <c r="AG760">
        <v>24</v>
      </c>
      <c r="AH760" t="s">
        <v>24</v>
      </c>
      <c r="AI760">
        <v>0</v>
      </c>
      <c r="AJ760" t="s">
        <v>24</v>
      </c>
      <c r="AK760" t="s">
        <v>24</v>
      </c>
      <c r="AL760" t="s">
        <v>24</v>
      </c>
      <c r="AM760" t="s">
        <v>24</v>
      </c>
      <c r="AN760" t="s">
        <v>24</v>
      </c>
      <c r="AO760" t="s">
        <v>24</v>
      </c>
      <c r="AP760" t="s">
        <v>24</v>
      </c>
      <c r="AQ760" t="s">
        <v>24</v>
      </c>
      <c r="AR760" t="s">
        <v>24</v>
      </c>
      <c r="AS760" t="s">
        <v>24</v>
      </c>
      <c r="AT760" t="s">
        <v>24</v>
      </c>
    </row>
    <row r="761" spans="1:46" x14ac:dyDescent="0.15">
      <c r="A761">
        <v>24</v>
      </c>
      <c r="B761">
        <v>4</v>
      </c>
      <c r="C761">
        <v>6</v>
      </c>
      <c r="D761">
        <v>0</v>
      </c>
      <c r="E761" t="s">
        <v>24</v>
      </c>
      <c r="F761" t="s">
        <v>24</v>
      </c>
      <c r="G761">
        <v>192</v>
      </c>
      <c r="H761">
        <v>0</v>
      </c>
      <c r="I761">
        <v>0</v>
      </c>
      <c r="J761">
        <v>0</v>
      </c>
      <c r="K761">
        <v>0</v>
      </c>
      <c r="L761" t="s">
        <v>24</v>
      </c>
      <c r="M761" t="s">
        <v>24</v>
      </c>
      <c r="N761" t="s">
        <v>24</v>
      </c>
      <c r="O761" t="s">
        <v>24</v>
      </c>
      <c r="P761" t="s">
        <v>24</v>
      </c>
      <c r="Q761" t="s">
        <v>2655</v>
      </c>
      <c r="R761" t="s">
        <v>24</v>
      </c>
      <c r="S761">
        <v>0</v>
      </c>
      <c r="T761" t="s">
        <v>134</v>
      </c>
      <c r="U761" t="s">
        <v>134</v>
      </c>
      <c r="V761" t="s">
        <v>134</v>
      </c>
      <c r="W761" t="s">
        <v>24</v>
      </c>
      <c r="X761" t="s">
        <v>24</v>
      </c>
      <c r="Y761" t="s">
        <v>24</v>
      </c>
      <c r="Z761">
        <v>0</v>
      </c>
      <c r="AA761" t="s">
        <v>24</v>
      </c>
      <c r="AB761" t="s">
        <v>24</v>
      </c>
      <c r="AC761" t="s">
        <v>24</v>
      </c>
      <c r="AD761" t="s">
        <v>24</v>
      </c>
      <c r="AE761" t="s">
        <v>24</v>
      </c>
      <c r="AF761">
        <v>1</v>
      </c>
      <c r="AG761">
        <v>24</v>
      </c>
      <c r="AH761" t="s">
        <v>24</v>
      </c>
      <c r="AI761">
        <v>0</v>
      </c>
      <c r="AJ761" t="s">
        <v>24</v>
      </c>
      <c r="AK761" t="s">
        <v>24</v>
      </c>
      <c r="AL761" t="s">
        <v>24</v>
      </c>
      <c r="AM761" t="s">
        <v>24</v>
      </c>
      <c r="AN761" t="s">
        <v>24</v>
      </c>
      <c r="AO761" t="s">
        <v>24</v>
      </c>
      <c r="AP761" t="s">
        <v>24</v>
      </c>
      <c r="AQ761" t="s">
        <v>24</v>
      </c>
      <c r="AR761" t="s">
        <v>24</v>
      </c>
      <c r="AS761" t="s">
        <v>24</v>
      </c>
      <c r="AT761" t="s">
        <v>24</v>
      </c>
    </row>
    <row r="762" spans="1:46" x14ac:dyDescent="0.15">
      <c r="A762">
        <v>24</v>
      </c>
      <c r="B762">
        <v>4</v>
      </c>
      <c r="C762">
        <v>7</v>
      </c>
      <c r="D762">
        <v>0</v>
      </c>
      <c r="E762" t="s">
        <v>24</v>
      </c>
      <c r="F762" t="s">
        <v>24</v>
      </c>
      <c r="G762">
        <v>102</v>
      </c>
      <c r="H762">
        <v>0</v>
      </c>
      <c r="I762">
        <v>0</v>
      </c>
      <c r="J762">
        <v>0</v>
      </c>
      <c r="K762">
        <v>0</v>
      </c>
      <c r="L762" t="s">
        <v>24</v>
      </c>
      <c r="M762" t="s">
        <v>24</v>
      </c>
      <c r="N762" t="s">
        <v>24</v>
      </c>
      <c r="O762" t="s">
        <v>24</v>
      </c>
      <c r="P762" t="s">
        <v>24</v>
      </c>
      <c r="Q762" t="s">
        <v>2656</v>
      </c>
      <c r="R762" t="s">
        <v>24</v>
      </c>
      <c r="S762">
        <v>0</v>
      </c>
      <c r="T762" t="s">
        <v>134</v>
      </c>
      <c r="U762" t="s">
        <v>134</v>
      </c>
      <c r="V762" t="s">
        <v>134</v>
      </c>
      <c r="W762" t="s">
        <v>24</v>
      </c>
      <c r="X762" t="s">
        <v>24</v>
      </c>
      <c r="Y762" t="s">
        <v>24</v>
      </c>
      <c r="Z762">
        <v>0</v>
      </c>
      <c r="AA762" t="s">
        <v>24</v>
      </c>
      <c r="AB762" t="s">
        <v>24</v>
      </c>
      <c r="AC762" t="s">
        <v>24</v>
      </c>
      <c r="AD762" t="s">
        <v>24</v>
      </c>
      <c r="AE762" t="s">
        <v>24</v>
      </c>
      <c r="AF762">
        <v>1</v>
      </c>
      <c r="AG762">
        <v>24</v>
      </c>
      <c r="AH762" t="s">
        <v>24</v>
      </c>
      <c r="AI762">
        <v>0</v>
      </c>
      <c r="AJ762" t="s">
        <v>24</v>
      </c>
      <c r="AK762" t="s">
        <v>24</v>
      </c>
      <c r="AL762" t="s">
        <v>24</v>
      </c>
      <c r="AM762" t="s">
        <v>24</v>
      </c>
      <c r="AN762" t="s">
        <v>24</v>
      </c>
      <c r="AO762" t="s">
        <v>24</v>
      </c>
      <c r="AP762" t="s">
        <v>24</v>
      </c>
      <c r="AQ762" t="s">
        <v>24</v>
      </c>
      <c r="AR762" t="s">
        <v>24</v>
      </c>
      <c r="AS762" t="s">
        <v>24</v>
      </c>
      <c r="AT762" t="s">
        <v>24</v>
      </c>
    </row>
    <row r="763" spans="1:46" x14ac:dyDescent="0.15">
      <c r="A763">
        <v>24</v>
      </c>
      <c r="B763">
        <v>5</v>
      </c>
      <c r="C763">
        <v>1</v>
      </c>
      <c r="D763">
        <v>0</v>
      </c>
      <c r="E763" t="s">
        <v>24</v>
      </c>
      <c r="F763" t="s">
        <v>24</v>
      </c>
      <c r="G763">
        <v>256</v>
      </c>
      <c r="H763">
        <v>0</v>
      </c>
      <c r="I763">
        <v>0</v>
      </c>
      <c r="J763">
        <v>0</v>
      </c>
      <c r="K763">
        <v>0</v>
      </c>
      <c r="L763" t="s">
        <v>24</v>
      </c>
      <c r="M763" t="s">
        <v>24</v>
      </c>
      <c r="N763" t="s">
        <v>24</v>
      </c>
      <c r="O763" t="s">
        <v>24</v>
      </c>
      <c r="P763" t="s">
        <v>24</v>
      </c>
      <c r="Q763" t="s">
        <v>2657</v>
      </c>
      <c r="R763" t="s">
        <v>24</v>
      </c>
      <c r="S763">
        <v>0</v>
      </c>
      <c r="T763" t="s">
        <v>134</v>
      </c>
      <c r="U763" t="s">
        <v>134</v>
      </c>
      <c r="V763" t="s">
        <v>134</v>
      </c>
      <c r="W763" t="s">
        <v>24</v>
      </c>
      <c r="X763" t="s">
        <v>24</v>
      </c>
      <c r="Y763" t="s">
        <v>24</v>
      </c>
      <c r="Z763">
        <v>0</v>
      </c>
      <c r="AA763" t="s">
        <v>24</v>
      </c>
      <c r="AB763" t="s">
        <v>24</v>
      </c>
      <c r="AC763" t="s">
        <v>24</v>
      </c>
      <c r="AD763" t="s">
        <v>24</v>
      </c>
      <c r="AE763" t="s">
        <v>24</v>
      </c>
      <c r="AF763">
        <v>1</v>
      </c>
      <c r="AG763">
        <v>24</v>
      </c>
      <c r="AH763" t="s">
        <v>24</v>
      </c>
      <c r="AI763">
        <v>0</v>
      </c>
      <c r="AJ763" t="s">
        <v>24</v>
      </c>
      <c r="AK763" t="s">
        <v>24</v>
      </c>
      <c r="AL763" t="s">
        <v>24</v>
      </c>
      <c r="AM763" t="s">
        <v>24</v>
      </c>
      <c r="AN763" t="s">
        <v>24</v>
      </c>
      <c r="AO763" t="s">
        <v>24</v>
      </c>
      <c r="AP763" t="s">
        <v>24</v>
      </c>
      <c r="AQ763" t="s">
        <v>24</v>
      </c>
      <c r="AR763" t="s">
        <v>24</v>
      </c>
      <c r="AS763" t="s">
        <v>24</v>
      </c>
      <c r="AT763" t="s">
        <v>24</v>
      </c>
    </row>
    <row r="764" spans="1:46" x14ac:dyDescent="0.15">
      <c r="A764">
        <v>24</v>
      </c>
      <c r="B764">
        <v>5</v>
      </c>
      <c r="C764">
        <v>2</v>
      </c>
      <c r="D764">
        <v>0</v>
      </c>
      <c r="E764" t="s">
        <v>24</v>
      </c>
      <c r="F764" t="s">
        <v>24</v>
      </c>
      <c r="G764">
        <v>345</v>
      </c>
      <c r="H764">
        <v>0</v>
      </c>
      <c r="I764">
        <v>0</v>
      </c>
      <c r="J764">
        <v>0</v>
      </c>
      <c r="K764">
        <v>0</v>
      </c>
      <c r="L764" t="s">
        <v>24</v>
      </c>
      <c r="M764" t="s">
        <v>24</v>
      </c>
      <c r="N764" t="s">
        <v>24</v>
      </c>
      <c r="O764" t="s">
        <v>24</v>
      </c>
      <c r="P764" t="s">
        <v>24</v>
      </c>
      <c r="Q764" t="s">
        <v>148</v>
      </c>
      <c r="R764" t="s">
        <v>24</v>
      </c>
      <c r="S764">
        <v>0</v>
      </c>
      <c r="T764" t="s">
        <v>134</v>
      </c>
      <c r="U764" t="s">
        <v>134</v>
      </c>
      <c r="V764" t="s">
        <v>134</v>
      </c>
      <c r="W764" t="s">
        <v>24</v>
      </c>
      <c r="X764" t="s">
        <v>24</v>
      </c>
      <c r="Y764" t="s">
        <v>24</v>
      </c>
      <c r="Z764">
        <v>0</v>
      </c>
      <c r="AA764" t="s">
        <v>24</v>
      </c>
      <c r="AB764" t="s">
        <v>24</v>
      </c>
      <c r="AC764" t="s">
        <v>24</v>
      </c>
      <c r="AD764" t="s">
        <v>24</v>
      </c>
      <c r="AE764" t="s">
        <v>24</v>
      </c>
      <c r="AF764">
        <v>1</v>
      </c>
      <c r="AG764">
        <v>24</v>
      </c>
      <c r="AH764" t="s">
        <v>24</v>
      </c>
      <c r="AI764">
        <v>0</v>
      </c>
      <c r="AJ764" t="s">
        <v>24</v>
      </c>
      <c r="AK764" t="s">
        <v>24</v>
      </c>
      <c r="AL764" t="s">
        <v>24</v>
      </c>
      <c r="AM764" t="s">
        <v>24</v>
      </c>
      <c r="AN764" t="s">
        <v>24</v>
      </c>
      <c r="AO764" t="s">
        <v>24</v>
      </c>
      <c r="AP764" t="s">
        <v>24</v>
      </c>
      <c r="AQ764" t="s">
        <v>24</v>
      </c>
      <c r="AR764" t="s">
        <v>24</v>
      </c>
      <c r="AS764" t="s">
        <v>24</v>
      </c>
      <c r="AT764" t="s">
        <v>24</v>
      </c>
    </row>
    <row r="765" spans="1:46" x14ac:dyDescent="0.15">
      <c r="A765">
        <v>24</v>
      </c>
      <c r="B765">
        <v>5</v>
      </c>
      <c r="C765">
        <v>3</v>
      </c>
      <c r="D765">
        <v>0</v>
      </c>
      <c r="E765" t="s">
        <v>24</v>
      </c>
      <c r="F765" t="s">
        <v>24</v>
      </c>
      <c r="G765">
        <v>159</v>
      </c>
      <c r="H765">
        <v>0</v>
      </c>
      <c r="I765">
        <v>0</v>
      </c>
      <c r="J765">
        <v>0</v>
      </c>
      <c r="K765">
        <v>0</v>
      </c>
      <c r="L765" t="s">
        <v>24</v>
      </c>
      <c r="M765" t="s">
        <v>24</v>
      </c>
      <c r="N765" t="s">
        <v>24</v>
      </c>
      <c r="O765" t="s">
        <v>24</v>
      </c>
      <c r="P765" t="s">
        <v>24</v>
      </c>
      <c r="Q765" t="s">
        <v>2658</v>
      </c>
      <c r="R765" t="s">
        <v>24</v>
      </c>
      <c r="S765">
        <v>0</v>
      </c>
      <c r="T765" t="s">
        <v>134</v>
      </c>
      <c r="U765" t="s">
        <v>134</v>
      </c>
      <c r="V765" t="s">
        <v>134</v>
      </c>
      <c r="W765" t="s">
        <v>24</v>
      </c>
      <c r="X765" t="s">
        <v>24</v>
      </c>
      <c r="Y765" t="s">
        <v>24</v>
      </c>
      <c r="Z765">
        <v>0</v>
      </c>
      <c r="AA765" t="s">
        <v>24</v>
      </c>
      <c r="AB765" t="s">
        <v>24</v>
      </c>
      <c r="AC765" t="s">
        <v>24</v>
      </c>
      <c r="AD765" t="s">
        <v>24</v>
      </c>
      <c r="AE765" t="s">
        <v>24</v>
      </c>
      <c r="AF765">
        <v>1</v>
      </c>
      <c r="AG765">
        <v>24</v>
      </c>
      <c r="AH765" t="s">
        <v>24</v>
      </c>
      <c r="AI765">
        <v>0</v>
      </c>
      <c r="AJ765" t="s">
        <v>24</v>
      </c>
      <c r="AK765" t="s">
        <v>24</v>
      </c>
      <c r="AL765" t="s">
        <v>24</v>
      </c>
      <c r="AM765" t="s">
        <v>24</v>
      </c>
      <c r="AN765" t="s">
        <v>24</v>
      </c>
      <c r="AO765" t="s">
        <v>24</v>
      </c>
      <c r="AP765" t="s">
        <v>24</v>
      </c>
      <c r="AQ765" t="s">
        <v>24</v>
      </c>
      <c r="AR765" t="s">
        <v>24</v>
      </c>
      <c r="AS765" t="s">
        <v>24</v>
      </c>
      <c r="AT765" t="s">
        <v>24</v>
      </c>
    </row>
    <row r="766" spans="1:46" x14ac:dyDescent="0.15">
      <c r="A766">
        <v>24</v>
      </c>
      <c r="B766">
        <v>5</v>
      </c>
      <c r="C766">
        <v>4</v>
      </c>
      <c r="D766">
        <v>0</v>
      </c>
      <c r="E766" t="s">
        <v>24</v>
      </c>
      <c r="F766" t="s">
        <v>24</v>
      </c>
      <c r="G766">
        <v>320</v>
      </c>
      <c r="H766">
        <v>0</v>
      </c>
      <c r="I766">
        <v>0</v>
      </c>
      <c r="J766">
        <v>0</v>
      </c>
      <c r="K766">
        <v>0</v>
      </c>
      <c r="L766" t="s">
        <v>24</v>
      </c>
      <c r="M766" t="s">
        <v>24</v>
      </c>
      <c r="N766" t="s">
        <v>24</v>
      </c>
      <c r="O766" t="s">
        <v>24</v>
      </c>
      <c r="P766" t="s">
        <v>24</v>
      </c>
      <c r="Q766" t="s">
        <v>2659</v>
      </c>
      <c r="R766" t="s">
        <v>24</v>
      </c>
      <c r="S766">
        <v>0</v>
      </c>
      <c r="T766" t="s">
        <v>134</v>
      </c>
      <c r="U766" t="s">
        <v>134</v>
      </c>
      <c r="V766" t="s">
        <v>134</v>
      </c>
      <c r="W766" t="s">
        <v>24</v>
      </c>
      <c r="X766" t="s">
        <v>24</v>
      </c>
      <c r="Y766" t="s">
        <v>24</v>
      </c>
      <c r="Z766">
        <v>0</v>
      </c>
      <c r="AA766" t="s">
        <v>24</v>
      </c>
      <c r="AB766" t="s">
        <v>24</v>
      </c>
      <c r="AC766" t="s">
        <v>24</v>
      </c>
      <c r="AD766" t="s">
        <v>24</v>
      </c>
      <c r="AE766" t="s">
        <v>24</v>
      </c>
      <c r="AF766">
        <v>1</v>
      </c>
      <c r="AG766">
        <v>24</v>
      </c>
      <c r="AH766" t="s">
        <v>24</v>
      </c>
      <c r="AI766">
        <v>0</v>
      </c>
      <c r="AJ766" t="s">
        <v>24</v>
      </c>
      <c r="AK766" t="s">
        <v>24</v>
      </c>
      <c r="AL766" t="s">
        <v>24</v>
      </c>
      <c r="AM766" t="s">
        <v>24</v>
      </c>
      <c r="AN766" t="s">
        <v>24</v>
      </c>
      <c r="AO766" t="s">
        <v>24</v>
      </c>
      <c r="AP766" t="s">
        <v>24</v>
      </c>
      <c r="AQ766" t="s">
        <v>24</v>
      </c>
      <c r="AR766" t="s">
        <v>24</v>
      </c>
      <c r="AS766" t="s">
        <v>24</v>
      </c>
      <c r="AT766" t="s">
        <v>24</v>
      </c>
    </row>
    <row r="767" spans="1:46" x14ac:dyDescent="0.15">
      <c r="A767">
        <v>24</v>
      </c>
      <c r="B767">
        <v>5</v>
      </c>
      <c r="C767">
        <v>5</v>
      </c>
      <c r="D767">
        <v>0</v>
      </c>
      <c r="E767" t="s">
        <v>24</v>
      </c>
      <c r="F767" t="s">
        <v>24</v>
      </c>
      <c r="G767">
        <v>164</v>
      </c>
      <c r="H767">
        <v>0</v>
      </c>
      <c r="I767">
        <v>0</v>
      </c>
      <c r="J767">
        <v>0</v>
      </c>
      <c r="K767">
        <v>0</v>
      </c>
      <c r="L767" t="s">
        <v>24</v>
      </c>
      <c r="M767" t="s">
        <v>24</v>
      </c>
      <c r="N767" t="s">
        <v>24</v>
      </c>
      <c r="O767" t="s">
        <v>24</v>
      </c>
      <c r="P767" t="s">
        <v>24</v>
      </c>
      <c r="Q767" t="s">
        <v>2660</v>
      </c>
      <c r="R767" t="s">
        <v>24</v>
      </c>
      <c r="S767">
        <v>0</v>
      </c>
      <c r="T767" t="s">
        <v>134</v>
      </c>
      <c r="U767" t="s">
        <v>134</v>
      </c>
      <c r="V767" t="s">
        <v>134</v>
      </c>
      <c r="W767" t="s">
        <v>24</v>
      </c>
      <c r="X767" t="s">
        <v>24</v>
      </c>
      <c r="Y767" t="s">
        <v>24</v>
      </c>
      <c r="Z767">
        <v>0</v>
      </c>
      <c r="AA767" t="s">
        <v>24</v>
      </c>
      <c r="AB767" t="s">
        <v>24</v>
      </c>
      <c r="AC767" t="s">
        <v>24</v>
      </c>
      <c r="AD767" t="s">
        <v>24</v>
      </c>
      <c r="AE767" t="s">
        <v>24</v>
      </c>
      <c r="AF767">
        <v>1</v>
      </c>
      <c r="AG767">
        <v>24</v>
      </c>
      <c r="AH767" t="s">
        <v>24</v>
      </c>
      <c r="AI767">
        <v>0</v>
      </c>
      <c r="AJ767" t="s">
        <v>24</v>
      </c>
      <c r="AK767" t="s">
        <v>24</v>
      </c>
      <c r="AL767" t="s">
        <v>24</v>
      </c>
      <c r="AM767" t="s">
        <v>24</v>
      </c>
      <c r="AN767" t="s">
        <v>24</v>
      </c>
      <c r="AO767" t="s">
        <v>24</v>
      </c>
      <c r="AP767" t="s">
        <v>24</v>
      </c>
      <c r="AQ767" t="s">
        <v>24</v>
      </c>
      <c r="AR767" t="s">
        <v>24</v>
      </c>
      <c r="AS767" t="s">
        <v>24</v>
      </c>
      <c r="AT767" t="s">
        <v>24</v>
      </c>
    </row>
    <row r="768" spans="1:46" x14ac:dyDescent="0.15">
      <c r="A768">
        <v>24</v>
      </c>
      <c r="B768">
        <v>5</v>
      </c>
      <c r="C768">
        <v>6</v>
      </c>
      <c r="D768">
        <v>0</v>
      </c>
      <c r="E768" t="s">
        <v>24</v>
      </c>
      <c r="F768" t="s">
        <v>24</v>
      </c>
      <c r="G768">
        <v>328</v>
      </c>
      <c r="H768">
        <v>0</v>
      </c>
      <c r="I768">
        <v>0</v>
      </c>
      <c r="J768">
        <v>0</v>
      </c>
      <c r="K768">
        <v>0</v>
      </c>
      <c r="L768" t="s">
        <v>24</v>
      </c>
      <c r="M768" t="s">
        <v>24</v>
      </c>
      <c r="N768" t="s">
        <v>24</v>
      </c>
      <c r="O768" t="s">
        <v>24</v>
      </c>
      <c r="P768" t="s">
        <v>24</v>
      </c>
      <c r="Q768" t="s">
        <v>148</v>
      </c>
      <c r="R768" t="s">
        <v>24</v>
      </c>
      <c r="S768">
        <v>0</v>
      </c>
      <c r="T768" t="s">
        <v>134</v>
      </c>
      <c r="U768" t="s">
        <v>134</v>
      </c>
      <c r="V768" t="s">
        <v>134</v>
      </c>
      <c r="W768" t="s">
        <v>24</v>
      </c>
      <c r="X768" t="s">
        <v>24</v>
      </c>
      <c r="Y768" t="s">
        <v>24</v>
      </c>
      <c r="Z768">
        <v>0</v>
      </c>
      <c r="AA768" t="s">
        <v>24</v>
      </c>
      <c r="AB768" t="s">
        <v>24</v>
      </c>
      <c r="AC768" t="s">
        <v>24</v>
      </c>
      <c r="AD768" t="s">
        <v>24</v>
      </c>
      <c r="AE768" t="s">
        <v>24</v>
      </c>
      <c r="AF768">
        <v>1</v>
      </c>
      <c r="AG768">
        <v>24</v>
      </c>
      <c r="AH768" t="s">
        <v>24</v>
      </c>
      <c r="AI768">
        <v>0</v>
      </c>
      <c r="AJ768" t="s">
        <v>24</v>
      </c>
      <c r="AK768" t="s">
        <v>24</v>
      </c>
      <c r="AL768" t="s">
        <v>24</v>
      </c>
      <c r="AM768" t="s">
        <v>24</v>
      </c>
      <c r="AN768" t="s">
        <v>24</v>
      </c>
      <c r="AO768" t="s">
        <v>24</v>
      </c>
      <c r="AP768" t="s">
        <v>24</v>
      </c>
      <c r="AQ768" t="s">
        <v>24</v>
      </c>
      <c r="AR768" t="s">
        <v>24</v>
      </c>
      <c r="AS768" t="s">
        <v>24</v>
      </c>
      <c r="AT768" t="s">
        <v>24</v>
      </c>
    </row>
    <row r="769" spans="1:46" x14ac:dyDescent="0.15">
      <c r="A769">
        <v>24</v>
      </c>
      <c r="B769">
        <v>5</v>
      </c>
      <c r="C769">
        <v>7</v>
      </c>
      <c r="D769">
        <v>0</v>
      </c>
      <c r="E769" t="s">
        <v>24</v>
      </c>
      <c r="F769" t="s">
        <v>24</v>
      </c>
      <c r="G769">
        <v>263</v>
      </c>
      <c r="H769">
        <v>0</v>
      </c>
      <c r="I769">
        <v>0</v>
      </c>
      <c r="J769">
        <v>0</v>
      </c>
      <c r="K769">
        <v>0</v>
      </c>
      <c r="L769" t="s">
        <v>24</v>
      </c>
      <c r="M769" t="s">
        <v>24</v>
      </c>
      <c r="N769" t="s">
        <v>24</v>
      </c>
      <c r="O769" t="s">
        <v>24</v>
      </c>
      <c r="P769" t="s">
        <v>24</v>
      </c>
      <c r="Q769" t="s">
        <v>2661</v>
      </c>
      <c r="R769" t="s">
        <v>24</v>
      </c>
      <c r="S769">
        <v>0</v>
      </c>
      <c r="T769" t="s">
        <v>134</v>
      </c>
      <c r="U769" t="s">
        <v>134</v>
      </c>
      <c r="V769" t="s">
        <v>134</v>
      </c>
      <c r="W769" t="s">
        <v>24</v>
      </c>
      <c r="X769" t="s">
        <v>24</v>
      </c>
      <c r="Y769" t="s">
        <v>24</v>
      </c>
      <c r="Z769">
        <v>0</v>
      </c>
      <c r="AA769" t="s">
        <v>24</v>
      </c>
      <c r="AB769" t="s">
        <v>24</v>
      </c>
      <c r="AC769" t="s">
        <v>24</v>
      </c>
      <c r="AD769" t="s">
        <v>24</v>
      </c>
      <c r="AE769" t="s">
        <v>24</v>
      </c>
      <c r="AF769">
        <v>1</v>
      </c>
      <c r="AG769">
        <v>24</v>
      </c>
      <c r="AH769" t="s">
        <v>24</v>
      </c>
      <c r="AI769">
        <v>0</v>
      </c>
      <c r="AJ769" t="s">
        <v>24</v>
      </c>
      <c r="AK769" t="s">
        <v>24</v>
      </c>
      <c r="AL769" t="s">
        <v>24</v>
      </c>
      <c r="AM769" t="s">
        <v>24</v>
      </c>
      <c r="AN769" t="s">
        <v>24</v>
      </c>
      <c r="AO769" t="s">
        <v>24</v>
      </c>
      <c r="AP769" t="s">
        <v>24</v>
      </c>
      <c r="AQ769" t="s">
        <v>24</v>
      </c>
      <c r="AR769" t="s">
        <v>24</v>
      </c>
      <c r="AS769" t="s">
        <v>24</v>
      </c>
      <c r="AT769" t="s">
        <v>24</v>
      </c>
    </row>
    <row r="770" spans="1:46" x14ac:dyDescent="0.15">
      <c r="A770">
        <v>24</v>
      </c>
      <c r="B770">
        <v>6</v>
      </c>
      <c r="C770">
        <v>1</v>
      </c>
      <c r="D770">
        <v>0</v>
      </c>
      <c r="E770" t="s">
        <v>24</v>
      </c>
      <c r="F770" t="s">
        <v>24</v>
      </c>
      <c r="G770">
        <v>286</v>
      </c>
      <c r="H770">
        <v>0</v>
      </c>
      <c r="I770">
        <v>0</v>
      </c>
      <c r="J770">
        <v>0</v>
      </c>
      <c r="K770">
        <v>0</v>
      </c>
      <c r="L770" t="s">
        <v>24</v>
      </c>
      <c r="M770" t="s">
        <v>24</v>
      </c>
      <c r="N770" t="s">
        <v>24</v>
      </c>
      <c r="O770" t="s">
        <v>24</v>
      </c>
      <c r="P770" t="s">
        <v>24</v>
      </c>
      <c r="Q770" t="s">
        <v>2662</v>
      </c>
      <c r="R770" t="s">
        <v>24</v>
      </c>
      <c r="S770">
        <v>0</v>
      </c>
      <c r="T770" t="s">
        <v>134</v>
      </c>
      <c r="U770" t="s">
        <v>134</v>
      </c>
      <c r="V770" t="s">
        <v>134</v>
      </c>
      <c r="W770" t="s">
        <v>24</v>
      </c>
      <c r="X770" t="s">
        <v>24</v>
      </c>
      <c r="Y770" t="s">
        <v>24</v>
      </c>
      <c r="Z770">
        <v>0</v>
      </c>
      <c r="AA770" t="s">
        <v>24</v>
      </c>
      <c r="AB770" t="s">
        <v>24</v>
      </c>
      <c r="AC770" t="s">
        <v>24</v>
      </c>
      <c r="AD770" t="s">
        <v>24</v>
      </c>
      <c r="AE770" t="s">
        <v>24</v>
      </c>
      <c r="AF770">
        <v>1</v>
      </c>
      <c r="AG770">
        <v>24</v>
      </c>
      <c r="AH770" t="s">
        <v>24</v>
      </c>
      <c r="AI770">
        <v>0</v>
      </c>
      <c r="AJ770" t="s">
        <v>24</v>
      </c>
      <c r="AK770" t="s">
        <v>24</v>
      </c>
      <c r="AL770" t="s">
        <v>24</v>
      </c>
      <c r="AM770" t="s">
        <v>24</v>
      </c>
      <c r="AN770" t="s">
        <v>24</v>
      </c>
      <c r="AO770" t="s">
        <v>24</v>
      </c>
      <c r="AP770" t="s">
        <v>24</v>
      </c>
      <c r="AQ770" t="s">
        <v>24</v>
      </c>
      <c r="AR770" t="s">
        <v>24</v>
      </c>
      <c r="AS770" t="s">
        <v>24</v>
      </c>
      <c r="AT770" t="s">
        <v>24</v>
      </c>
    </row>
    <row r="771" spans="1:46" x14ac:dyDescent="0.15">
      <c r="A771">
        <v>24</v>
      </c>
      <c r="B771">
        <v>6</v>
      </c>
      <c r="C771">
        <v>2</v>
      </c>
      <c r="D771">
        <v>0</v>
      </c>
      <c r="E771" t="s">
        <v>24</v>
      </c>
      <c r="F771" t="s">
        <v>24</v>
      </c>
      <c r="G771">
        <v>81</v>
      </c>
      <c r="H771">
        <v>0</v>
      </c>
      <c r="I771">
        <v>0</v>
      </c>
      <c r="J771">
        <v>0</v>
      </c>
      <c r="K771">
        <v>0</v>
      </c>
      <c r="L771" t="s">
        <v>24</v>
      </c>
      <c r="M771" t="s">
        <v>24</v>
      </c>
      <c r="N771" t="s">
        <v>24</v>
      </c>
      <c r="O771" t="s">
        <v>24</v>
      </c>
      <c r="P771" t="s">
        <v>24</v>
      </c>
      <c r="Q771" t="s">
        <v>127</v>
      </c>
      <c r="R771" t="s">
        <v>24</v>
      </c>
      <c r="S771">
        <v>0</v>
      </c>
      <c r="T771" t="s">
        <v>134</v>
      </c>
      <c r="U771" t="s">
        <v>134</v>
      </c>
      <c r="V771" t="s">
        <v>134</v>
      </c>
      <c r="W771" t="s">
        <v>24</v>
      </c>
      <c r="X771" t="s">
        <v>24</v>
      </c>
      <c r="Y771" t="s">
        <v>24</v>
      </c>
      <c r="Z771">
        <v>0</v>
      </c>
      <c r="AA771" t="s">
        <v>24</v>
      </c>
      <c r="AB771" t="s">
        <v>24</v>
      </c>
      <c r="AC771" t="s">
        <v>24</v>
      </c>
      <c r="AD771" t="s">
        <v>24</v>
      </c>
      <c r="AE771" t="s">
        <v>24</v>
      </c>
      <c r="AF771">
        <v>1</v>
      </c>
      <c r="AG771">
        <v>24</v>
      </c>
      <c r="AH771" t="s">
        <v>24</v>
      </c>
      <c r="AI771">
        <v>0</v>
      </c>
      <c r="AJ771" t="s">
        <v>24</v>
      </c>
      <c r="AK771" t="s">
        <v>24</v>
      </c>
      <c r="AL771" t="s">
        <v>24</v>
      </c>
      <c r="AM771" t="s">
        <v>24</v>
      </c>
      <c r="AN771" t="s">
        <v>24</v>
      </c>
      <c r="AO771" t="s">
        <v>24</v>
      </c>
      <c r="AP771" t="s">
        <v>24</v>
      </c>
      <c r="AQ771" t="s">
        <v>24</v>
      </c>
      <c r="AR771" t="s">
        <v>24</v>
      </c>
      <c r="AS771" t="s">
        <v>24</v>
      </c>
      <c r="AT771" t="s">
        <v>24</v>
      </c>
    </row>
    <row r="772" spans="1:46" x14ac:dyDescent="0.15">
      <c r="A772">
        <v>24</v>
      </c>
      <c r="B772">
        <v>1</v>
      </c>
      <c r="C772">
        <v>1</v>
      </c>
      <c r="D772">
        <v>0</v>
      </c>
      <c r="E772" t="s">
        <v>24</v>
      </c>
      <c r="F772" t="s">
        <v>24</v>
      </c>
      <c r="G772">
        <v>0</v>
      </c>
      <c r="H772">
        <v>0</v>
      </c>
      <c r="I772">
        <v>0</v>
      </c>
      <c r="J772">
        <v>0</v>
      </c>
      <c r="K772">
        <v>0</v>
      </c>
      <c r="L772" t="s">
        <v>24</v>
      </c>
      <c r="M772" t="s">
        <v>24</v>
      </c>
      <c r="N772" t="s">
        <v>24</v>
      </c>
      <c r="O772" t="s">
        <v>24</v>
      </c>
      <c r="P772" t="s">
        <v>24</v>
      </c>
      <c r="Q772" t="s">
        <v>24</v>
      </c>
      <c r="R772" t="s">
        <v>24</v>
      </c>
      <c r="S772">
        <v>0</v>
      </c>
      <c r="T772" t="s">
        <v>134</v>
      </c>
      <c r="U772" t="s">
        <v>134</v>
      </c>
      <c r="V772" t="s">
        <v>134</v>
      </c>
      <c r="W772" t="s">
        <v>24</v>
      </c>
      <c r="X772" t="s">
        <v>24</v>
      </c>
      <c r="Y772" t="s">
        <v>24</v>
      </c>
      <c r="Z772">
        <v>0</v>
      </c>
      <c r="AA772" t="s">
        <v>24</v>
      </c>
      <c r="AB772" t="s">
        <v>24</v>
      </c>
      <c r="AC772" t="s">
        <v>24</v>
      </c>
      <c r="AD772" t="s">
        <v>24</v>
      </c>
      <c r="AE772" t="s">
        <v>24</v>
      </c>
      <c r="AF772">
        <v>1</v>
      </c>
      <c r="AG772">
        <v>24</v>
      </c>
      <c r="AH772" t="s">
        <v>24</v>
      </c>
      <c r="AI772">
        <v>0</v>
      </c>
      <c r="AJ772" t="s">
        <v>24</v>
      </c>
      <c r="AK772" t="s">
        <v>24</v>
      </c>
      <c r="AL772" t="s">
        <v>24</v>
      </c>
      <c r="AM772" t="s">
        <v>24</v>
      </c>
      <c r="AN772" t="s">
        <v>24</v>
      </c>
      <c r="AO772" t="s">
        <v>24</v>
      </c>
      <c r="AP772" t="s">
        <v>24</v>
      </c>
      <c r="AQ772" t="s">
        <v>24</v>
      </c>
      <c r="AR772" t="s">
        <v>24</v>
      </c>
      <c r="AS772" t="s">
        <v>24</v>
      </c>
      <c r="AT772" t="s">
        <v>24</v>
      </c>
    </row>
    <row r="773" spans="1:46" x14ac:dyDescent="0.15">
      <c r="A773">
        <v>24</v>
      </c>
      <c r="B773">
        <v>1</v>
      </c>
      <c r="C773">
        <v>2</v>
      </c>
      <c r="D773">
        <v>0</v>
      </c>
      <c r="E773" t="s">
        <v>24</v>
      </c>
      <c r="F773" t="s">
        <v>24</v>
      </c>
      <c r="G773">
        <v>0</v>
      </c>
      <c r="H773">
        <v>0</v>
      </c>
      <c r="I773">
        <v>0</v>
      </c>
      <c r="J773">
        <v>0</v>
      </c>
      <c r="K773">
        <v>0</v>
      </c>
      <c r="L773" t="s">
        <v>24</v>
      </c>
      <c r="M773" t="s">
        <v>24</v>
      </c>
      <c r="N773" t="s">
        <v>24</v>
      </c>
      <c r="O773" t="s">
        <v>24</v>
      </c>
      <c r="P773" t="s">
        <v>24</v>
      </c>
      <c r="Q773" t="s">
        <v>24</v>
      </c>
      <c r="R773" t="s">
        <v>24</v>
      </c>
      <c r="S773">
        <v>0</v>
      </c>
      <c r="T773" t="s">
        <v>134</v>
      </c>
      <c r="U773" t="s">
        <v>134</v>
      </c>
      <c r="V773" t="s">
        <v>134</v>
      </c>
      <c r="W773" t="s">
        <v>24</v>
      </c>
      <c r="X773" t="s">
        <v>24</v>
      </c>
      <c r="Y773" t="s">
        <v>24</v>
      </c>
      <c r="Z773">
        <v>0</v>
      </c>
      <c r="AA773" t="s">
        <v>24</v>
      </c>
      <c r="AB773" t="s">
        <v>24</v>
      </c>
      <c r="AC773" t="s">
        <v>24</v>
      </c>
      <c r="AD773" t="s">
        <v>24</v>
      </c>
      <c r="AE773" t="s">
        <v>24</v>
      </c>
      <c r="AF773">
        <v>1</v>
      </c>
      <c r="AG773">
        <v>24</v>
      </c>
      <c r="AH773" t="s">
        <v>24</v>
      </c>
      <c r="AI773">
        <v>0</v>
      </c>
      <c r="AJ773" t="s">
        <v>24</v>
      </c>
      <c r="AK773" t="s">
        <v>24</v>
      </c>
      <c r="AL773" t="s">
        <v>24</v>
      </c>
      <c r="AM773" t="s">
        <v>24</v>
      </c>
      <c r="AN773" t="s">
        <v>24</v>
      </c>
      <c r="AO773" t="s">
        <v>24</v>
      </c>
      <c r="AP773" t="s">
        <v>24</v>
      </c>
      <c r="AQ773" t="s">
        <v>24</v>
      </c>
      <c r="AR773" t="s">
        <v>24</v>
      </c>
      <c r="AS773" t="s">
        <v>24</v>
      </c>
      <c r="AT773" t="s">
        <v>24</v>
      </c>
    </row>
    <row r="774" spans="1:46" x14ac:dyDescent="0.15">
      <c r="A774">
        <v>24</v>
      </c>
      <c r="B774">
        <v>6</v>
      </c>
      <c r="C774">
        <v>3</v>
      </c>
      <c r="D774">
        <v>0</v>
      </c>
      <c r="E774" t="s">
        <v>24</v>
      </c>
      <c r="F774" t="s">
        <v>24</v>
      </c>
      <c r="G774">
        <v>46</v>
      </c>
      <c r="H774">
        <v>0</v>
      </c>
      <c r="I774">
        <v>0</v>
      </c>
      <c r="J774">
        <v>0</v>
      </c>
      <c r="K774">
        <v>0</v>
      </c>
      <c r="L774" t="s">
        <v>24</v>
      </c>
      <c r="M774" t="s">
        <v>24</v>
      </c>
      <c r="N774" t="s">
        <v>24</v>
      </c>
      <c r="O774" t="s">
        <v>24</v>
      </c>
      <c r="P774" t="s">
        <v>24</v>
      </c>
      <c r="Q774" t="s">
        <v>2769</v>
      </c>
      <c r="R774" t="s">
        <v>24</v>
      </c>
      <c r="S774">
        <v>0</v>
      </c>
      <c r="T774" t="s">
        <v>134</v>
      </c>
      <c r="U774" t="s">
        <v>134</v>
      </c>
      <c r="V774" t="s">
        <v>134</v>
      </c>
      <c r="W774" t="s">
        <v>24</v>
      </c>
      <c r="X774" t="s">
        <v>24</v>
      </c>
      <c r="Y774" t="s">
        <v>24</v>
      </c>
      <c r="Z774">
        <v>0</v>
      </c>
      <c r="AA774" t="s">
        <v>24</v>
      </c>
      <c r="AB774" t="s">
        <v>24</v>
      </c>
      <c r="AC774" t="s">
        <v>24</v>
      </c>
      <c r="AD774" t="s">
        <v>24</v>
      </c>
      <c r="AE774" t="s">
        <v>24</v>
      </c>
      <c r="AF774">
        <v>1</v>
      </c>
      <c r="AG774">
        <v>24</v>
      </c>
      <c r="AH774" t="s">
        <v>24</v>
      </c>
      <c r="AI774">
        <v>0</v>
      </c>
      <c r="AJ774" t="s">
        <v>24</v>
      </c>
      <c r="AK774" t="s">
        <v>24</v>
      </c>
      <c r="AL774" t="s">
        <v>24</v>
      </c>
      <c r="AM774" t="s">
        <v>24</v>
      </c>
      <c r="AN774" t="s">
        <v>24</v>
      </c>
      <c r="AO774" t="s">
        <v>24</v>
      </c>
      <c r="AP774" t="s">
        <v>24</v>
      </c>
      <c r="AQ774" t="s">
        <v>24</v>
      </c>
      <c r="AR774" t="s">
        <v>24</v>
      </c>
      <c r="AS774" t="s">
        <v>24</v>
      </c>
      <c r="AT774" t="s">
        <v>24</v>
      </c>
    </row>
    <row r="775" spans="1:46" x14ac:dyDescent="0.15">
      <c r="A775">
        <v>24</v>
      </c>
      <c r="B775">
        <v>6</v>
      </c>
      <c r="C775">
        <v>4</v>
      </c>
      <c r="D775">
        <v>0</v>
      </c>
      <c r="E775" t="s">
        <v>24</v>
      </c>
      <c r="F775" t="s">
        <v>24</v>
      </c>
      <c r="G775">
        <v>321</v>
      </c>
      <c r="H775">
        <v>0</v>
      </c>
      <c r="I775">
        <v>0</v>
      </c>
      <c r="J775">
        <v>0</v>
      </c>
      <c r="K775">
        <v>0</v>
      </c>
      <c r="L775" t="s">
        <v>24</v>
      </c>
      <c r="M775" t="s">
        <v>24</v>
      </c>
      <c r="N775" t="s">
        <v>24</v>
      </c>
      <c r="O775" t="s">
        <v>24</v>
      </c>
      <c r="P775" t="s">
        <v>24</v>
      </c>
      <c r="Q775" t="s">
        <v>2770</v>
      </c>
      <c r="R775" t="s">
        <v>24</v>
      </c>
      <c r="S775">
        <v>0</v>
      </c>
      <c r="T775" t="s">
        <v>134</v>
      </c>
      <c r="U775" t="s">
        <v>134</v>
      </c>
      <c r="V775" t="s">
        <v>134</v>
      </c>
      <c r="W775" t="s">
        <v>24</v>
      </c>
      <c r="X775" t="s">
        <v>24</v>
      </c>
      <c r="Y775" t="s">
        <v>24</v>
      </c>
      <c r="Z775">
        <v>0</v>
      </c>
      <c r="AA775" t="s">
        <v>24</v>
      </c>
      <c r="AB775" t="s">
        <v>24</v>
      </c>
      <c r="AC775" t="s">
        <v>24</v>
      </c>
      <c r="AD775" t="s">
        <v>24</v>
      </c>
      <c r="AE775" t="s">
        <v>24</v>
      </c>
      <c r="AF775">
        <v>1</v>
      </c>
      <c r="AG775">
        <v>24</v>
      </c>
      <c r="AH775" t="s">
        <v>24</v>
      </c>
      <c r="AI775">
        <v>0</v>
      </c>
      <c r="AJ775" t="s">
        <v>24</v>
      </c>
      <c r="AK775" t="s">
        <v>24</v>
      </c>
      <c r="AL775" t="s">
        <v>24</v>
      </c>
      <c r="AM775" t="s">
        <v>24</v>
      </c>
      <c r="AN775" t="s">
        <v>24</v>
      </c>
      <c r="AO775" t="s">
        <v>24</v>
      </c>
      <c r="AP775" t="s">
        <v>24</v>
      </c>
      <c r="AQ775" t="s">
        <v>24</v>
      </c>
      <c r="AR775" t="s">
        <v>24</v>
      </c>
      <c r="AS775" t="s">
        <v>24</v>
      </c>
      <c r="AT775" t="s">
        <v>24</v>
      </c>
    </row>
    <row r="776" spans="1:46" x14ac:dyDescent="0.15">
      <c r="A776">
        <v>24</v>
      </c>
      <c r="B776">
        <v>6</v>
      </c>
      <c r="C776">
        <v>5</v>
      </c>
      <c r="D776">
        <v>0</v>
      </c>
      <c r="E776" t="s">
        <v>24</v>
      </c>
      <c r="F776" t="s">
        <v>24</v>
      </c>
      <c r="G776">
        <v>160</v>
      </c>
      <c r="H776">
        <v>0</v>
      </c>
      <c r="I776">
        <v>0</v>
      </c>
      <c r="J776">
        <v>0</v>
      </c>
      <c r="K776">
        <v>0</v>
      </c>
      <c r="L776" t="s">
        <v>24</v>
      </c>
      <c r="M776" t="s">
        <v>24</v>
      </c>
      <c r="N776" t="s">
        <v>24</v>
      </c>
      <c r="O776" t="s">
        <v>24</v>
      </c>
      <c r="P776" t="s">
        <v>24</v>
      </c>
      <c r="Q776" t="s">
        <v>2771</v>
      </c>
      <c r="R776" t="s">
        <v>24</v>
      </c>
      <c r="S776">
        <v>0</v>
      </c>
      <c r="T776" t="s">
        <v>134</v>
      </c>
      <c r="U776" t="s">
        <v>134</v>
      </c>
      <c r="V776" t="s">
        <v>134</v>
      </c>
      <c r="W776" t="s">
        <v>24</v>
      </c>
      <c r="X776" t="s">
        <v>24</v>
      </c>
      <c r="Y776" t="s">
        <v>24</v>
      </c>
      <c r="Z776">
        <v>0</v>
      </c>
      <c r="AA776" t="s">
        <v>24</v>
      </c>
      <c r="AB776" t="s">
        <v>24</v>
      </c>
      <c r="AC776" t="s">
        <v>24</v>
      </c>
      <c r="AD776" t="s">
        <v>24</v>
      </c>
      <c r="AE776" t="s">
        <v>24</v>
      </c>
      <c r="AF776">
        <v>1</v>
      </c>
      <c r="AG776">
        <v>24</v>
      </c>
      <c r="AH776" t="s">
        <v>24</v>
      </c>
      <c r="AI776">
        <v>0</v>
      </c>
      <c r="AJ776" t="s">
        <v>24</v>
      </c>
      <c r="AK776" t="s">
        <v>24</v>
      </c>
      <c r="AL776" t="s">
        <v>24</v>
      </c>
      <c r="AM776" t="s">
        <v>24</v>
      </c>
      <c r="AN776" t="s">
        <v>24</v>
      </c>
      <c r="AO776" t="s">
        <v>24</v>
      </c>
      <c r="AP776" t="s">
        <v>24</v>
      </c>
      <c r="AQ776" t="s">
        <v>24</v>
      </c>
      <c r="AR776" t="s">
        <v>24</v>
      </c>
      <c r="AS776" t="s">
        <v>24</v>
      </c>
      <c r="AT776" t="s">
        <v>24</v>
      </c>
    </row>
    <row r="777" spans="1:46" x14ac:dyDescent="0.15">
      <c r="A777">
        <v>24</v>
      </c>
      <c r="B777">
        <v>6</v>
      </c>
      <c r="C777">
        <v>6</v>
      </c>
      <c r="D777">
        <v>0</v>
      </c>
      <c r="E777" t="s">
        <v>24</v>
      </c>
      <c r="F777" t="s">
        <v>24</v>
      </c>
      <c r="G777">
        <v>200</v>
      </c>
      <c r="H777">
        <v>0</v>
      </c>
      <c r="I777">
        <v>0</v>
      </c>
      <c r="J777">
        <v>0</v>
      </c>
      <c r="K777">
        <v>0</v>
      </c>
      <c r="L777" t="s">
        <v>24</v>
      </c>
      <c r="M777" t="s">
        <v>24</v>
      </c>
      <c r="N777" t="s">
        <v>24</v>
      </c>
      <c r="O777" t="s">
        <v>24</v>
      </c>
      <c r="P777" t="s">
        <v>24</v>
      </c>
      <c r="Q777" t="s">
        <v>2772</v>
      </c>
      <c r="R777" t="s">
        <v>24</v>
      </c>
      <c r="S777">
        <v>0</v>
      </c>
      <c r="T777" t="s">
        <v>134</v>
      </c>
      <c r="U777" t="s">
        <v>134</v>
      </c>
      <c r="V777" t="s">
        <v>134</v>
      </c>
      <c r="W777" t="s">
        <v>24</v>
      </c>
      <c r="X777" t="s">
        <v>24</v>
      </c>
      <c r="Y777" t="s">
        <v>24</v>
      </c>
      <c r="Z777">
        <v>0</v>
      </c>
      <c r="AA777" t="s">
        <v>24</v>
      </c>
      <c r="AB777" t="s">
        <v>24</v>
      </c>
      <c r="AC777" t="s">
        <v>24</v>
      </c>
      <c r="AD777" t="s">
        <v>24</v>
      </c>
      <c r="AE777" t="s">
        <v>24</v>
      </c>
      <c r="AF777">
        <v>1</v>
      </c>
      <c r="AG777">
        <v>24</v>
      </c>
      <c r="AH777" t="s">
        <v>24</v>
      </c>
      <c r="AI777">
        <v>0</v>
      </c>
      <c r="AJ777" t="s">
        <v>24</v>
      </c>
      <c r="AK777" t="s">
        <v>24</v>
      </c>
      <c r="AL777" t="s">
        <v>24</v>
      </c>
      <c r="AM777" t="s">
        <v>24</v>
      </c>
      <c r="AN777" t="s">
        <v>24</v>
      </c>
      <c r="AO777" t="s">
        <v>24</v>
      </c>
      <c r="AP777" t="s">
        <v>24</v>
      </c>
      <c r="AQ777" t="s">
        <v>24</v>
      </c>
      <c r="AR777" t="s">
        <v>24</v>
      </c>
      <c r="AS777" t="s">
        <v>24</v>
      </c>
      <c r="AT777" t="s">
        <v>24</v>
      </c>
    </row>
    <row r="778" spans="1:46" x14ac:dyDescent="0.15">
      <c r="A778">
        <v>24</v>
      </c>
      <c r="B778">
        <v>6</v>
      </c>
      <c r="C778">
        <v>7</v>
      </c>
      <c r="D778">
        <v>0</v>
      </c>
      <c r="E778" t="s">
        <v>24</v>
      </c>
      <c r="F778" t="s">
        <v>24</v>
      </c>
      <c r="G778">
        <v>292</v>
      </c>
      <c r="H778">
        <v>0</v>
      </c>
      <c r="I778">
        <v>0</v>
      </c>
      <c r="J778">
        <v>0</v>
      </c>
      <c r="K778">
        <v>0</v>
      </c>
      <c r="L778" t="s">
        <v>24</v>
      </c>
      <c r="M778" t="s">
        <v>24</v>
      </c>
      <c r="N778" t="s">
        <v>24</v>
      </c>
      <c r="O778" t="s">
        <v>24</v>
      </c>
      <c r="P778" t="s">
        <v>24</v>
      </c>
      <c r="Q778" t="s">
        <v>2773</v>
      </c>
      <c r="R778" t="s">
        <v>24</v>
      </c>
      <c r="S778">
        <v>0</v>
      </c>
      <c r="T778" t="s">
        <v>134</v>
      </c>
      <c r="U778" t="s">
        <v>134</v>
      </c>
      <c r="V778" t="s">
        <v>134</v>
      </c>
      <c r="W778" t="s">
        <v>24</v>
      </c>
      <c r="X778" t="s">
        <v>24</v>
      </c>
      <c r="Y778" t="s">
        <v>24</v>
      </c>
      <c r="Z778">
        <v>0</v>
      </c>
      <c r="AA778" t="s">
        <v>24</v>
      </c>
      <c r="AB778" t="s">
        <v>24</v>
      </c>
      <c r="AC778" t="s">
        <v>24</v>
      </c>
      <c r="AD778" t="s">
        <v>24</v>
      </c>
      <c r="AE778" t="s">
        <v>24</v>
      </c>
      <c r="AF778">
        <v>1</v>
      </c>
      <c r="AG778">
        <v>24</v>
      </c>
      <c r="AH778" t="s">
        <v>24</v>
      </c>
      <c r="AI778">
        <v>0</v>
      </c>
      <c r="AJ778" t="s">
        <v>24</v>
      </c>
      <c r="AK778" t="s">
        <v>24</v>
      </c>
      <c r="AL778" t="s">
        <v>24</v>
      </c>
      <c r="AM778" t="s">
        <v>24</v>
      </c>
      <c r="AN778" t="s">
        <v>24</v>
      </c>
      <c r="AO778" t="s">
        <v>24</v>
      </c>
      <c r="AP778" t="s">
        <v>24</v>
      </c>
      <c r="AQ778" t="s">
        <v>24</v>
      </c>
      <c r="AR778" t="s">
        <v>24</v>
      </c>
      <c r="AS778" t="s">
        <v>24</v>
      </c>
      <c r="AT778" t="s">
        <v>24</v>
      </c>
    </row>
    <row r="779" spans="1:46" x14ac:dyDescent="0.15">
      <c r="A779">
        <v>24</v>
      </c>
      <c r="B779">
        <v>7</v>
      </c>
      <c r="C779">
        <v>1</v>
      </c>
      <c r="D779">
        <v>0</v>
      </c>
      <c r="E779" t="s">
        <v>24</v>
      </c>
      <c r="F779" t="s">
        <v>24</v>
      </c>
      <c r="G779">
        <v>254</v>
      </c>
      <c r="H779">
        <v>0</v>
      </c>
      <c r="I779">
        <v>0</v>
      </c>
      <c r="J779">
        <v>0</v>
      </c>
      <c r="K779">
        <v>0</v>
      </c>
      <c r="L779" t="s">
        <v>24</v>
      </c>
      <c r="M779" t="s">
        <v>24</v>
      </c>
      <c r="N779" t="s">
        <v>24</v>
      </c>
      <c r="O779" t="s">
        <v>24</v>
      </c>
      <c r="P779" t="s">
        <v>24</v>
      </c>
      <c r="Q779" t="s">
        <v>129</v>
      </c>
      <c r="R779" t="s">
        <v>24</v>
      </c>
      <c r="S779">
        <v>0</v>
      </c>
      <c r="T779" t="s">
        <v>134</v>
      </c>
      <c r="U779" t="s">
        <v>134</v>
      </c>
      <c r="V779" t="s">
        <v>134</v>
      </c>
      <c r="W779" t="s">
        <v>24</v>
      </c>
      <c r="X779" t="s">
        <v>24</v>
      </c>
      <c r="Y779" t="s">
        <v>24</v>
      </c>
      <c r="Z779">
        <v>0</v>
      </c>
      <c r="AA779" t="s">
        <v>24</v>
      </c>
      <c r="AB779" t="s">
        <v>24</v>
      </c>
      <c r="AC779" t="s">
        <v>24</v>
      </c>
      <c r="AD779" t="s">
        <v>24</v>
      </c>
      <c r="AE779" t="s">
        <v>24</v>
      </c>
      <c r="AF779">
        <v>1</v>
      </c>
      <c r="AG779">
        <v>24</v>
      </c>
      <c r="AH779" t="s">
        <v>24</v>
      </c>
      <c r="AI779">
        <v>0</v>
      </c>
      <c r="AJ779" t="s">
        <v>24</v>
      </c>
      <c r="AK779" t="s">
        <v>24</v>
      </c>
      <c r="AL779" t="s">
        <v>24</v>
      </c>
      <c r="AM779" t="s">
        <v>24</v>
      </c>
      <c r="AN779" t="s">
        <v>24</v>
      </c>
      <c r="AO779" t="s">
        <v>24</v>
      </c>
      <c r="AP779" t="s">
        <v>24</v>
      </c>
      <c r="AQ779" t="s">
        <v>24</v>
      </c>
      <c r="AR779" t="s">
        <v>24</v>
      </c>
      <c r="AS779" t="s">
        <v>24</v>
      </c>
      <c r="AT779" t="s">
        <v>24</v>
      </c>
    </row>
    <row r="780" spans="1:46" x14ac:dyDescent="0.15">
      <c r="A780">
        <v>24</v>
      </c>
      <c r="B780">
        <v>7</v>
      </c>
      <c r="C780">
        <v>2</v>
      </c>
      <c r="D780">
        <v>0</v>
      </c>
      <c r="E780" t="s">
        <v>24</v>
      </c>
      <c r="F780" t="s">
        <v>24</v>
      </c>
      <c r="G780">
        <v>230</v>
      </c>
      <c r="H780">
        <v>0</v>
      </c>
      <c r="I780">
        <v>0</v>
      </c>
      <c r="J780">
        <v>0</v>
      </c>
      <c r="K780">
        <v>0</v>
      </c>
      <c r="L780" t="s">
        <v>24</v>
      </c>
      <c r="M780" t="s">
        <v>24</v>
      </c>
      <c r="N780" t="s">
        <v>24</v>
      </c>
      <c r="O780" t="s">
        <v>24</v>
      </c>
      <c r="P780" t="s">
        <v>24</v>
      </c>
      <c r="Q780" t="s">
        <v>2774</v>
      </c>
      <c r="R780" t="s">
        <v>24</v>
      </c>
      <c r="S780">
        <v>0</v>
      </c>
      <c r="T780" t="s">
        <v>134</v>
      </c>
      <c r="U780" t="s">
        <v>134</v>
      </c>
      <c r="V780" t="s">
        <v>134</v>
      </c>
      <c r="W780" t="s">
        <v>24</v>
      </c>
      <c r="X780" t="s">
        <v>24</v>
      </c>
      <c r="Y780" t="s">
        <v>24</v>
      </c>
      <c r="Z780">
        <v>0</v>
      </c>
      <c r="AA780" t="s">
        <v>24</v>
      </c>
      <c r="AB780" t="s">
        <v>24</v>
      </c>
      <c r="AC780" t="s">
        <v>24</v>
      </c>
      <c r="AD780" t="s">
        <v>24</v>
      </c>
      <c r="AE780" t="s">
        <v>24</v>
      </c>
      <c r="AF780">
        <v>1</v>
      </c>
      <c r="AG780">
        <v>24</v>
      </c>
      <c r="AH780" t="s">
        <v>24</v>
      </c>
      <c r="AI780">
        <v>0</v>
      </c>
      <c r="AJ780" t="s">
        <v>24</v>
      </c>
      <c r="AK780" t="s">
        <v>24</v>
      </c>
      <c r="AL780" t="s">
        <v>24</v>
      </c>
      <c r="AM780" t="s">
        <v>24</v>
      </c>
      <c r="AN780" t="s">
        <v>24</v>
      </c>
      <c r="AO780" t="s">
        <v>24</v>
      </c>
      <c r="AP780" t="s">
        <v>24</v>
      </c>
      <c r="AQ780" t="s">
        <v>24</v>
      </c>
      <c r="AR780" t="s">
        <v>24</v>
      </c>
      <c r="AS780" t="s">
        <v>24</v>
      </c>
      <c r="AT780" t="s">
        <v>24</v>
      </c>
    </row>
    <row r="781" spans="1:46" x14ac:dyDescent="0.15">
      <c r="A781">
        <v>24</v>
      </c>
      <c r="B781">
        <v>7</v>
      </c>
      <c r="C781">
        <v>3</v>
      </c>
      <c r="D781">
        <v>0</v>
      </c>
      <c r="E781" t="s">
        <v>24</v>
      </c>
      <c r="F781" t="s">
        <v>24</v>
      </c>
      <c r="G781">
        <v>190</v>
      </c>
      <c r="H781">
        <v>0</v>
      </c>
      <c r="I781">
        <v>0</v>
      </c>
      <c r="J781">
        <v>0</v>
      </c>
      <c r="K781">
        <v>0</v>
      </c>
      <c r="L781" t="s">
        <v>24</v>
      </c>
      <c r="M781" t="s">
        <v>24</v>
      </c>
      <c r="N781" t="s">
        <v>24</v>
      </c>
      <c r="O781" t="s">
        <v>24</v>
      </c>
      <c r="P781" t="s">
        <v>24</v>
      </c>
      <c r="Q781" t="s">
        <v>2775</v>
      </c>
      <c r="R781" t="s">
        <v>24</v>
      </c>
      <c r="S781">
        <v>0</v>
      </c>
      <c r="T781" t="s">
        <v>134</v>
      </c>
      <c r="U781" t="s">
        <v>134</v>
      </c>
      <c r="V781" t="s">
        <v>134</v>
      </c>
      <c r="W781" t="s">
        <v>24</v>
      </c>
      <c r="X781" t="s">
        <v>24</v>
      </c>
      <c r="Y781" t="s">
        <v>24</v>
      </c>
      <c r="Z781">
        <v>0</v>
      </c>
      <c r="AA781" t="s">
        <v>24</v>
      </c>
      <c r="AB781" t="s">
        <v>24</v>
      </c>
      <c r="AC781" t="s">
        <v>24</v>
      </c>
      <c r="AD781" t="s">
        <v>24</v>
      </c>
      <c r="AE781" t="s">
        <v>24</v>
      </c>
      <c r="AF781">
        <v>1</v>
      </c>
      <c r="AG781">
        <v>24</v>
      </c>
      <c r="AH781" t="s">
        <v>24</v>
      </c>
      <c r="AI781">
        <v>0</v>
      </c>
      <c r="AJ781" t="s">
        <v>24</v>
      </c>
      <c r="AK781" t="s">
        <v>24</v>
      </c>
      <c r="AL781" t="s">
        <v>24</v>
      </c>
      <c r="AM781" t="s">
        <v>24</v>
      </c>
      <c r="AN781" t="s">
        <v>24</v>
      </c>
      <c r="AO781" t="s">
        <v>24</v>
      </c>
      <c r="AP781" t="s">
        <v>24</v>
      </c>
      <c r="AQ781" t="s">
        <v>24</v>
      </c>
      <c r="AR781" t="s">
        <v>24</v>
      </c>
      <c r="AS781" t="s">
        <v>24</v>
      </c>
      <c r="AT781" t="s">
        <v>24</v>
      </c>
    </row>
    <row r="782" spans="1:46" x14ac:dyDescent="0.15">
      <c r="A782">
        <v>24</v>
      </c>
      <c r="B782">
        <v>7</v>
      </c>
      <c r="C782">
        <v>4</v>
      </c>
      <c r="D782">
        <v>0</v>
      </c>
      <c r="E782" t="s">
        <v>24</v>
      </c>
      <c r="F782" t="s">
        <v>24</v>
      </c>
      <c r="G782">
        <v>229</v>
      </c>
      <c r="H782">
        <v>0</v>
      </c>
      <c r="I782">
        <v>0</v>
      </c>
      <c r="J782">
        <v>0</v>
      </c>
      <c r="K782">
        <v>0</v>
      </c>
      <c r="L782" t="s">
        <v>24</v>
      </c>
      <c r="M782" t="s">
        <v>24</v>
      </c>
      <c r="N782" t="s">
        <v>24</v>
      </c>
      <c r="O782" t="s">
        <v>24</v>
      </c>
      <c r="P782" t="s">
        <v>24</v>
      </c>
      <c r="Q782" t="s">
        <v>2776</v>
      </c>
      <c r="R782" t="s">
        <v>24</v>
      </c>
      <c r="S782">
        <v>0</v>
      </c>
      <c r="T782" t="s">
        <v>134</v>
      </c>
      <c r="U782" t="s">
        <v>134</v>
      </c>
      <c r="V782" t="s">
        <v>134</v>
      </c>
      <c r="W782" t="s">
        <v>24</v>
      </c>
      <c r="X782" t="s">
        <v>24</v>
      </c>
      <c r="Y782" t="s">
        <v>24</v>
      </c>
      <c r="Z782">
        <v>0</v>
      </c>
      <c r="AA782" t="s">
        <v>24</v>
      </c>
      <c r="AB782" t="s">
        <v>24</v>
      </c>
      <c r="AC782" t="s">
        <v>24</v>
      </c>
      <c r="AD782" t="s">
        <v>24</v>
      </c>
      <c r="AE782" t="s">
        <v>24</v>
      </c>
      <c r="AF782">
        <v>1</v>
      </c>
      <c r="AG782">
        <v>24</v>
      </c>
      <c r="AH782" t="s">
        <v>24</v>
      </c>
      <c r="AI782">
        <v>0</v>
      </c>
      <c r="AJ782" t="s">
        <v>24</v>
      </c>
      <c r="AK782" t="s">
        <v>24</v>
      </c>
      <c r="AL782" t="s">
        <v>24</v>
      </c>
      <c r="AM782" t="s">
        <v>24</v>
      </c>
      <c r="AN782" t="s">
        <v>24</v>
      </c>
      <c r="AO782" t="s">
        <v>24</v>
      </c>
      <c r="AP782" t="s">
        <v>24</v>
      </c>
      <c r="AQ782" t="s">
        <v>24</v>
      </c>
      <c r="AR782" t="s">
        <v>24</v>
      </c>
      <c r="AS782" t="s">
        <v>24</v>
      </c>
      <c r="AT782" t="s">
        <v>24</v>
      </c>
    </row>
    <row r="783" spans="1:46" x14ac:dyDescent="0.15">
      <c r="A783">
        <v>24</v>
      </c>
      <c r="B783">
        <v>7</v>
      </c>
      <c r="C783">
        <v>5</v>
      </c>
      <c r="D783">
        <v>0</v>
      </c>
      <c r="E783" t="s">
        <v>24</v>
      </c>
      <c r="F783" t="s">
        <v>24</v>
      </c>
      <c r="G783">
        <v>291</v>
      </c>
      <c r="H783">
        <v>0</v>
      </c>
      <c r="I783">
        <v>0</v>
      </c>
      <c r="J783">
        <v>0</v>
      </c>
      <c r="K783">
        <v>0</v>
      </c>
      <c r="L783" t="s">
        <v>24</v>
      </c>
      <c r="M783" t="s">
        <v>24</v>
      </c>
      <c r="N783" t="s">
        <v>24</v>
      </c>
      <c r="O783" t="s">
        <v>24</v>
      </c>
      <c r="P783" t="s">
        <v>24</v>
      </c>
      <c r="Q783" t="s">
        <v>2777</v>
      </c>
      <c r="R783" t="s">
        <v>24</v>
      </c>
      <c r="S783">
        <v>0</v>
      </c>
      <c r="T783" t="s">
        <v>134</v>
      </c>
      <c r="U783" t="s">
        <v>134</v>
      </c>
      <c r="V783" t="s">
        <v>134</v>
      </c>
      <c r="W783" t="s">
        <v>24</v>
      </c>
      <c r="X783" t="s">
        <v>24</v>
      </c>
      <c r="Y783" t="s">
        <v>24</v>
      </c>
      <c r="Z783">
        <v>0</v>
      </c>
      <c r="AA783" t="s">
        <v>24</v>
      </c>
      <c r="AB783" t="s">
        <v>24</v>
      </c>
      <c r="AC783" t="s">
        <v>24</v>
      </c>
      <c r="AD783" t="s">
        <v>24</v>
      </c>
      <c r="AE783" t="s">
        <v>24</v>
      </c>
      <c r="AF783">
        <v>1</v>
      </c>
      <c r="AG783">
        <v>24</v>
      </c>
      <c r="AH783" t="s">
        <v>24</v>
      </c>
      <c r="AI783">
        <v>0</v>
      </c>
      <c r="AJ783" t="s">
        <v>24</v>
      </c>
      <c r="AK783" t="s">
        <v>24</v>
      </c>
      <c r="AL783" t="s">
        <v>24</v>
      </c>
      <c r="AM783" t="s">
        <v>24</v>
      </c>
      <c r="AN783" t="s">
        <v>24</v>
      </c>
      <c r="AO783" t="s">
        <v>24</v>
      </c>
      <c r="AP783" t="s">
        <v>24</v>
      </c>
      <c r="AQ783" t="s">
        <v>24</v>
      </c>
      <c r="AR783" t="s">
        <v>24</v>
      </c>
      <c r="AS783" t="s">
        <v>24</v>
      </c>
      <c r="AT783" t="s">
        <v>24</v>
      </c>
    </row>
    <row r="784" spans="1:46" x14ac:dyDescent="0.15">
      <c r="A784">
        <v>24</v>
      </c>
      <c r="B784">
        <v>7</v>
      </c>
      <c r="C784">
        <v>6</v>
      </c>
      <c r="D784">
        <v>0</v>
      </c>
      <c r="E784" t="s">
        <v>24</v>
      </c>
      <c r="F784" t="s">
        <v>24</v>
      </c>
      <c r="G784">
        <v>91</v>
      </c>
      <c r="H784">
        <v>0</v>
      </c>
      <c r="I784">
        <v>0</v>
      </c>
      <c r="J784">
        <v>0</v>
      </c>
      <c r="K784">
        <v>0</v>
      </c>
      <c r="L784" t="s">
        <v>24</v>
      </c>
      <c r="M784" t="s">
        <v>24</v>
      </c>
      <c r="N784" t="s">
        <v>24</v>
      </c>
      <c r="O784" t="s">
        <v>24</v>
      </c>
      <c r="P784" t="s">
        <v>24</v>
      </c>
      <c r="Q784" t="s">
        <v>2778</v>
      </c>
      <c r="R784" t="s">
        <v>24</v>
      </c>
      <c r="S784">
        <v>0</v>
      </c>
      <c r="T784" t="s">
        <v>134</v>
      </c>
      <c r="U784" t="s">
        <v>134</v>
      </c>
      <c r="V784" t="s">
        <v>134</v>
      </c>
      <c r="W784" t="s">
        <v>24</v>
      </c>
      <c r="X784" t="s">
        <v>24</v>
      </c>
      <c r="Y784" t="s">
        <v>24</v>
      </c>
      <c r="Z784">
        <v>0</v>
      </c>
      <c r="AA784" t="s">
        <v>24</v>
      </c>
      <c r="AB784" t="s">
        <v>24</v>
      </c>
      <c r="AC784" t="s">
        <v>24</v>
      </c>
      <c r="AD784" t="s">
        <v>24</v>
      </c>
      <c r="AE784" t="s">
        <v>24</v>
      </c>
      <c r="AF784">
        <v>1</v>
      </c>
      <c r="AG784">
        <v>24</v>
      </c>
      <c r="AH784" t="s">
        <v>24</v>
      </c>
      <c r="AI784">
        <v>0</v>
      </c>
      <c r="AJ784" t="s">
        <v>24</v>
      </c>
      <c r="AK784" t="s">
        <v>24</v>
      </c>
      <c r="AL784" t="s">
        <v>24</v>
      </c>
      <c r="AM784" t="s">
        <v>24</v>
      </c>
      <c r="AN784" t="s">
        <v>24</v>
      </c>
      <c r="AO784" t="s">
        <v>24</v>
      </c>
      <c r="AP784" t="s">
        <v>24</v>
      </c>
      <c r="AQ784" t="s">
        <v>24</v>
      </c>
      <c r="AR784" t="s">
        <v>24</v>
      </c>
      <c r="AS784" t="s">
        <v>24</v>
      </c>
      <c r="AT784" t="s">
        <v>24</v>
      </c>
    </row>
    <row r="785" spans="1:46" x14ac:dyDescent="0.15">
      <c r="A785">
        <v>24</v>
      </c>
      <c r="B785">
        <v>7</v>
      </c>
      <c r="C785">
        <v>7</v>
      </c>
      <c r="D785">
        <v>0</v>
      </c>
      <c r="E785" t="s">
        <v>24</v>
      </c>
      <c r="F785" t="s">
        <v>24</v>
      </c>
      <c r="G785">
        <v>253</v>
      </c>
      <c r="H785">
        <v>0</v>
      </c>
      <c r="I785">
        <v>0</v>
      </c>
      <c r="J785">
        <v>0</v>
      </c>
      <c r="K785">
        <v>0</v>
      </c>
      <c r="L785" t="s">
        <v>24</v>
      </c>
      <c r="M785" t="s">
        <v>24</v>
      </c>
      <c r="N785" t="s">
        <v>24</v>
      </c>
      <c r="O785" t="s">
        <v>24</v>
      </c>
      <c r="P785" t="s">
        <v>24</v>
      </c>
      <c r="Q785" t="s">
        <v>2779</v>
      </c>
      <c r="R785" t="s">
        <v>24</v>
      </c>
      <c r="S785">
        <v>0</v>
      </c>
      <c r="T785" t="s">
        <v>134</v>
      </c>
      <c r="U785" t="s">
        <v>134</v>
      </c>
      <c r="V785" t="s">
        <v>134</v>
      </c>
      <c r="W785" t="s">
        <v>24</v>
      </c>
      <c r="X785" t="s">
        <v>24</v>
      </c>
      <c r="Y785" t="s">
        <v>24</v>
      </c>
      <c r="Z785">
        <v>0</v>
      </c>
      <c r="AA785" t="s">
        <v>24</v>
      </c>
      <c r="AB785" t="s">
        <v>24</v>
      </c>
      <c r="AC785" t="s">
        <v>24</v>
      </c>
      <c r="AD785" t="s">
        <v>24</v>
      </c>
      <c r="AE785" t="s">
        <v>24</v>
      </c>
      <c r="AF785">
        <v>1</v>
      </c>
      <c r="AG785">
        <v>24</v>
      </c>
      <c r="AH785" t="s">
        <v>24</v>
      </c>
      <c r="AI785">
        <v>0</v>
      </c>
      <c r="AJ785" t="s">
        <v>24</v>
      </c>
      <c r="AK785" t="s">
        <v>24</v>
      </c>
      <c r="AL785" t="s">
        <v>24</v>
      </c>
      <c r="AM785" t="s">
        <v>24</v>
      </c>
      <c r="AN785" t="s">
        <v>24</v>
      </c>
      <c r="AO785" t="s">
        <v>24</v>
      </c>
      <c r="AP785" t="s">
        <v>24</v>
      </c>
      <c r="AQ785" t="s">
        <v>24</v>
      </c>
      <c r="AR785" t="s">
        <v>24</v>
      </c>
      <c r="AS785" t="s">
        <v>24</v>
      </c>
      <c r="AT785" t="s">
        <v>24</v>
      </c>
    </row>
    <row r="786" spans="1:46" x14ac:dyDescent="0.15">
      <c r="A786">
        <v>24</v>
      </c>
      <c r="B786">
        <v>8</v>
      </c>
      <c r="C786">
        <v>1</v>
      </c>
      <c r="D786">
        <v>0</v>
      </c>
      <c r="E786" t="s">
        <v>24</v>
      </c>
      <c r="F786" t="s">
        <v>24</v>
      </c>
      <c r="G786">
        <v>187</v>
      </c>
      <c r="H786">
        <v>0</v>
      </c>
      <c r="I786">
        <v>0</v>
      </c>
      <c r="J786">
        <v>0</v>
      </c>
      <c r="K786">
        <v>0</v>
      </c>
      <c r="L786" t="s">
        <v>24</v>
      </c>
      <c r="M786" t="s">
        <v>24</v>
      </c>
      <c r="N786" t="s">
        <v>24</v>
      </c>
      <c r="O786" t="s">
        <v>24</v>
      </c>
      <c r="P786" t="s">
        <v>24</v>
      </c>
      <c r="Q786" t="s">
        <v>2780</v>
      </c>
      <c r="R786" t="s">
        <v>24</v>
      </c>
      <c r="S786">
        <v>0</v>
      </c>
      <c r="T786" t="s">
        <v>134</v>
      </c>
      <c r="U786" t="s">
        <v>134</v>
      </c>
      <c r="V786" t="s">
        <v>134</v>
      </c>
      <c r="W786" t="s">
        <v>24</v>
      </c>
      <c r="X786" t="s">
        <v>24</v>
      </c>
      <c r="Y786" t="s">
        <v>24</v>
      </c>
      <c r="Z786">
        <v>0</v>
      </c>
      <c r="AA786" t="s">
        <v>24</v>
      </c>
      <c r="AB786" t="s">
        <v>24</v>
      </c>
      <c r="AC786" t="s">
        <v>24</v>
      </c>
      <c r="AD786" t="s">
        <v>24</v>
      </c>
      <c r="AE786" t="s">
        <v>24</v>
      </c>
      <c r="AF786">
        <v>1</v>
      </c>
      <c r="AG786">
        <v>24</v>
      </c>
      <c r="AH786" t="s">
        <v>24</v>
      </c>
      <c r="AI786">
        <v>0</v>
      </c>
      <c r="AJ786" t="s">
        <v>24</v>
      </c>
      <c r="AK786" t="s">
        <v>24</v>
      </c>
      <c r="AL786" t="s">
        <v>24</v>
      </c>
      <c r="AM786" t="s">
        <v>24</v>
      </c>
      <c r="AN786" t="s">
        <v>24</v>
      </c>
      <c r="AO786" t="s">
        <v>24</v>
      </c>
      <c r="AP786" t="s">
        <v>24</v>
      </c>
      <c r="AQ786" t="s">
        <v>24</v>
      </c>
      <c r="AR786" t="s">
        <v>24</v>
      </c>
      <c r="AS786" t="s">
        <v>24</v>
      </c>
      <c r="AT786" t="s">
        <v>24</v>
      </c>
    </row>
    <row r="787" spans="1:46" x14ac:dyDescent="0.15">
      <c r="A787">
        <v>24</v>
      </c>
      <c r="B787">
        <v>8</v>
      </c>
      <c r="C787">
        <v>2</v>
      </c>
      <c r="D787">
        <v>0</v>
      </c>
      <c r="E787" t="s">
        <v>24</v>
      </c>
      <c r="F787" t="s">
        <v>24</v>
      </c>
      <c r="G787">
        <v>232</v>
      </c>
      <c r="H787">
        <v>0</v>
      </c>
      <c r="I787">
        <v>0</v>
      </c>
      <c r="J787">
        <v>0</v>
      </c>
      <c r="K787">
        <v>0</v>
      </c>
      <c r="L787" t="s">
        <v>24</v>
      </c>
      <c r="M787" t="s">
        <v>24</v>
      </c>
      <c r="N787" t="s">
        <v>24</v>
      </c>
      <c r="O787" t="s">
        <v>24</v>
      </c>
      <c r="P787" t="s">
        <v>24</v>
      </c>
      <c r="Q787" t="s">
        <v>2781</v>
      </c>
      <c r="R787" t="s">
        <v>24</v>
      </c>
      <c r="S787">
        <v>0</v>
      </c>
      <c r="T787" t="s">
        <v>134</v>
      </c>
      <c r="U787" t="s">
        <v>134</v>
      </c>
      <c r="V787" t="s">
        <v>134</v>
      </c>
      <c r="W787" t="s">
        <v>24</v>
      </c>
      <c r="X787" t="s">
        <v>24</v>
      </c>
      <c r="Y787" t="s">
        <v>24</v>
      </c>
      <c r="Z787">
        <v>0</v>
      </c>
      <c r="AA787" t="s">
        <v>24</v>
      </c>
      <c r="AB787" t="s">
        <v>24</v>
      </c>
      <c r="AC787" t="s">
        <v>24</v>
      </c>
      <c r="AD787" t="s">
        <v>24</v>
      </c>
      <c r="AE787" t="s">
        <v>24</v>
      </c>
      <c r="AF787">
        <v>1</v>
      </c>
      <c r="AG787">
        <v>24</v>
      </c>
      <c r="AH787" t="s">
        <v>24</v>
      </c>
      <c r="AI787">
        <v>0</v>
      </c>
      <c r="AJ787" t="s">
        <v>24</v>
      </c>
      <c r="AK787" t="s">
        <v>24</v>
      </c>
      <c r="AL787" t="s">
        <v>24</v>
      </c>
      <c r="AM787" t="s">
        <v>24</v>
      </c>
      <c r="AN787" t="s">
        <v>24</v>
      </c>
      <c r="AO787" t="s">
        <v>24</v>
      </c>
      <c r="AP787" t="s">
        <v>24</v>
      </c>
      <c r="AQ787" t="s">
        <v>24</v>
      </c>
      <c r="AR787" t="s">
        <v>24</v>
      </c>
      <c r="AS787" t="s">
        <v>24</v>
      </c>
      <c r="AT787" t="s">
        <v>24</v>
      </c>
    </row>
    <row r="788" spans="1:46" x14ac:dyDescent="0.15">
      <c r="A788">
        <v>24</v>
      </c>
      <c r="B788">
        <v>8</v>
      </c>
      <c r="C788">
        <v>3</v>
      </c>
      <c r="D788">
        <v>0</v>
      </c>
      <c r="E788" t="s">
        <v>24</v>
      </c>
      <c r="F788" t="s">
        <v>24</v>
      </c>
      <c r="G788">
        <v>198</v>
      </c>
      <c r="H788">
        <v>0</v>
      </c>
      <c r="I788">
        <v>0</v>
      </c>
      <c r="J788">
        <v>0</v>
      </c>
      <c r="K788">
        <v>0</v>
      </c>
      <c r="L788" t="s">
        <v>24</v>
      </c>
      <c r="M788" t="s">
        <v>24</v>
      </c>
      <c r="N788" t="s">
        <v>24</v>
      </c>
      <c r="O788" t="s">
        <v>24</v>
      </c>
      <c r="P788" t="s">
        <v>24</v>
      </c>
      <c r="Q788" t="s">
        <v>2782</v>
      </c>
      <c r="R788" t="s">
        <v>24</v>
      </c>
      <c r="S788">
        <v>0</v>
      </c>
      <c r="T788" t="s">
        <v>134</v>
      </c>
      <c r="U788" t="s">
        <v>134</v>
      </c>
      <c r="V788" t="s">
        <v>134</v>
      </c>
      <c r="W788" t="s">
        <v>24</v>
      </c>
      <c r="X788" t="s">
        <v>24</v>
      </c>
      <c r="Y788" t="s">
        <v>24</v>
      </c>
      <c r="Z788">
        <v>0</v>
      </c>
      <c r="AA788" t="s">
        <v>24</v>
      </c>
      <c r="AB788" t="s">
        <v>24</v>
      </c>
      <c r="AC788" t="s">
        <v>24</v>
      </c>
      <c r="AD788" t="s">
        <v>24</v>
      </c>
      <c r="AE788" t="s">
        <v>24</v>
      </c>
      <c r="AF788">
        <v>1</v>
      </c>
      <c r="AG788">
        <v>24</v>
      </c>
      <c r="AH788" t="s">
        <v>24</v>
      </c>
      <c r="AI788">
        <v>0</v>
      </c>
      <c r="AJ788" t="s">
        <v>24</v>
      </c>
      <c r="AK788" t="s">
        <v>24</v>
      </c>
      <c r="AL788" t="s">
        <v>24</v>
      </c>
      <c r="AM788" t="s">
        <v>24</v>
      </c>
      <c r="AN788" t="s">
        <v>24</v>
      </c>
      <c r="AO788" t="s">
        <v>24</v>
      </c>
      <c r="AP788" t="s">
        <v>24</v>
      </c>
      <c r="AQ788" t="s">
        <v>24</v>
      </c>
      <c r="AR788" t="s">
        <v>24</v>
      </c>
      <c r="AS788" t="s">
        <v>24</v>
      </c>
      <c r="AT788" t="s">
        <v>24</v>
      </c>
    </row>
    <row r="789" spans="1:46" x14ac:dyDescent="0.15">
      <c r="A789">
        <v>24</v>
      </c>
      <c r="B789">
        <v>8</v>
      </c>
      <c r="C789">
        <v>4</v>
      </c>
      <c r="D789">
        <v>0</v>
      </c>
      <c r="E789" t="s">
        <v>24</v>
      </c>
      <c r="F789" t="s">
        <v>24</v>
      </c>
      <c r="G789">
        <v>325</v>
      </c>
      <c r="H789">
        <v>0</v>
      </c>
      <c r="I789">
        <v>0</v>
      </c>
      <c r="J789">
        <v>0</v>
      </c>
      <c r="K789">
        <v>0</v>
      </c>
      <c r="L789" t="s">
        <v>24</v>
      </c>
      <c r="M789" t="s">
        <v>24</v>
      </c>
      <c r="N789" t="s">
        <v>24</v>
      </c>
      <c r="O789" t="s">
        <v>24</v>
      </c>
      <c r="P789" t="s">
        <v>24</v>
      </c>
      <c r="Q789" t="s">
        <v>2783</v>
      </c>
      <c r="R789" t="s">
        <v>24</v>
      </c>
      <c r="S789">
        <v>0</v>
      </c>
      <c r="T789" t="s">
        <v>134</v>
      </c>
      <c r="U789" t="s">
        <v>134</v>
      </c>
      <c r="V789" t="s">
        <v>134</v>
      </c>
      <c r="W789" t="s">
        <v>24</v>
      </c>
      <c r="X789" t="s">
        <v>24</v>
      </c>
      <c r="Y789" t="s">
        <v>24</v>
      </c>
      <c r="Z789">
        <v>0</v>
      </c>
      <c r="AA789" t="s">
        <v>24</v>
      </c>
      <c r="AB789" t="s">
        <v>24</v>
      </c>
      <c r="AC789" t="s">
        <v>24</v>
      </c>
      <c r="AD789" t="s">
        <v>24</v>
      </c>
      <c r="AE789" t="s">
        <v>24</v>
      </c>
      <c r="AF789">
        <v>1</v>
      </c>
      <c r="AG789">
        <v>24</v>
      </c>
      <c r="AH789" t="s">
        <v>24</v>
      </c>
      <c r="AI789">
        <v>0</v>
      </c>
      <c r="AJ789" t="s">
        <v>24</v>
      </c>
      <c r="AK789" t="s">
        <v>24</v>
      </c>
      <c r="AL789" t="s">
        <v>24</v>
      </c>
      <c r="AM789" t="s">
        <v>24</v>
      </c>
      <c r="AN789" t="s">
        <v>24</v>
      </c>
      <c r="AO789" t="s">
        <v>24</v>
      </c>
      <c r="AP789" t="s">
        <v>24</v>
      </c>
      <c r="AQ789" t="s">
        <v>24</v>
      </c>
      <c r="AR789" t="s">
        <v>24</v>
      </c>
      <c r="AS789" t="s">
        <v>24</v>
      </c>
      <c r="AT789" t="s">
        <v>24</v>
      </c>
    </row>
    <row r="790" spans="1:46" x14ac:dyDescent="0.15">
      <c r="A790">
        <v>24</v>
      </c>
      <c r="B790">
        <v>8</v>
      </c>
      <c r="C790">
        <v>5</v>
      </c>
      <c r="D790">
        <v>0</v>
      </c>
      <c r="E790" t="s">
        <v>24</v>
      </c>
      <c r="F790" t="s">
        <v>24</v>
      </c>
      <c r="G790">
        <v>90</v>
      </c>
      <c r="H790">
        <v>0</v>
      </c>
      <c r="I790">
        <v>0</v>
      </c>
      <c r="J790">
        <v>0</v>
      </c>
      <c r="K790">
        <v>0</v>
      </c>
      <c r="L790" t="s">
        <v>24</v>
      </c>
      <c r="M790" t="s">
        <v>24</v>
      </c>
      <c r="N790" t="s">
        <v>24</v>
      </c>
      <c r="O790" t="s">
        <v>24</v>
      </c>
      <c r="P790" t="s">
        <v>24</v>
      </c>
      <c r="Q790" t="s">
        <v>2784</v>
      </c>
      <c r="R790" t="s">
        <v>24</v>
      </c>
      <c r="S790">
        <v>0</v>
      </c>
      <c r="T790" t="s">
        <v>134</v>
      </c>
      <c r="U790" t="s">
        <v>134</v>
      </c>
      <c r="V790" t="s">
        <v>134</v>
      </c>
      <c r="W790" t="s">
        <v>24</v>
      </c>
      <c r="X790" t="s">
        <v>24</v>
      </c>
      <c r="Y790" t="s">
        <v>24</v>
      </c>
      <c r="Z790">
        <v>0</v>
      </c>
      <c r="AA790" t="s">
        <v>24</v>
      </c>
      <c r="AB790" t="s">
        <v>24</v>
      </c>
      <c r="AC790" t="s">
        <v>24</v>
      </c>
      <c r="AD790" t="s">
        <v>24</v>
      </c>
      <c r="AE790" t="s">
        <v>24</v>
      </c>
      <c r="AF790">
        <v>1</v>
      </c>
      <c r="AG790">
        <v>24</v>
      </c>
      <c r="AH790" t="s">
        <v>24</v>
      </c>
      <c r="AI790">
        <v>0</v>
      </c>
      <c r="AJ790" t="s">
        <v>24</v>
      </c>
      <c r="AK790" t="s">
        <v>24</v>
      </c>
      <c r="AL790" t="s">
        <v>24</v>
      </c>
      <c r="AM790" t="s">
        <v>24</v>
      </c>
      <c r="AN790" t="s">
        <v>24</v>
      </c>
      <c r="AO790" t="s">
        <v>24</v>
      </c>
      <c r="AP790" t="s">
        <v>24</v>
      </c>
      <c r="AQ790" t="s">
        <v>24</v>
      </c>
      <c r="AR790" t="s">
        <v>24</v>
      </c>
      <c r="AS790" t="s">
        <v>24</v>
      </c>
      <c r="AT790" t="s">
        <v>24</v>
      </c>
    </row>
    <row r="791" spans="1:46" x14ac:dyDescent="0.15">
      <c r="A791">
        <v>24</v>
      </c>
      <c r="B791">
        <v>8</v>
      </c>
      <c r="C791">
        <v>6</v>
      </c>
      <c r="D791">
        <v>0</v>
      </c>
      <c r="E791" t="s">
        <v>24</v>
      </c>
      <c r="F791" t="s">
        <v>24</v>
      </c>
      <c r="G791">
        <v>113</v>
      </c>
      <c r="H791">
        <v>0</v>
      </c>
      <c r="I791">
        <v>0</v>
      </c>
      <c r="J791">
        <v>0</v>
      </c>
      <c r="K791">
        <v>0</v>
      </c>
      <c r="L791" t="s">
        <v>24</v>
      </c>
      <c r="M791" t="s">
        <v>24</v>
      </c>
      <c r="N791" t="s">
        <v>24</v>
      </c>
      <c r="O791" t="s">
        <v>24</v>
      </c>
      <c r="P791" t="s">
        <v>24</v>
      </c>
      <c r="Q791" t="s">
        <v>2785</v>
      </c>
      <c r="R791" t="s">
        <v>24</v>
      </c>
      <c r="S791">
        <v>0</v>
      </c>
      <c r="T791" t="s">
        <v>134</v>
      </c>
      <c r="U791" t="s">
        <v>134</v>
      </c>
      <c r="V791" t="s">
        <v>134</v>
      </c>
      <c r="W791" t="s">
        <v>24</v>
      </c>
      <c r="X791" t="s">
        <v>24</v>
      </c>
      <c r="Y791" t="s">
        <v>24</v>
      </c>
      <c r="Z791">
        <v>0</v>
      </c>
      <c r="AA791" t="s">
        <v>24</v>
      </c>
      <c r="AB791" t="s">
        <v>24</v>
      </c>
      <c r="AC791" t="s">
        <v>24</v>
      </c>
      <c r="AD791" t="s">
        <v>24</v>
      </c>
      <c r="AE791" t="s">
        <v>24</v>
      </c>
      <c r="AF791">
        <v>1</v>
      </c>
      <c r="AG791">
        <v>24</v>
      </c>
      <c r="AH791" t="s">
        <v>24</v>
      </c>
      <c r="AI791">
        <v>0</v>
      </c>
      <c r="AJ791" t="s">
        <v>24</v>
      </c>
      <c r="AK791" t="s">
        <v>24</v>
      </c>
      <c r="AL791" t="s">
        <v>24</v>
      </c>
      <c r="AM791" t="s">
        <v>24</v>
      </c>
      <c r="AN791" t="s">
        <v>24</v>
      </c>
      <c r="AO791" t="s">
        <v>24</v>
      </c>
      <c r="AP791" t="s">
        <v>24</v>
      </c>
      <c r="AQ791" t="s">
        <v>24</v>
      </c>
      <c r="AR791" t="s">
        <v>24</v>
      </c>
      <c r="AS791" t="s">
        <v>24</v>
      </c>
      <c r="AT791" t="s">
        <v>24</v>
      </c>
    </row>
    <row r="792" spans="1:46" x14ac:dyDescent="0.15">
      <c r="A792">
        <v>24</v>
      </c>
      <c r="B792">
        <v>8</v>
      </c>
      <c r="C792">
        <v>7</v>
      </c>
      <c r="D792">
        <v>0</v>
      </c>
      <c r="E792" t="s">
        <v>24</v>
      </c>
      <c r="F792" t="s">
        <v>24</v>
      </c>
      <c r="G792">
        <v>203</v>
      </c>
      <c r="H792">
        <v>0</v>
      </c>
      <c r="I792">
        <v>0</v>
      </c>
      <c r="J792">
        <v>0</v>
      </c>
      <c r="K792">
        <v>0</v>
      </c>
      <c r="L792" t="s">
        <v>24</v>
      </c>
      <c r="M792" t="s">
        <v>24</v>
      </c>
      <c r="N792" t="s">
        <v>24</v>
      </c>
      <c r="O792" t="s">
        <v>24</v>
      </c>
      <c r="P792" t="s">
        <v>24</v>
      </c>
      <c r="Q792" t="s">
        <v>2786</v>
      </c>
      <c r="R792" t="s">
        <v>24</v>
      </c>
      <c r="S792">
        <v>0</v>
      </c>
      <c r="T792" t="s">
        <v>134</v>
      </c>
      <c r="U792" t="s">
        <v>134</v>
      </c>
      <c r="V792" t="s">
        <v>134</v>
      </c>
      <c r="W792" t="s">
        <v>24</v>
      </c>
      <c r="X792" t="s">
        <v>24</v>
      </c>
      <c r="Y792" t="s">
        <v>24</v>
      </c>
      <c r="Z792">
        <v>0</v>
      </c>
      <c r="AA792" t="s">
        <v>24</v>
      </c>
      <c r="AB792" t="s">
        <v>24</v>
      </c>
      <c r="AC792" t="s">
        <v>24</v>
      </c>
      <c r="AD792" t="s">
        <v>24</v>
      </c>
      <c r="AE792" t="s">
        <v>24</v>
      </c>
      <c r="AF792">
        <v>1</v>
      </c>
      <c r="AG792">
        <v>24</v>
      </c>
      <c r="AH792" t="s">
        <v>24</v>
      </c>
      <c r="AI792">
        <v>0</v>
      </c>
      <c r="AJ792" t="s">
        <v>24</v>
      </c>
      <c r="AK792" t="s">
        <v>24</v>
      </c>
      <c r="AL792" t="s">
        <v>24</v>
      </c>
      <c r="AM792" t="s">
        <v>24</v>
      </c>
      <c r="AN792" t="s">
        <v>24</v>
      </c>
      <c r="AO792" t="s">
        <v>24</v>
      </c>
      <c r="AP792" t="s">
        <v>24</v>
      </c>
      <c r="AQ792" t="s">
        <v>24</v>
      </c>
      <c r="AR792" t="s">
        <v>24</v>
      </c>
      <c r="AS792" t="s">
        <v>24</v>
      </c>
      <c r="AT792" t="s">
        <v>24</v>
      </c>
    </row>
    <row r="793" spans="1:46" x14ac:dyDescent="0.15">
      <c r="A793">
        <v>24</v>
      </c>
      <c r="B793">
        <v>9</v>
      </c>
      <c r="C793">
        <v>1</v>
      </c>
      <c r="D793">
        <v>0</v>
      </c>
      <c r="E793" t="s">
        <v>24</v>
      </c>
      <c r="F793" t="s">
        <v>24</v>
      </c>
      <c r="G793">
        <v>171</v>
      </c>
      <c r="H793">
        <v>0</v>
      </c>
      <c r="I793">
        <v>0</v>
      </c>
      <c r="J793">
        <v>0</v>
      </c>
      <c r="K793">
        <v>0</v>
      </c>
      <c r="L793" t="s">
        <v>24</v>
      </c>
      <c r="M793" t="s">
        <v>24</v>
      </c>
      <c r="N793" t="s">
        <v>24</v>
      </c>
      <c r="O793" t="s">
        <v>24</v>
      </c>
      <c r="P793" t="s">
        <v>24</v>
      </c>
      <c r="Q793" t="s">
        <v>2787</v>
      </c>
      <c r="R793" t="s">
        <v>24</v>
      </c>
      <c r="S793">
        <v>0</v>
      </c>
      <c r="T793" t="s">
        <v>134</v>
      </c>
      <c r="U793" t="s">
        <v>134</v>
      </c>
      <c r="V793" t="s">
        <v>134</v>
      </c>
      <c r="W793" t="s">
        <v>24</v>
      </c>
      <c r="X793" t="s">
        <v>24</v>
      </c>
      <c r="Y793" t="s">
        <v>24</v>
      </c>
      <c r="Z793">
        <v>0</v>
      </c>
      <c r="AA793" t="s">
        <v>24</v>
      </c>
      <c r="AB793" t="s">
        <v>24</v>
      </c>
      <c r="AC793" t="s">
        <v>24</v>
      </c>
      <c r="AD793" t="s">
        <v>24</v>
      </c>
      <c r="AE793" t="s">
        <v>24</v>
      </c>
      <c r="AF793">
        <v>1</v>
      </c>
      <c r="AG793">
        <v>24</v>
      </c>
      <c r="AH793" t="s">
        <v>24</v>
      </c>
      <c r="AI793">
        <v>0</v>
      </c>
      <c r="AJ793" t="s">
        <v>24</v>
      </c>
      <c r="AK793" t="s">
        <v>24</v>
      </c>
      <c r="AL793" t="s">
        <v>24</v>
      </c>
      <c r="AM793" t="s">
        <v>24</v>
      </c>
      <c r="AN793" t="s">
        <v>24</v>
      </c>
      <c r="AO793" t="s">
        <v>24</v>
      </c>
      <c r="AP793" t="s">
        <v>24</v>
      </c>
      <c r="AQ793" t="s">
        <v>24</v>
      </c>
      <c r="AR793" t="s">
        <v>24</v>
      </c>
      <c r="AS793" t="s">
        <v>24</v>
      </c>
      <c r="AT793" t="s">
        <v>24</v>
      </c>
    </row>
    <row r="794" spans="1:46" x14ac:dyDescent="0.15">
      <c r="A794">
        <v>24</v>
      </c>
      <c r="B794">
        <v>9</v>
      </c>
      <c r="C794">
        <v>2</v>
      </c>
      <c r="D794">
        <v>0</v>
      </c>
      <c r="E794" t="s">
        <v>24</v>
      </c>
      <c r="F794" t="s">
        <v>24</v>
      </c>
      <c r="G794">
        <v>158</v>
      </c>
      <c r="H794">
        <v>0</v>
      </c>
      <c r="I794">
        <v>0</v>
      </c>
      <c r="J794">
        <v>0</v>
      </c>
      <c r="K794">
        <v>0</v>
      </c>
      <c r="L794" t="s">
        <v>24</v>
      </c>
      <c r="M794" t="s">
        <v>24</v>
      </c>
      <c r="N794" t="s">
        <v>24</v>
      </c>
      <c r="O794" t="s">
        <v>24</v>
      </c>
      <c r="P794" t="s">
        <v>24</v>
      </c>
      <c r="Q794" t="s">
        <v>2788</v>
      </c>
      <c r="R794" t="s">
        <v>24</v>
      </c>
      <c r="S794">
        <v>0</v>
      </c>
      <c r="T794" t="s">
        <v>134</v>
      </c>
      <c r="U794" t="s">
        <v>134</v>
      </c>
      <c r="V794" t="s">
        <v>134</v>
      </c>
      <c r="W794" t="s">
        <v>24</v>
      </c>
      <c r="X794" t="s">
        <v>24</v>
      </c>
      <c r="Y794" t="s">
        <v>24</v>
      </c>
      <c r="Z794">
        <v>0</v>
      </c>
      <c r="AA794" t="s">
        <v>24</v>
      </c>
      <c r="AB794" t="s">
        <v>24</v>
      </c>
      <c r="AC794" t="s">
        <v>24</v>
      </c>
      <c r="AD794" t="s">
        <v>24</v>
      </c>
      <c r="AE794" t="s">
        <v>24</v>
      </c>
      <c r="AF794">
        <v>1</v>
      </c>
      <c r="AG794">
        <v>24</v>
      </c>
      <c r="AH794" t="s">
        <v>24</v>
      </c>
      <c r="AI794">
        <v>0</v>
      </c>
      <c r="AJ794" t="s">
        <v>24</v>
      </c>
      <c r="AK794" t="s">
        <v>24</v>
      </c>
      <c r="AL794" t="s">
        <v>24</v>
      </c>
      <c r="AM794" t="s">
        <v>24</v>
      </c>
      <c r="AN794" t="s">
        <v>24</v>
      </c>
      <c r="AO794" t="s">
        <v>24</v>
      </c>
      <c r="AP794" t="s">
        <v>24</v>
      </c>
      <c r="AQ794" t="s">
        <v>24</v>
      </c>
      <c r="AR794" t="s">
        <v>24</v>
      </c>
      <c r="AS794" t="s">
        <v>24</v>
      </c>
      <c r="AT794" t="s">
        <v>24</v>
      </c>
    </row>
    <row r="795" spans="1:46" x14ac:dyDescent="0.15">
      <c r="A795">
        <v>24</v>
      </c>
      <c r="B795">
        <v>9</v>
      </c>
      <c r="C795">
        <v>3</v>
      </c>
      <c r="D795">
        <v>0</v>
      </c>
      <c r="E795" t="s">
        <v>24</v>
      </c>
      <c r="F795" t="s">
        <v>24</v>
      </c>
      <c r="G795">
        <v>59</v>
      </c>
      <c r="H795">
        <v>0</v>
      </c>
      <c r="I795">
        <v>0</v>
      </c>
      <c r="J795">
        <v>0</v>
      </c>
      <c r="K795">
        <v>0</v>
      </c>
      <c r="L795" t="s">
        <v>24</v>
      </c>
      <c r="M795" t="s">
        <v>24</v>
      </c>
      <c r="N795" t="s">
        <v>24</v>
      </c>
      <c r="O795" t="s">
        <v>24</v>
      </c>
      <c r="P795" t="s">
        <v>24</v>
      </c>
      <c r="Q795" t="s">
        <v>2789</v>
      </c>
      <c r="R795" t="s">
        <v>24</v>
      </c>
      <c r="S795">
        <v>0</v>
      </c>
      <c r="T795" t="s">
        <v>134</v>
      </c>
      <c r="U795" t="s">
        <v>134</v>
      </c>
      <c r="V795" t="s">
        <v>134</v>
      </c>
      <c r="W795" t="s">
        <v>24</v>
      </c>
      <c r="X795" t="s">
        <v>24</v>
      </c>
      <c r="Y795" t="s">
        <v>24</v>
      </c>
      <c r="Z795">
        <v>0</v>
      </c>
      <c r="AA795" t="s">
        <v>24</v>
      </c>
      <c r="AB795" t="s">
        <v>24</v>
      </c>
      <c r="AC795" t="s">
        <v>24</v>
      </c>
      <c r="AD795" t="s">
        <v>24</v>
      </c>
      <c r="AE795" t="s">
        <v>24</v>
      </c>
      <c r="AF795">
        <v>1</v>
      </c>
      <c r="AG795">
        <v>24</v>
      </c>
      <c r="AH795" t="s">
        <v>24</v>
      </c>
      <c r="AI795">
        <v>0</v>
      </c>
      <c r="AJ795" t="s">
        <v>24</v>
      </c>
      <c r="AK795" t="s">
        <v>24</v>
      </c>
      <c r="AL795" t="s">
        <v>24</v>
      </c>
      <c r="AM795" t="s">
        <v>24</v>
      </c>
      <c r="AN795" t="s">
        <v>24</v>
      </c>
      <c r="AO795" t="s">
        <v>24</v>
      </c>
      <c r="AP795" t="s">
        <v>24</v>
      </c>
      <c r="AQ795" t="s">
        <v>24</v>
      </c>
      <c r="AR795" t="s">
        <v>24</v>
      </c>
      <c r="AS795" t="s">
        <v>24</v>
      </c>
      <c r="AT795" t="s">
        <v>24</v>
      </c>
    </row>
    <row r="796" spans="1:46" x14ac:dyDescent="0.15">
      <c r="A796">
        <v>24</v>
      </c>
      <c r="B796">
        <v>9</v>
      </c>
      <c r="C796">
        <v>4</v>
      </c>
      <c r="D796">
        <v>0</v>
      </c>
      <c r="E796" t="s">
        <v>24</v>
      </c>
      <c r="F796" t="s">
        <v>24</v>
      </c>
      <c r="G796">
        <v>199</v>
      </c>
      <c r="H796">
        <v>0</v>
      </c>
      <c r="I796">
        <v>0</v>
      </c>
      <c r="J796">
        <v>0</v>
      </c>
      <c r="K796">
        <v>0</v>
      </c>
      <c r="L796" t="s">
        <v>24</v>
      </c>
      <c r="M796" t="s">
        <v>24</v>
      </c>
      <c r="N796" t="s">
        <v>24</v>
      </c>
      <c r="O796" t="s">
        <v>24</v>
      </c>
      <c r="P796" t="s">
        <v>24</v>
      </c>
      <c r="Q796" t="s">
        <v>2790</v>
      </c>
      <c r="R796" t="s">
        <v>24</v>
      </c>
      <c r="S796">
        <v>0</v>
      </c>
      <c r="T796" t="s">
        <v>134</v>
      </c>
      <c r="U796" t="s">
        <v>134</v>
      </c>
      <c r="V796" t="s">
        <v>134</v>
      </c>
      <c r="W796" t="s">
        <v>24</v>
      </c>
      <c r="X796" t="s">
        <v>24</v>
      </c>
      <c r="Y796" t="s">
        <v>24</v>
      </c>
      <c r="Z796">
        <v>0</v>
      </c>
      <c r="AA796" t="s">
        <v>24</v>
      </c>
      <c r="AB796" t="s">
        <v>24</v>
      </c>
      <c r="AC796" t="s">
        <v>24</v>
      </c>
      <c r="AD796" t="s">
        <v>24</v>
      </c>
      <c r="AE796" t="s">
        <v>24</v>
      </c>
      <c r="AF796">
        <v>1</v>
      </c>
      <c r="AG796">
        <v>24</v>
      </c>
      <c r="AH796" t="s">
        <v>24</v>
      </c>
      <c r="AI796">
        <v>0</v>
      </c>
      <c r="AJ796" t="s">
        <v>24</v>
      </c>
      <c r="AK796" t="s">
        <v>24</v>
      </c>
      <c r="AL796" t="s">
        <v>24</v>
      </c>
      <c r="AM796" t="s">
        <v>24</v>
      </c>
      <c r="AN796" t="s">
        <v>24</v>
      </c>
      <c r="AO796" t="s">
        <v>24</v>
      </c>
      <c r="AP796" t="s">
        <v>24</v>
      </c>
      <c r="AQ796" t="s">
        <v>24</v>
      </c>
      <c r="AR796" t="s">
        <v>24</v>
      </c>
      <c r="AS796" t="s">
        <v>24</v>
      </c>
      <c r="AT796" t="s">
        <v>24</v>
      </c>
    </row>
    <row r="797" spans="1:46" x14ac:dyDescent="0.15">
      <c r="A797">
        <v>24</v>
      </c>
      <c r="B797">
        <v>9</v>
      </c>
      <c r="C797">
        <v>5</v>
      </c>
      <c r="D797">
        <v>0</v>
      </c>
      <c r="E797" t="s">
        <v>24</v>
      </c>
      <c r="F797" t="s">
        <v>24</v>
      </c>
      <c r="G797">
        <v>170</v>
      </c>
      <c r="H797">
        <v>0</v>
      </c>
      <c r="I797">
        <v>0</v>
      </c>
      <c r="J797">
        <v>0</v>
      </c>
      <c r="K797">
        <v>0</v>
      </c>
      <c r="L797" t="s">
        <v>24</v>
      </c>
      <c r="M797" t="s">
        <v>24</v>
      </c>
      <c r="N797" t="s">
        <v>24</v>
      </c>
      <c r="O797" t="s">
        <v>24</v>
      </c>
      <c r="P797" t="s">
        <v>24</v>
      </c>
      <c r="Q797" t="s">
        <v>2791</v>
      </c>
      <c r="R797" t="s">
        <v>24</v>
      </c>
      <c r="S797">
        <v>0</v>
      </c>
      <c r="T797" t="s">
        <v>134</v>
      </c>
      <c r="U797" t="s">
        <v>134</v>
      </c>
      <c r="V797" t="s">
        <v>134</v>
      </c>
      <c r="W797" t="s">
        <v>24</v>
      </c>
      <c r="X797" t="s">
        <v>24</v>
      </c>
      <c r="Y797" t="s">
        <v>24</v>
      </c>
      <c r="Z797">
        <v>0</v>
      </c>
      <c r="AA797" t="s">
        <v>24</v>
      </c>
      <c r="AB797" t="s">
        <v>24</v>
      </c>
      <c r="AC797" t="s">
        <v>24</v>
      </c>
      <c r="AD797" t="s">
        <v>24</v>
      </c>
      <c r="AE797" t="s">
        <v>24</v>
      </c>
      <c r="AF797">
        <v>1</v>
      </c>
      <c r="AG797">
        <v>24</v>
      </c>
      <c r="AH797" t="s">
        <v>24</v>
      </c>
      <c r="AI797">
        <v>0</v>
      </c>
      <c r="AJ797" t="s">
        <v>24</v>
      </c>
      <c r="AK797" t="s">
        <v>24</v>
      </c>
      <c r="AL797" t="s">
        <v>24</v>
      </c>
      <c r="AM797" t="s">
        <v>24</v>
      </c>
      <c r="AN797" t="s">
        <v>24</v>
      </c>
      <c r="AO797" t="s">
        <v>24</v>
      </c>
      <c r="AP797" t="s">
        <v>24</v>
      </c>
      <c r="AQ797" t="s">
        <v>24</v>
      </c>
      <c r="AR797" t="s">
        <v>24</v>
      </c>
      <c r="AS797" t="s">
        <v>24</v>
      </c>
      <c r="AT797" t="s">
        <v>24</v>
      </c>
    </row>
    <row r="798" spans="1:46" x14ac:dyDescent="0.15">
      <c r="A798">
        <v>24</v>
      </c>
      <c r="B798">
        <v>9</v>
      </c>
      <c r="C798">
        <v>6</v>
      </c>
      <c r="D798">
        <v>0</v>
      </c>
      <c r="E798" t="s">
        <v>24</v>
      </c>
      <c r="F798" t="s">
        <v>24</v>
      </c>
      <c r="G798">
        <v>39</v>
      </c>
      <c r="H798">
        <v>0</v>
      </c>
      <c r="I798">
        <v>0</v>
      </c>
      <c r="J798">
        <v>0</v>
      </c>
      <c r="K798">
        <v>0</v>
      </c>
      <c r="L798" t="s">
        <v>24</v>
      </c>
      <c r="M798" t="s">
        <v>24</v>
      </c>
      <c r="N798" t="s">
        <v>24</v>
      </c>
      <c r="O798" t="s">
        <v>24</v>
      </c>
      <c r="P798" t="s">
        <v>24</v>
      </c>
      <c r="Q798" t="s">
        <v>2792</v>
      </c>
      <c r="R798" t="s">
        <v>24</v>
      </c>
      <c r="S798">
        <v>0</v>
      </c>
      <c r="T798" t="s">
        <v>134</v>
      </c>
      <c r="U798" t="s">
        <v>134</v>
      </c>
      <c r="V798" t="s">
        <v>134</v>
      </c>
      <c r="W798" t="s">
        <v>24</v>
      </c>
      <c r="X798" t="s">
        <v>24</v>
      </c>
      <c r="Y798" t="s">
        <v>24</v>
      </c>
      <c r="Z798">
        <v>0</v>
      </c>
      <c r="AA798" t="s">
        <v>24</v>
      </c>
      <c r="AB798" t="s">
        <v>24</v>
      </c>
      <c r="AC798" t="s">
        <v>24</v>
      </c>
      <c r="AD798" t="s">
        <v>24</v>
      </c>
      <c r="AE798" t="s">
        <v>24</v>
      </c>
      <c r="AF798">
        <v>1</v>
      </c>
      <c r="AG798">
        <v>24</v>
      </c>
      <c r="AH798" t="s">
        <v>24</v>
      </c>
      <c r="AI798">
        <v>0</v>
      </c>
      <c r="AJ798" t="s">
        <v>24</v>
      </c>
      <c r="AK798" t="s">
        <v>24</v>
      </c>
      <c r="AL798" t="s">
        <v>24</v>
      </c>
      <c r="AM798" t="s">
        <v>24</v>
      </c>
      <c r="AN798" t="s">
        <v>24</v>
      </c>
      <c r="AO798" t="s">
        <v>24</v>
      </c>
      <c r="AP798" t="s">
        <v>24</v>
      </c>
      <c r="AQ798" t="s">
        <v>24</v>
      </c>
      <c r="AR798" t="s">
        <v>24</v>
      </c>
      <c r="AS798" t="s">
        <v>24</v>
      </c>
      <c r="AT798" t="s">
        <v>24</v>
      </c>
    </row>
    <row r="799" spans="1:46" x14ac:dyDescent="0.15">
      <c r="A799">
        <v>24</v>
      </c>
      <c r="B799">
        <v>9</v>
      </c>
      <c r="C799">
        <v>7</v>
      </c>
      <c r="D799">
        <v>0</v>
      </c>
      <c r="E799" t="s">
        <v>24</v>
      </c>
      <c r="F799" t="s">
        <v>24</v>
      </c>
      <c r="G799">
        <v>276</v>
      </c>
      <c r="H799">
        <v>0</v>
      </c>
      <c r="I799">
        <v>0</v>
      </c>
      <c r="J799">
        <v>0</v>
      </c>
      <c r="K799">
        <v>0</v>
      </c>
      <c r="L799" t="s">
        <v>24</v>
      </c>
      <c r="M799" t="s">
        <v>24</v>
      </c>
      <c r="N799" t="s">
        <v>24</v>
      </c>
      <c r="O799" t="s">
        <v>24</v>
      </c>
      <c r="P799" t="s">
        <v>24</v>
      </c>
      <c r="Q799" t="s">
        <v>2793</v>
      </c>
      <c r="R799" t="s">
        <v>24</v>
      </c>
      <c r="S799">
        <v>0</v>
      </c>
      <c r="T799" t="s">
        <v>134</v>
      </c>
      <c r="U799" t="s">
        <v>134</v>
      </c>
      <c r="V799" t="s">
        <v>134</v>
      </c>
      <c r="W799" t="s">
        <v>24</v>
      </c>
      <c r="X799" t="s">
        <v>24</v>
      </c>
      <c r="Y799" t="s">
        <v>24</v>
      </c>
      <c r="Z799">
        <v>0</v>
      </c>
      <c r="AA799" t="s">
        <v>24</v>
      </c>
      <c r="AB799" t="s">
        <v>24</v>
      </c>
      <c r="AC799" t="s">
        <v>24</v>
      </c>
      <c r="AD799" t="s">
        <v>24</v>
      </c>
      <c r="AE799" t="s">
        <v>24</v>
      </c>
      <c r="AF799">
        <v>1</v>
      </c>
      <c r="AG799">
        <v>24</v>
      </c>
      <c r="AH799" t="s">
        <v>24</v>
      </c>
      <c r="AI799">
        <v>0</v>
      </c>
      <c r="AJ799" t="s">
        <v>24</v>
      </c>
      <c r="AK799" t="s">
        <v>24</v>
      </c>
      <c r="AL799" t="s">
        <v>24</v>
      </c>
      <c r="AM799" t="s">
        <v>24</v>
      </c>
      <c r="AN799" t="s">
        <v>24</v>
      </c>
      <c r="AO799" t="s">
        <v>24</v>
      </c>
      <c r="AP799" t="s">
        <v>24</v>
      </c>
      <c r="AQ799" t="s">
        <v>24</v>
      </c>
      <c r="AR799" t="s">
        <v>24</v>
      </c>
      <c r="AS799" t="s">
        <v>24</v>
      </c>
      <c r="AT799" t="s">
        <v>24</v>
      </c>
    </row>
    <row r="800" spans="1:46" x14ac:dyDescent="0.15">
      <c r="A800">
        <v>25</v>
      </c>
      <c r="B800">
        <v>2</v>
      </c>
      <c r="C800">
        <v>3</v>
      </c>
      <c r="D800">
        <v>0</v>
      </c>
      <c r="E800" t="s">
        <v>24</v>
      </c>
      <c r="F800" t="s">
        <v>24</v>
      </c>
      <c r="G800">
        <v>349</v>
      </c>
      <c r="H800">
        <v>0</v>
      </c>
      <c r="I800">
        <v>0</v>
      </c>
      <c r="J800">
        <v>0</v>
      </c>
      <c r="K800">
        <v>0</v>
      </c>
      <c r="L800" t="s">
        <v>24</v>
      </c>
      <c r="M800" t="s">
        <v>24</v>
      </c>
      <c r="N800" t="s">
        <v>24</v>
      </c>
      <c r="O800" t="s">
        <v>24</v>
      </c>
      <c r="P800" t="s">
        <v>24</v>
      </c>
      <c r="Q800" t="s">
        <v>2663</v>
      </c>
      <c r="R800" t="s">
        <v>24</v>
      </c>
      <c r="S800">
        <v>0</v>
      </c>
      <c r="T800" t="s">
        <v>134</v>
      </c>
      <c r="U800" t="s">
        <v>134</v>
      </c>
      <c r="V800" t="s">
        <v>134</v>
      </c>
      <c r="W800" t="s">
        <v>24</v>
      </c>
      <c r="X800" t="s">
        <v>24</v>
      </c>
      <c r="Y800" t="s">
        <v>24</v>
      </c>
      <c r="Z800">
        <v>0</v>
      </c>
      <c r="AA800" t="s">
        <v>24</v>
      </c>
      <c r="AB800" t="s">
        <v>24</v>
      </c>
      <c r="AC800" t="s">
        <v>24</v>
      </c>
      <c r="AD800" t="s">
        <v>24</v>
      </c>
      <c r="AE800" t="s">
        <v>24</v>
      </c>
      <c r="AF800">
        <v>1</v>
      </c>
      <c r="AG800">
        <v>25</v>
      </c>
      <c r="AH800" t="s">
        <v>24</v>
      </c>
      <c r="AI800">
        <v>0</v>
      </c>
      <c r="AJ800" t="s">
        <v>24</v>
      </c>
      <c r="AK800" t="s">
        <v>24</v>
      </c>
      <c r="AL800" t="s">
        <v>24</v>
      </c>
      <c r="AM800" t="s">
        <v>24</v>
      </c>
      <c r="AN800" t="s">
        <v>24</v>
      </c>
      <c r="AO800" t="s">
        <v>24</v>
      </c>
      <c r="AP800" t="s">
        <v>24</v>
      </c>
      <c r="AQ800" t="s">
        <v>24</v>
      </c>
      <c r="AR800" t="s">
        <v>24</v>
      </c>
      <c r="AS800" t="s">
        <v>24</v>
      </c>
      <c r="AT800" t="s">
        <v>24</v>
      </c>
    </row>
    <row r="801" spans="1:46" x14ac:dyDescent="0.15">
      <c r="A801">
        <v>25</v>
      </c>
      <c r="B801">
        <v>2</v>
      </c>
      <c r="C801">
        <v>4</v>
      </c>
      <c r="D801">
        <v>0</v>
      </c>
      <c r="E801" t="s">
        <v>24</v>
      </c>
      <c r="F801" t="s">
        <v>24</v>
      </c>
      <c r="G801">
        <v>282</v>
      </c>
      <c r="H801">
        <v>0</v>
      </c>
      <c r="I801">
        <v>0</v>
      </c>
      <c r="J801">
        <v>0</v>
      </c>
      <c r="K801">
        <v>0</v>
      </c>
      <c r="L801" t="s">
        <v>24</v>
      </c>
      <c r="M801" t="s">
        <v>24</v>
      </c>
      <c r="N801" t="s">
        <v>24</v>
      </c>
      <c r="O801" t="s">
        <v>24</v>
      </c>
      <c r="P801" t="s">
        <v>24</v>
      </c>
      <c r="Q801" t="s">
        <v>2664</v>
      </c>
      <c r="R801" t="s">
        <v>24</v>
      </c>
      <c r="S801">
        <v>0</v>
      </c>
      <c r="T801" t="s">
        <v>134</v>
      </c>
      <c r="U801" t="s">
        <v>134</v>
      </c>
      <c r="V801" t="s">
        <v>134</v>
      </c>
      <c r="W801" t="s">
        <v>24</v>
      </c>
      <c r="X801" t="s">
        <v>24</v>
      </c>
      <c r="Y801" t="s">
        <v>24</v>
      </c>
      <c r="Z801">
        <v>0</v>
      </c>
      <c r="AA801" t="s">
        <v>24</v>
      </c>
      <c r="AB801" t="s">
        <v>24</v>
      </c>
      <c r="AC801" t="s">
        <v>24</v>
      </c>
      <c r="AD801" t="s">
        <v>24</v>
      </c>
      <c r="AE801" t="s">
        <v>24</v>
      </c>
      <c r="AF801">
        <v>1</v>
      </c>
      <c r="AG801">
        <v>25</v>
      </c>
      <c r="AH801" t="s">
        <v>24</v>
      </c>
      <c r="AI801">
        <v>0</v>
      </c>
      <c r="AJ801" t="s">
        <v>24</v>
      </c>
      <c r="AK801" t="s">
        <v>24</v>
      </c>
      <c r="AL801" t="s">
        <v>24</v>
      </c>
      <c r="AM801" t="s">
        <v>24</v>
      </c>
      <c r="AN801" t="s">
        <v>24</v>
      </c>
      <c r="AO801" t="s">
        <v>24</v>
      </c>
      <c r="AP801" t="s">
        <v>24</v>
      </c>
      <c r="AQ801" t="s">
        <v>24</v>
      </c>
      <c r="AR801" t="s">
        <v>24</v>
      </c>
      <c r="AS801" t="s">
        <v>24</v>
      </c>
      <c r="AT801" t="s">
        <v>24</v>
      </c>
    </row>
    <row r="802" spans="1:46" x14ac:dyDescent="0.15">
      <c r="A802">
        <v>25</v>
      </c>
      <c r="B802">
        <v>2</v>
      </c>
      <c r="C802">
        <v>5</v>
      </c>
      <c r="D802">
        <v>0</v>
      </c>
      <c r="E802" t="s">
        <v>24</v>
      </c>
      <c r="F802" t="s">
        <v>24</v>
      </c>
      <c r="G802">
        <v>129</v>
      </c>
      <c r="H802">
        <v>0</v>
      </c>
      <c r="I802">
        <v>0</v>
      </c>
      <c r="J802">
        <v>0</v>
      </c>
      <c r="K802">
        <v>0</v>
      </c>
      <c r="L802" t="s">
        <v>24</v>
      </c>
      <c r="M802" t="s">
        <v>24</v>
      </c>
      <c r="N802" t="s">
        <v>24</v>
      </c>
      <c r="O802" t="s">
        <v>24</v>
      </c>
      <c r="P802" t="s">
        <v>24</v>
      </c>
      <c r="Q802" t="s">
        <v>2665</v>
      </c>
      <c r="R802" t="s">
        <v>24</v>
      </c>
      <c r="S802">
        <v>0</v>
      </c>
      <c r="T802" t="s">
        <v>134</v>
      </c>
      <c r="U802" t="s">
        <v>134</v>
      </c>
      <c r="V802" t="s">
        <v>134</v>
      </c>
      <c r="W802" t="s">
        <v>24</v>
      </c>
      <c r="X802" t="s">
        <v>24</v>
      </c>
      <c r="Y802" t="s">
        <v>24</v>
      </c>
      <c r="Z802">
        <v>0</v>
      </c>
      <c r="AA802" t="s">
        <v>24</v>
      </c>
      <c r="AB802" t="s">
        <v>24</v>
      </c>
      <c r="AC802" t="s">
        <v>24</v>
      </c>
      <c r="AD802" t="s">
        <v>24</v>
      </c>
      <c r="AE802" t="s">
        <v>24</v>
      </c>
      <c r="AF802">
        <v>1</v>
      </c>
      <c r="AG802">
        <v>25</v>
      </c>
      <c r="AH802" t="s">
        <v>24</v>
      </c>
      <c r="AI802">
        <v>0</v>
      </c>
      <c r="AJ802" t="s">
        <v>24</v>
      </c>
      <c r="AK802" t="s">
        <v>24</v>
      </c>
      <c r="AL802" t="s">
        <v>24</v>
      </c>
      <c r="AM802" t="s">
        <v>24</v>
      </c>
      <c r="AN802" t="s">
        <v>24</v>
      </c>
      <c r="AO802" t="s">
        <v>24</v>
      </c>
      <c r="AP802" t="s">
        <v>24</v>
      </c>
      <c r="AQ802" t="s">
        <v>24</v>
      </c>
      <c r="AR802" t="s">
        <v>24</v>
      </c>
      <c r="AS802" t="s">
        <v>24</v>
      </c>
      <c r="AT802" t="s">
        <v>24</v>
      </c>
    </row>
    <row r="803" spans="1:46" x14ac:dyDescent="0.15">
      <c r="A803">
        <v>25</v>
      </c>
      <c r="B803">
        <v>2</v>
      </c>
      <c r="C803">
        <v>6</v>
      </c>
      <c r="D803">
        <v>0</v>
      </c>
      <c r="E803" t="s">
        <v>24</v>
      </c>
      <c r="F803" t="s">
        <v>24</v>
      </c>
      <c r="G803">
        <v>32</v>
      </c>
      <c r="H803">
        <v>0</v>
      </c>
      <c r="I803">
        <v>0</v>
      </c>
      <c r="J803">
        <v>0</v>
      </c>
      <c r="K803">
        <v>0</v>
      </c>
      <c r="L803" t="s">
        <v>24</v>
      </c>
      <c r="M803" t="s">
        <v>24</v>
      </c>
      <c r="N803" t="s">
        <v>24</v>
      </c>
      <c r="O803" t="s">
        <v>24</v>
      </c>
      <c r="P803" t="s">
        <v>24</v>
      </c>
      <c r="Q803" t="s">
        <v>2666</v>
      </c>
      <c r="R803" t="s">
        <v>24</v>
      </c>
      <c r="S803">
        <v>0</v>
      </c>
      <c r="T803" t="s">
        <v>134</v>
      </c>
      <c r="U803" t="s">
        <v>134</v>
      </c>
      <c r="V803" t="s">
        <v>134</v>
      </c>
      <c r="W803" t="s">
        <v>24</v>
      </c>
      <c r="X803" t="s">
        <v>24</v>
      </c>
      <c r="Y803" t="s">
        <v>24</v>
      </c>
      <c r="Z803">
        <v>0</v>
      </c>
      <c r="AA803" t="s">
        <v>24</v>
      </c>
      <c r="AB803" t="s">
        <v>24</v>
      </c>
      <c r="AC803" t="s">
        <v>24</v>
      </c>
      <c r="AD803" t="s">
        <v>24</v>
      </c>
      <c r="AE803" t="s">
        <v>24</v>
      </c>
      <c r="AF803">
        <v>1</v>
      </c>
      <c r="AG803">
        <v>25</v>
      </c>
      <c r="AH803" t="s">
        <v>24</v>
      </c>
      <c r="AI803">
        <v>0</v>
      </c>
      <c r="AJ803" t="s">
        <v>24</v>
      </c>
      <c r="AK803" t="s">
        <v>24</v>
      </c>
      <c r="AL803" t="s">
        <v>24</v>
      </c>
      <c r="AM803" t="s">
        <v>24</v>
      </c>
      <c r="AN803" t="s">
        <v>24</v>
      </c>
      <c r="AO803" t="s">
        <v>24</v>
      </c>
      <c r="AP803" t="s">
        <v>24</v>
      </c>
      <c r="AQ803" t="s">
        <v>24</v>
      </c>
      <c r="AR803" t="s">
        <v>24</v>
      </c>
      <c r="AS803" t="s">
        <v>24</v>
      </c>
      <c r="AT803" t="s">
        <v>24</v>
      </c>
    </row>
    <row r="804" spans="1:46" x14ac:dyDescent="0.15">
      <c r="A804">
        <v>25</v>
      </c>
      <c r="B804">
        <v>2</v>
      </c>
      <c r="C804">
        <v>7</v>
      </c>
      <c r="D804">
        <v>0</v>
      </c>
      <c r="E804" t="s">
        <v>24</v>
      </c>
      <c r="F804" t="s">
        <v>24</v>
      </c>
      <c r="G804">
        <v>0</v>
      </c>
      <c r="H804">
        <v>0</v>
      </c>
      <c r="I804">
        <v>0</v>
      </c>
      <c r="J804">
        <v>0</v>
      </c>
      <c r="K804">
        <v>0</v>
      </c>
      <c r="L804" t="s">
        <v>24</v>
      </c>
      <c r="M804" t="s">
        <v>24</v>
      </c>
      <c r="N804" t="s">
        <v>24</v>
      </c>
      <c r="O804" t="s">
        <v>24</v>
      </c>
      <c r="P804" t="s">
        <v>24</v>
      </c>
      <c r="Q804" t="s">
        <v>24</v>
      </c>
      <c r="R804" t="s">
        <v>24</v>
      </c>
      <c r="S804">
        <v>0</v>
      </c>
      <c r="T804" t="s">
        <v>134</v>
      </c>
      <c r="U804" t="s">
        <v>134</v>
      </c>
      <c r="V804" t="s">
        <v>134</v>
      </c>
      <c r="W804" t="s">
        <v>24</v>
      </c>
      <c r="X804" t="s">
        <v>24</v>
      </c>
      <c r="Y804" t="s">
        <v>24</v>
      </c>
      <c r="Z804">
        <v>0</v>
      </c>
      <c r="AA804" t="s">
        <v>24</v>
      </c>
      <c r="AB804" t="s">
        <v>24</v>
      </c>
      <c r="AC804" t="s">
        <v>24</v>
      </c>
      <c r="AD804" t="s">
        <v>24</v>
      </c>
      <c r="AE804" t="s">
        <v>24</v>
      </c>
      <c r="AF804">
        <v>1</v>
      </c>
      <c r="AG804">
        <v>25</v>
      </c>
      <c r="AH804" t="s">
        <v>24</v>
      </c>
      <c r="AI804">
        <v>0</v>
      </c>
      <c r="AJ804" t="s">
        <v>24</v>
      </c>
      <c r="AK804" t="s">
        <v>24</v>
      </c>
      <c r="AL804" t="s">
        <v>24</v>
      </c>
      <c r="AM804" t="s">
        <v>24</v>
      </c>
      <c r="AN804" t="s">
        <v>24</v>
      </c>
      <c r="AO804" t="s">
        <v>24</v>
      </c>
      <c r="AP804" t="s">
        <v>24</v>
      </c>
      <c r="AQ804" t="s">
        <v>24</v>
      </c>
      <c r="AR804" t="s">
        <v>24</v>
      </c>
      <c r="AS804" t="s">
        <v>24</v>
      </c>
      <c r="AT804" t="s">
        <v>24</v>
      </c>
    </row>
    <row r="805" spans="1:46" x14ac:dyDescent="0.15">
      <c r="A805">
        <v>25</v>
      </c>
      <c r="B805">
        <v>3</v>
      </c>
      <c r="C805">
        <v>1</v>
      </c>
      <c r="D805">
        <v>0</v>
      </c>
      <c r="E805" t="s">
        <v>24</v>
      </c>
      <c r="F805" t="s">
        <v>24</v>
      </c>
      <c r="G805">
        <v>27</v>
      </c>
      <c r="H805">
        <v>0</v>
      </c>
      <c r="I805">
        <v>0</v>
      </c>
      <c r="J805">
        <v>0</v>
      </c>
      <c r="K805">
        <v>0</v>
      </c>
      <c r="L805" t="s">
        <v>24</v>
      </c>
      <c r="M805" t="s">
        <v>24</v>
      </c>
      <c r="N805" t="s">
        <v>24</v>
      </c>
      <c r="O805" t="s">
        <v>24</v>
      </c>
      <c r="P805" t="s">
        <v>24</v>
      </c>
      <c r="Q805" t="s">
        <v>2667</v>
      </c>
      <c r="R805" t="s">
        <v>24</v>
      </c>
      <c r="S805">
        <v>0</v>
      </c>
      <c r="T805" t="s">
        <v>134</v>
      </c>
      <c r="U805" t="s">
        <v>134</v>
      </c>
      <c r="V805" t="s">
        <v>134</v>
      </c>
      <c r="W805" t="s">
        <v>24</v>
      </c>
      <c r="X805" t="s">
        <v>24</v>
      </c>
      <c r="Y805" t="s">
        <v>24</v>
      </c>
      <c r="Z805">
        <v>0</v>
      </c>
      <c r="AA805" t="s">
        <v>24</v>
      </c>
      <c r="AB805" t="s">
        <v>24</v>
      </c>
      <c r="AC805" t="s">
        <v>24</v>
      </c>
      <c r="AD805" t="s">
        <v>24</v>
      </c>
      <c r="AE805" t="s">
        <v>24</v>
      </c>
      <c r="AF805">
        <v>1</v>
      </c>
      <c r="AG805">
        <v>25</v>
      </c>
      <c r="AH805" t="s">
        <v>24</v>
      </c>
      <c r="AI805">
        <v>0</v>
      </c>
      <c r="AJ805" t="s">
        <v>24</v>
      </c>
      <c r="AK805" t="s">
        <v>24</v>
      </c>
      <c r="AL805" t="s">
        <v>24</v>
      </c>
      <c r="AM805" t="s">
        <v>24</v>
      </c>
      <c r="AN805" t="s">
        <v>24</v>
      </c>
      <c r="AO805" t="s">
        <v>24</v>
      </c>
      <c r="AP805" t="s">
        <v>24</v>
      </c>
      <c r="AQ805" t="s">
        <v>24</v>
      </c>
      <c r="AR805" t="s">
        <v>24</v>
      </c>
      <c r="AS805" t="s">
        <v>24</v>
      </c>
      <c r="AT805" t="s">
        <v>24</v>
      </c>
    </row>
    <row r="806" spans="1:46" x14ac:dyDescent="0.15">
      <c r="A806">
        <v>25</v>
      </c>
      <c r="B806">
        <v>3</v>
      </c>
      <c r="C806">
        <v>2</v>
      </c>
      <c r="D806">
        <v>0</v>
      </c>
      <c r="E806" t="s">
        <v>24</v>
      </c>
      <c r="F806" t="s">
        <v>24</v>
      </c>
      <c r="G806">
        <v>217</v>
      </c>
      <c r="H806">
        <v>0</v>
      </c>
      <c r="I806">
        <v>0</v>
      </c>
      <c r="J806">
        <v>0</v>
      </c>
      <c r="K806">
        <v>0</v>
      </c>
      <c r="L806" t="s">
        <v>24</v>
      </c>
      <c r="M806" t="s">
        <v>24</v>
      </c>
      <c r="N806" t="s">
        <v>24</v>
      </c>
      <c r="O806" t="s">
        <v>24</v>
      </c>
      <c r="P806" t="s">
        <v>24</v>
      </c>
      <c r="Q806" t="s">
        <v>2668</v>
      </c>
      <c r="R806" t="s">
        <v>24</v>
      </c>
      <c r="S806">
        <v>0</v>
      </c>
      <c r="T806" t="s">
        <v>134</v>
      </c>
      <c r="U806" t="s">
        <v>134</v>
      </c>
      <c r="V806" t="s">
        <v>134</v>
      </c>
      <c r="W806" t="s">
        <v>24</v>
      </c>
      <c r="X806" t="s">
        <v>24</v>
      </c>
      <c r="Y806" t="s">
        <v>24</v>
      </c>
      <c r="Z806">
        <v>0</v>
      </c>
      <c r="AA806" t="s">
        <v>24</v>
      </c>
      <c r="AB806" t="s">
        <v>24</v>
      </c>
      <c r="AC806" t="s">
        <v>24</v>
      </c>
      <c r="AD806" t="s">
        <v>24</v>
      </c>
      <c r="AE806" t="s">
        <v>24</v>
      </c>
      <c r="AF806">
        <v>1</v>
      </c>
      <c r="AG806">
        <v>25</v>
      </c>
      <c r="AH806" t="s">
        <v>24</v>
      </c>
      <c r="AI806">
        <v>0</v>
      </c>
      <c r="AJ806" t="s">
        <v>24</v>
      </c>
      <c r="AK806" t="s">
        <v>24</v>
      </c>
      <c r="AL806" t="s">
        <v>24</v>
      </c>
      <c r="AM806" t="s">
        <v>24</v>
      </c>
      <c r="AN806" t="s">
        <v>24</v>
      </c>
      <c r="AO806" t="s">
        <v>24</v>
      </c>
      <c r="AP806" t="s">
        <v>24</v>
      </c>
      <c r="AQ806" t="s">
        <v>24</v>
      </c>
      <c r="AR806" t="s">
        <v>24</v>
      </c>
      <c r="AS806" t="s">
        <v>24</v>
      </c>
      <c r="AT806" t="s">
        <v>24</v>
      </c>
    </row>
    <row r="807" spans="1:46" x14ac:dyDescent="0.15">
      <c r="A807">
        <v>25</v>
      </c>
      <c r="B807">
        <v>3</v>
      </c>
      <c r="C807">
        <v>3</v>
      </c>
      <c r="D807">
        <v>0</v>
      </c>
      <c r="E807" t="s">
        <v>24</v>
      </c>
      <c r="F807" t="s">
        <v>24</v>
      </c>
      <c r="G807">
        <v>23</v>
      </c>
      <c r="H807">
        <v>0</v>
      </c>
      <c r="I807">
        <v>0</v>
      </c>
      <c r="J807">
        <v>0</v>
      </c>
      <c r="K807">
        <v>0</v>
      </c>
      <c r="L807" t="s">
        <v>24</v>
      </c>
      <c r="M807" t="s">
        <v>24</v>
      </c>
      <c r="N807" t="s">
        <v>24</v>
      </c>
      <c r="O807" t="s">
        <v>24</v>
      </c>
      <c r="P807" t="s">
        <v>24</v>
      </c>
      <c r="Q807" t="s">
        <v>2669</v>
      </c>
      <c r="R807" t="s">
        <v>24</v>
      </c>
      <c r="S807">
        <v>0</v>
      </c>
      <c r="T807" t="s">
        <v>134</v>
      </c>
      <c r="U807" t="s">
        <v>134</v>
      </c>
      <c r="V807" t="s">
        <v>134</v>
      </c>
      <c r="W807" t="s">
        <v>24</v>
      </c>
      <c r="X807" t="s">
        <v>24</v>
      </c>
      <c r="Y807" t="s">
        <v>24</v>
      </c>
      <c r="Z807">
        <v>0</v>
      </c>
      <c r="AA807" t="s">
        <v>24</v>
      </c>
      <c r="AB807" t="s">
        <v>24</v>
      </c>
      <c r="AC807" t="s">
        <v>24</v>
      </c>
      <c r="AD807" t="s">
        <v>24</v>
      </c>
      <c r="AE807" t="s">
        <v>24</v>
      </c>
      <c r="AF807">
        <v>1</v>
      </c>
      <c r="AG807">
        <v>25</v>
      </c>
      <c r="AH807" t="s">
        <v>24</v>
      </c>
      <c r="AI807">
        <v>0</v>
      </c>
      <c r="AJ807" t="s">
        <v>24</v>
      </c>
      <c r="AK807" t="s">
        <v>24</v>
      </c>
      <c r="AL807" t="s">
        <v>24</v>
      </c>
      <c r="AM807" t="s">
        <v>24</v>
      </c>
      <c r="AN807" t="s">
        <v>24</v>
      </c>
      <c r="AO807" t="s">
        <v>24</v>
      </c>
      <c r="AP807" t="s">
        <v>24</v>
      </c>
      <c r="AQ807" t="s">
        <v>24</v>
      </c>
      <c r="AR807" t="s">
        <v>24</v>
      </c>
      <c r="AS807" t="s">
        <v>24</v>
      </c>
      <c r="AT807" t="s">
        <v>24</v>
      </c>
    </row>
    <row r="808" spans="1:46" x14ac:dyDescent="0.15">
      <c r="A808">
        <v>25</v>
      </c>
      <c r="B808">
        <v>3</v>
      </c>
      <c r="C808">
        <v>4</v>
      </c>
      <c r="D808">
        <v>0</v>
      </c>
      <c r="E808" t="s">
        <v>24</v>
      </c>
      <c r="F808" t="s">
        <v>24</v>
      </c>
      <c r="G808">
        <v>353</v>
      </c>
      <c r="H808">
        <v>0</v>
      </c>
      <c r="I808">
        <v>0</v>
      </c>
      <c r="J808">
        <v>0</v>
      </c>
      <c r="K808">
        <v>0</v>
      </c>
      <c r="L808" t="s">
        <v>24</v>
      </c>
      <c r="M808" t="s">
        <v>24</v>
      </c>
      <c r="N808" t="s">
        <v>24</v>
      </c>
      <c r="O808" t="s">
        <v>24</v>
      </c>
      <c r="P808" t="s">
        <v>24</v>
      </c>
      <c r="Q808" t="s">
        <v>2670</v>
      </c>
      <c r="R808" t="s">
        <v>24</v>
      </c>
      <c r="S808">
        <v>0</v>
      </c>
      <c r="T808" t="s">
        <v>134</v>
      </c>
      <c r="U808" t="s">
        <v>134</v>
      </c>
      <c r="V808" t="s">
        <v>134</v>
      </c>
      <c r="W808" t="s">
        <v>24</v>
      </c>
      <c r="X808" t="s">
        <v>24</v>
      </c>
      <c r="Y808" t="s">
        <v>24</v>
      </c>
      <c r="Z808">
        <v>0</v>
      </c>
      <c r="AA808" t="s">
        <v>24</v>
      </c>
      <c r="AB808" t="s">
        <v>24</v>
      </c>
      <c r="AC808" t="s">
        <v>24</v>
      </c>
      <c r="AD808" t="s">
        <v>24</v>
      </c>
      <c r="AE808" t="s">
        <v>24</v>
      </c>
      <c r="AF808">
        <v>1</v>
      </c>
      <c r="AG808">
        <v>25</v>
      </c>
      <c r="AH808" t="s">
        <v>24</v>
      </c>
      <c r="AI808">
        <v>0</v>
      </c>
      <c r="AJ808" t="s">
        <v>24</v>
      </c>
      <c r="AK808" t="s">
        <v>24</v>
      </c>
      <c r="AL808" t="s">
        <v>24</v>
      </c>
      <c r="AM808" t="s">
        <v>24</v>
      </c>
      <c r="AN808" t="s">
        <v>24</v>
      </c>
      <c r="AO808" t="s">
        <v>24</v>
      </c>
      <c r="AP808" t="s">
        <v>24</v>
      </c>
      <c r="AQ808" t="s">
        <v>24</v>
      </c>
      <c r="AR808" t="s">
        <v>24</v>
      </c>
      <c r="AS808" t="s">
        <v>24</v>
      </c>
      <c r="AT808" t="s">
        <v>24</v>
      </c>
    </row>
    <row r="809" spans="1:46" x14ac:dyDescent="0.15">
      <c r="A809">
        <v>25</v>
      </c>
      <c r="B809">
        <v>3</v>
      </c>
      <c r="C809">
        <v>5</v>
      </c>
      <c r="D809">
        <v>0</v>
      </c>
      <c r="E809" t="s">
        <v>24</v>
      </c>
      <c r="F809" t="s">
        <v>24</v>
      </c>
      <c r="G809">
        <v>26</v>
      </c>
      <c r="H809">
        <v>0</v>
      </c>
      <c r="I809">
        <v>0</v>
      </c>
      <c r="J809">
        <v>0</v>
      </c>
      <c r="K809">
        <v>0</v>
      </c>
      <c r="L809" t="s">
        <v>24</v>
      </c>
      <c r="M809" t="s">
        <v>24</v>
      </c>
      <c r="N809" t="s">
        <v>24</v>
      </c>
      <c r="O809" t="s">
        <v>24</v>
      </c>
      <c r="P809" t="s">
        <v>24</v>
      </c>
      <c r="Q809" t="s">
        <v>2671</v>
      </c>
      <c r="R809" t="s">
        <v>24</v>
      </c>
      <c r="S809">
        <v>0</v>
      </c>
      <c r="T809" t="s">
        <v>134</v>
      </c>
      <c r="U809" t="s">
        <v>134</v>
      </c>
      <c r="V809" t="s">
        <v>134</v>
      </c>
      <c r="W809" t="s">
        <v>24</v>
      </c>
      <c r="X809" t="s">
        <v>24</v>
      </c>
      <c r="Y809" t="s">
        <v>24</v>
      </c>
      <c r="Z809">
        <v>0</v>
      </c>
      <c r="AA809" t="s">
        <v>24</v>
      </c>
      <c r="AB809" t="s">
        <v>24</v>
      </c>
      <c r="AC809" t="s">
        <v>24</v>
      </c>
      <c r="AD809" t="s">
        <v>24</v>
      </c>
      <c r="AE809" t="s">
        <v>24</v>
      </c>
      <c r="AF809">
        <v>1</v>
      </c>
      <c r="AG809">
        <v>25</v>
      </c>
      <c r="AH809" t="s">
        <v>24</v>
      </c>
      <c r="AI809">
        <v>0</v>
      </c>
      <c r="AJ809" t="s">
        <v>24</v>
      </c>
      <c r="AK809" t="s">
        <v>24</v>
      </c>
      <c r="AL809" t="s">
        <v>24</v>
      </c>
      <c r="AM809" t="s">
        <v>24</v>
      </c>
      <c r="AN809" t="s">
        <v>24</v>
      </c>
      <c r="AO809" t="s">
        <v>24</v>
      </c>
      <c r="AP809" t="s">
        <v>24</v>
      </c>
      <c r="AQ809" t="s">
        <v>24</v>
      </c>
      <c r="AR809" t="s">
        <v>24</v>
      </c>
      <c r="AS809" t="s">
        <v>24</v>
      </c>
      <c r="AT809" t="s">
        <v>24</v>
      </c>
    </row>
    <row r="810" spans="1:46" x14ac:dyDescent="0.15">
      <c r="A810">
        <v>25</v>
      </c>
      <c r="B810">
        <v>3</v>
      </c>
      <c r="C810">
        <v>6</v>
      </c>
      <c r="D810">
        <v>0</v>
      </c>
      <c r="E810" t="s">
        <v>24</v>
      </c>
      <c r="F810" t="s">
        <v>24</v>
      </c>
      <c r="G810">
        <v>30</v>
      </c>
      <c r="H810">
        <v>0</v>
      </c>
      <c r="I810">
        <v>0</v>
      </c>
      <c r="J810">
        <v>0</v>
      </c>
      <c r="K810">
        <v>0</v>
      </c>
      <c r="L810" t="s">
        <v>24</v>
      </c>
      <c r="M810" t="s">
        <v>24</v>
      </c>
      <c r="N810" t="s">
        <v>24</v>
      </c>
      <c r="O810" t="s">
        <v>24</v>
      </c>
      <c r="P810" t="s">
        <v>24</v>
      </c>
      <c r="Q810" t="s">
        <v>2672</v>
      </c>
      <c r="R810" t="s">
        <v>24</v>
      </c>
      <c r="S810">
        <v>0</v>
      </c>
      <c r="T810" t="s">
        <v>134</v>
      </c>
      <c r="U810" t="s">
        <v>134</v>
      </c>
      <c r="V810" t="s">
        <v>134</v>
      </c>
      <c r="W810" t="s">
        <v>24</v>
      </c>
      <c r="X810" t="s">
        <v>24</v>
      </c>
      <c r="Y810" t="s">
        <v>24</v>
      </c>
      <c r="Z810">
        <v>0</v>
      </c>
      <c r="AA810" t="s">
        <v>24</v>
      </c>
      <c r="AB810" t="s">
        <v>24</v>
      </c>
      <c r="AC810" t="s">
        <v>24</v>
      </c>
      <c r="AD810" t="s">
        <v>24</v>
      </c>
      <c r="AE810" t="s">
        <v>24</v>
      </c>
      <c r="AF810">
        <v>1</v>
      </c>
      <c r="AG810">
        <v>25</v>
      </c>
      <c r="AH810" t="s">
        <v>24</v>
      </c>
      <c r="AI810">
        <v>0</v>
      </c>
      <c r="AJ810" t="s">
        <v>24</v>
      </c>
      <c r="AK810" t="s">
        <v>24</v>
      </c>
      <c r="AL810" t="s">
        <v>24</v>
      </c>
      <c r="AM810" t="s">
        <v>24</v>
      </c>
      <c r="AN810" t="s">
        <v>24</v>
      </c>
      <c r="AO810" t="s">
        <v>24</v>
      </c>
      <c r="AP810" t="s">
        <v>24</v>
      </c>
      <c r="AQ810" t="s">
        <v>24</v>
      </c>
      <c r="AR810" t="s">
        <v>24</v>
      </c>
      <c r="AS810" t="s">
        <v>24</v>
      </c>
      <c r="AT810" t="s">
        <v>24</v>
      </c>
    </row>
    <row r="811" spans="1:46" x14ac:dyDescent="0.15">
      <c r="A811">
        <v>25</v>
      </c>
      <c r="B811">
        <v>3</v>
      </c>
      <c r="C811">
        <v>7</v>
      </c>
      <c r="D811">
        <v>0</v>
      </c>
      <c r="E811" t="s">
        <v>24</v>
      </c>
      <c r="F811" t="s">
        <v>24</v>
      </c>
      <c r="G811">
        <v>289</v>
      </c>
      <c r="H811">
        <v>0</v>
      </c>
      <c r="I811">
        <v>0</v>
      </c>
      <c r="J811">
        <v>0</v>
      </c>
      <c r="K811">
        <v>0</v>
      </c>
      <c r="L811" t="s">
        <v>24</v>
      </c>
      <c r="M811" t="s">
        <v>24</v>
      </c>
      <c r="N811" t="s">
        <v>24</v>
      </c>
      <c r="O811" t="s">
        <v>24</v>
      </c>
      <c r="P811" t="s">
        <v>24</v>
      </c>
      <c r="Q811" t="s">
        <v>2673</v>
      </c>
      <c r="R811" t="s">
        <v>24</v>
      </c>
      <c r="S811">
        <v>0</v>
      </c>
      <c r="T811" t="s">
        <v>134</v>
      </c>
      <c r="U811" t="s">
        <v>134</v>
      </c>
      <c r="V811" t="s">
        <v>134</v>
      </c>
      <c r="W811" t="s">
        <v>24</v>
      </c>
      <c r="X811" t="s">
        <v>24</v>
      </c>
      <c r="Y811" t="s">
        <v>24</v>
      </c>
      <c r="Z811">
        <v>0</v>
      </c>
      <c r="AA811" t="s">
        <v>24</v>
      </c>
      <c r="AB811" t="s">
        <v>24</v>
      </c>
      <c r="AC811" t="s">
        <v>24</v>
      </c>
      <c r="AD811" t="s">
        <v>24</v>
      </c>
      <c r="AE811" t="s">
        <v>24</v>
      </c>
      <c r="AF811">
        <v>1</v>
      </c>
      <c r="AG811">
        <v>25</v>
      </c>
      <c r="AH811" t="s">
        <v>24</v>
      </c>
      <c r="AI811">
        <v>0</v>
      </c>
      <c r="AJ811" t="s">
        <v>24</v>
      </c>
      <c r="AK811" t="s">
        <v>24</v>
      </c>
      <c r="AL811" t="s">
        <v>24</v>
      </c>
      <c r="AM811" t="s">
        <v>24</v>
      </c>
      <c r="AN811" t="s">
        <v>24</v>
      </c>
      <c r="AO811" t="s">
        <v>24</v>
      </c>
      <c r="AP811" t="s">
        <v>24</v>
      </c>
      <c r="AQ811" t="s">
        <v>24</v>
      </c>
      <c r="AR811" t="s">
        <v>24</v>
      </c>
      <c r="AS811" t="s">
        <v>24</v>
      </c>
      <c r="AT811" t="s">
        <v>24</v>
      </c>
    </row>
    <row r="812" spans="1:46" x14ac:dyDescent="0.15">
      <c r="A812">
        <v>25</v>
      </c>
      <c r="B812">
        <v>4</v>
      </c>
      <c r="C812">
        <v>1</v>
      </c>
      <c r="D812">
        <v>0</v>
      </c>
      <c r="E812" t="s">
        <v>24</v>
      </c>
      <c r="F812" t="s">
        <v>24</v>
      </c>
      <c r="G812">
        <v>150</v>
      </c>
      <c r="H812">
        <v>0</v>
      </c>
      <c r="I812">
        <v>0</v>
      </c>
      <c r="J812">
        <v>0</v>
      </c>
      <c r="K812">
        <v>0</v>
      </c>
      <c r="L812" t="s">
        <v>24</v>
      </c>
      <c r="M812" t="s">
        <v>24</v>
      </c>
      <c r="N812" t="s">
        <v>24</v>
      </c>
      <c r="O812" t="s">
        <v>24</v>
      </c>
      <c r="P812" t="s">
        <v>24</v>
      </c>
      <c r="Q812" t="s">
        <v>2674</v>
      </c>
      <c r="R812" t="s">
        <v>24</v>
      </c>
      <c r="S812">
        <v>0</v>
      </c>
      <c r="T812" t="s">
        <v>134</v>
      </c>
      <c r="U812" t="s">
        <v>134</v>
      </c>
      <c r="V812" t="s">
        <v>134</v>
      </c>
      <c r="W812" t="s">
        <v>24</v>
      </c>
      <c r="X812" t="s">
        <v>24</v>
      </c>
      <c r="Y812" t="s">
        <v>24</v>
      </c>
      <c r="Z812">
        <v>0</v>
      </c>
      <c r="AA812" t="s">
        <v>24</v>
      </c>
      <c r="AB812" t="s">
        <v>24</v>
      </c>
      <c r="AC812" t="s">
        <v>24</v>
      </c>
      <c r="AD812" t="s">
        <v>24</v>
      </c>
      <c r="AE812" t="s">
        <v>24</v>
      </c>
      <c r="AF812">
        <v>1</v>
      </c>
      <c r="AG812">
        <v>25</v>
      </c>
      <c r="AH812" t="s">
        <v>24</v>
      </c>
      <c r="AI812">
        <v>0</v>
      </c>
      <c r="AJ812" t="s">
        <v>24</v>
      </c>
      <c r="AK812" t="s">
        <v>24</v>
      </c>
      <c r="AL812" t="s">
        <v>24</v>
      </c>
      <c r="AM812" t="s">
        <v>24</v>
      </c>
      <c r="AN812" t="s">
        <v>24</v>
      </c>
      <c r="AO812" t="s">
        <v>24</v>
      </c>
      <c r="AP812" t="s">
        <v>24</v>
      </c>
      <c r="AQ812" t="s">
        <v>24</v>
      </c>
      <c r="AR812" t="s">
        <v>24</v>
      </c>
      <c r="AS812" t="s">
        <v>24</v>
      </c>
      <c r="AT812" t="s">
        <v>24</v>
      </c>
    </row>
    <row r="813" spans="1:46" x14ac:dyDescent="0.15">
      <c r="A813">
        <v>25</v>
      </c>
      <c r="B813">
        <v>4</v>
      </c>
      <c r="C813">
        <v>2</v>
      </c>
      <c r="D813">
        <v>0</v>
      </c>
      <c r="E813" t="s">
        <v>24</v>
      </c>
      <c r="F813" t="s">
        <v>24</v>
      </c>
      <c r="G813">
        <v>322</v>
      </c>
      <c r="H813">
        <v>0</v>
      </c>
      <c r="I813">
        <v>0</v>
      </c>
      <c r="J813">
        <v>0</v>
      </c>
      <c r="K813">
        <v>0</v>
      </c>
      <c r="L813" t="s">
        <v>24</v>
      </c>
      <c r="M813" t="s">
        <v>24</v>
      </c>
      <c r="N813" t="s">
        <v>24</v>
      </c>
      <c r="O813" t="s">
        <v>24</v>
      </c>
      <c r="P813" t="s">
        <v>24</v>
      </c>
      <c r="Q813" t="s">
        <v>2675</v>
      </c>
      <c r="R813" t="s">
        <v>24</v>
      </c>
      <c r="S813">
        <v>0</v>
      </c>
      <c r="T813" t="s">
        <v>134</v>
      </c>
      <c r="U813" t="s">
        <v>134</v>
      </c>
      <c r="V813" t="s">
        <v>134</v>
      </c>
      <c r="W813" t="s">
        <v>24</v>
      </c>
      <c r="X813" t="s">
        <v>24</v>
      </c>
      <c r="Y813" t="s">
        <v>24</v>
      </c>
      <c r="Z813">
        <v>0</v>
      </c>
      <c r="AA813" t="s">
        <v>24</v>
      </c>
      <c r="AB813" t="s">
        <v>24</v>
      </c>
      <c r="AC813" t="s">
        <v>24</v>
      </c>
      <c r="AD813" t="s">
        <v>24</v>
      </c>
      <c r="AE813" t="s">
        <v>24</v>
      </c>
      <c r="AF813">
        <v>1</v>
      </c>
      <c r="AG813">
        <v>25</v>
      </c>
      <c r="AH813" t="s">
        <v>24</v>
      </c>
      <c r="AI813">
        <v>0</v>
      </c>
      <c r="AJ813" t="s">
        <v>24</v>
      </c>
      <c r="AK813" t="s">
        <v>24</v>
      </c>
      <c r="AL813" t="s">
        <v>24</v>
      </c>
      <c r="AM813" t="s">
        <v>24</v>
      </c>
      <c r="AN813" t="s">
        <v>24</v>
      </c>
      <c r="AO813" t="s">
        <v>24</v>
      </c>
      <c r="AP813" t="s">
        <v>24</v>
      </c>
      <c r="AQ813" t="s">
        <v>24</v>
      </c>
      <c r="AR813" t="s">
        <v>24</v>
      </c>
      <c r="AS813" t="s">
        <v>24</v>
      </c>
      <c r="AT813" t="s">
        <v>24</v>
      </c>
    </row>
    <row r="814" spans="1:46" x14ac:dyDescent="0.15">
      <c r="A814">
        <v>25</v>
      </c>
      <c r="B814">
        <v>4</v>
      </c>
      <c r="C814">
        <v>3</v>
      </c>
      <c r="D814">
        <v>0</v>
      </c>
      <c r="E814" t="s">
        <v>24</v>
      </c>
      <c r="F814" t="s">
        <v>24</v>
      </c>
      <c r="G814">
        <v>334</v>
      </c>
      <c r="H814">
        <v>0</v>
      </c>
      <c r="I814">
        <v>0</v>
      </c>
      <c r="J814">
        <v>0</v>
      </c>
      <c r="K814">
        <v>0</v>
      </c>
      <c r="L814" t="s">
        <v>24</v>
      </c>
      <c r="M814" t="s">
        <v>24</v>
      </c>
      <c r="N814" t="s">
        <v>24</v>
      </c>
      <c r="O814" t="s">
        <v>24</v>
      </c>
      <c r="P814" t="s">
        <v>24</v>
      </c>
      <c r="Q814" t="s">
        <v>2676</v>
      </c>
      <c r="R814" t="s">
        <v>24</v>
      </c>
      <c r="S814">
        <v>0</v>
      </c>
      <c r="T814" t="s">
        <v>134</v>
      </c>
      <c r="U814" t="s">
        <v>134</v>
      </c>
      <c r="V814" t="s">
        <v>134</v>
      </c>
      <c r="W814" t="s">
        <v>24</v>
      </c>
      <c r="X814" t="s">
        <v>24</v>
      </c>
      <c r="Y814" t="s">
        <v>24</v>
      </c>
      <c r="Z814">
        <v>0</v>
      </c>
      <c r="AA814" t="s">
        <v>24</v>
      </c>
      <c r="AB814" t="s">
        <v>24</v>
      </c>
      <c r="AC814" t="s">
        <v>24</v>
      </c>
      <c r="AD814" t="s">
        <v>24</v>
      </c>
      <c r="AE814" t="s">
        <v>24</v>
      </c>
      <c r="AF814">
        <v>1</v>
      </c>
      <c r="AG814">
        <v>25</v>
      </c>
      <c r="AH814" t="s">
        <v>24</v>
      </c>
      <c r="AI814">
        <v>0</v>
      </c>
      <c r="AJ814" t="s">
        <v>24</v>
      </c>
      <c r="AK814" t="s">
        <v>24</v>
      </c>
      <c r="AL814" t="s">
        <v>24</v>
      </c>
      <c r="AM814" t="s">
        <v>24</v>
      </c>
      <c r="AN814" t="s">
        <v>24</v>
      </c>
      <c r="AO814" t="s">
        <v>24</v>
      </c>
      <c r="AP814" t="s">
        <v>24</v>
      </c>
      <c r="AQ814" t="s">
        <v>24</v>
      </c>
      <c r="AR814" t="s">
        <v>24</v>
      </c>
      <c r="AS814" t="s">
        <v>24</v>
      </c>
      <c r="AT814" t="s">
        <v>24</v>
      </c>
    </row>
    <row r="815" spans="1:46" x14ac:dyDescent="0.15">
      <c r="A815">
        <v>25</v>
      </c>
      <c r="B815">
        <v>4</v>
      </c>
      <c r="C815">
        <v>4</v>
      </c>
      <c r="D815">
        <v>0</v>
      </c>
      <c r="E815" t="s">
        <v>24</v>
      </c>
      <c r="F815" t="s">
        <v>24</v>
      </c>
      <c r="G815">
        <v>351</v>
      </c>
      <c r="H815">
        <v>0</v>
      </c>
      <c r="I815">
        <v>0</v>
      </c>
      <c r="J815">
        <v>0</v>
      </c>
      <c r="K815">
        <v>0</v>
      </c>
      <c r="L815" t="s">
        <v>24</v>
      </c>
      <c r="M815" t="s">
        <v>24</v>
      </c>
      <c r="N815" t="s">
        <v>24</v>
      </c>
      <c r="O815" t="s">
        <v>24</v>
      </c>
      <c r="P815" t="s">
        <v>24</v>
      </c>
      <c r="Q815" t="s">
        <v>2677</v>
      </c>
      <c r="R815" t="s">
        <v>24</v>
      </c>
      <c r="S815">
        <v>0</v>
      </c>
      <c r="T815" t="s">
        <v>134</v>
      </c>
      <c r="U815" t="s">
        <v>134</v>
      </c>
      <c r="V815" t="s">
        <v>134</v>
      </c>
      <c r="W815" t="s">
        <v>24</v>
      </c>
      <c r="X815" t="s">
        <v>24</v>
      </c>
      <c r="Y815" t="s">
        <v>24</v>
      </c>
      <c r="Z815">
        <v>0</v>
      </c>
      <c r="AA815" t="s">
        <v>24</v>
      </c>
      <c r="AB815" t="s">
        <v>24</v>
      </c>
      <c r="AC815" t="s">
        <v>24</v>
      </c>
      <c r="AD815" t="s">
        <v>24</v>
      </c>
      <c r="AE815" t="s">
        <v>24</v>
      </c>
      <c r="AF815">
        <v>1</v>
      </c>
      <c r="AG815">
        <v>25</v>
      </c>
      <c r="AH815" t="s">
        <v>24</v>
      </c>
      <c r="AI815">
        <v>0</v>
      </c>
      <c r="AJ815" t="s">
        <v>24</v>
      </c>
      <c r="AK815" t="s">
        <v>24</v>
      </c>
      <c r="AL815" t="s">
        <v>24</v>
      </c>
      <c r="AM815" t="s">
        <v>24</v>
      </c>
      <c r="AN815" t="s">
        <v>24</v>
      </c>
      <c r="AO815" t="s">
        <v>24</v>
      </c>
      <c r="AP815" t="s">
        <v>24</v>
      </c>
      <c r="AQ815" t="s">
        <v>24</v>
      </c>
      <c r="AR815" t="s">
        <v>24</v>
      </c>
      <c r="AS815" t="s">
        <v>24</v>
      </c>
      <c r="AT815" t="s">
        <v>24</v>
      </c>
    </row>
    <row r="816" spans="1:46" x14ac:dyDescent="0.15">
      <c r="A816">
        <v>25</v>
      </c>
      <c r="B816">
        <v>4</v>
      </c>
      <c r="C816">
        <v>5</v>
      </c>
      <c r="D816">
        <v>0</v>
      </c>
      <c r="E816" t="s">
        <v>24</v>
      </c>
      <c r="F816" t="s">
        <v>24</v>
      </c>
      <c r="G816">
        <v>14</v>
      </c>
      <c r="H816">
        <v>0</v>
      </c>
      <c r="I816">
        <v>0</v>
      </c>
      <c r="J816">
        <v>0</v>
      </c>
      <c r="K816">
        <v>0</v>
      </c>
      <c r="L816" t="s">
        <v>24</v>
      </c>
      <c r="M816" t="s">
        <v>24</v>
      </c>
      <c r="N816" t="s">
        <v>24</v>
      </c>
      <c r="O816" t="s">
        <v>24</v>
      </c>
      <c r="P816" t="s">
        <v>24</v>
      </c>
      <c r="Q816" t="s">
        <v>2678</v>
      </c>
      <c r="R816" t="s">
        <v>24</v>
      </c>
      <c r="S816">
        <v>0</v>
      </c>
      <c r="T816" t="s">
        <v>134</v>
      </c>
      <c r="U816" t="s">
        <v>134</v>
      </c>
      <c r="V816" t="s">
        <v>134</v>
      </c>
      <c r="W816" t="s">
        <v>24</v>
      </c>
      <c r="X816" t="s">
        <v>24</v>
      </c>
      <c r="Y816" t="s">
        <v>24</v>
      </c>
      <c r="Z816">
        <v>0</v>
      </c>
      <c r="AA816" t="s">
        <v>24</v>
      </c>
      <c r="AB816" t="s">
        <v>24</v>
      </c>
      <c r="AC816" t="s">
        <v>24</v>
      </c>
      <c r="AD816" t="s">
        <v>24</v>
      </c>
      <c r="AE816" t="s">
        <v>24</v>
      </c>
      <c r="AF816">
        <v>1</v>
      </c>
      <c r="AG816">
        <v>25</v>
      </c>
      <c r="AH816" t="s">
        <v>24</v>
      </c>
      <c r="AI816">
        <v>0</v>
      </c>
      <c r="AJ816" t="s">
        <v>24</v>
      </c>
      <c r="AK816" t="s">
        <v>24</v>
      </c>
      <c r="AL816" t="s">
        <v>24</v>
      </c>
      <c r="AM816" t="s">
        <v>24</v>
      </c>
      <c r="AN816" t="s">
        <v>24</v>
      </c>
      <c r="AO816" t="s">
        <v>24</v>
      </c>
      <c r="AP816" t="s">
        <v>24</v>
      </c>
      <c r="AQ816" t="s">
        <v>24</v>
      </c>
      <c r="AR816" t="s">
        <v>24</v>
      </c>
      <c r="AS816" t="s">
        <v>24</v>
      </c>
      <c r="AT816" t="s">
        <v>24</v>
      </c>
    </row>
    <row r="817" spans="1:46" x14ac:dyDescent="0.15">
      <c r="A817">
        <v>25</v>
      </c>
      <c r="B817">
        <v>4</v>
      </c>
      <c r="C817">
        <v>6</v>
      </c>
      <c r="D817">
        <v>0</v>
      </c>
      <c r="E817" t="s">
        <v>24</v>
      </c>
      <c r="F817" t="s">
        <v>24</v>
      </c>
      <c r="G817">
        <v>266</v>
      </c>
      <c r="H817">
        <v>0</v>
      </c>
      <c r="I817">
        <v>0</v>
      </c>
      <c r="J817">
        <v>0</v>
      </c>
      <c r="K817">
        <v>0</v>
      </c>
      <c r="L817" t="s">
        <v>24</v>
      </c>
      <c r="M817" t="s">
        <v>24</v>
      </c>
      <c r="N817" t="s">
        <v>24</v>
      </c>
      <c r="O817" t="s">
        <v>24</v>
      </c>
      <c r="P817" t="s">
        <v>24</v>
      </c>
      <c r="Q817" t="s">
        <v>2649</v>
      </c>
      <c r="R817" t="s">
        <v>24</v>
      </c>
      <c r="S817">
        <v>0</v>
      </c>
      <c r="T817" t="s">
        <v>134</v>
      </c>
      <c r="U817" t="s">
        <v>134</v>
      </c>
      <c r="V817" t="s">
        <v>134</v>
      </c>
      <c r="W817" t="s">
        <v>24</v>
      </c>
      <c r="X817" t="s">
        <v>24</v>
      </c>
      <c r="Y817" t="s">
        <v>24</v>
      </c>
      <c r="Z817">
        <v>0</v>
      </c>
      <c r="AA817" t="s">
        <v>24</v>
      </c>
      <c r="AB817" t="s">
        <v>24</v>
      </c>
      <c r="AC817" t="s">
        <v>24</v>
      </c>
      <c r="AD817" t="s">
        <v>24</v>
      </c>
      <c r="AE817" t="s">
        <v>24</v>
      </c>
      <c r="AF817">
        <v>1</v>
      </c>
      <c r="AG817">
        <v>25</v>
      </c>
      <c r="AH817" t="s">
        <v>24</v>
      </c>
      <c r="AI817">
        <v>0</v>
      </c>
      <c r="AJ817" t="s">
        <v>24</v>
      </c>
      <c r="AK817" t="s">
        <v>24</v>
      </c>
      <c r="AL817" t="s">
        <v>24</v>
      </c>
      <c r="AM817" t="s">
        <v>24</v>
      </c>
      <c r="AN817" t="s">
        <v>24</v>
      </c>
      <c r="AO817" t="s">
        <v>24</v>
      </c>
      <c r="AP817" t="s">
        <v>24</v>
      </c>
      <c r="AQ817" t="s">
        <v>24</v>
      </c>
      <c r="AR817" t="s">
        <v>24</v>
      </c>
      <c r="AS817" t="s">
        <v>24</v>
      </c>
      <c r="AT817" t="s">
        <v>24</v>
      </c>
    </row>
    <row r="818" spans="1:46" x14ac:dyDescent="0.15">
      <c r="A818">
        <v>25</v>
      </c>
      <c r="B818">
        <v>4</v>
      </c>
      <c r="C818">
        <v>7</v>
      </c>
      <c r="D818">
        <v>0</v>
      </c>
      <c r="E818" t="s">
        <v>24</v>
      </c>
      <c r="F818" t="s">
        <v>24</v>
      </c>
      <c r="G818">
        <v>58</v>
      </c>
      <c r="H818">
        <v>0</v>
      </c>
      <c r="I818">
        <v>0</v>
      </c>
      <c r="J818">
        <v>0</v>
      </c>
      <c r="K818">
        <v>0</v>
      </c>
      <c r="L818" t="s">
        <v>24</v>
      </c>
      <c r="M818" t="s">
        <v>24</v>
      </c>
      <c r="N818" t="s">
        <v>24</v>
      </c>
      <c r="O818" t="s">
        <v>24</v>
      </c>
      <c r="P818" t="s">
        <v>24</v>
      </c>
      <c r="Q818" t="s">
        <v>2679</v>
      </c>
      <c r="R818" t="s">
        <v>24</v>
      </c>
      <c r="S818">
        <v>0</v>
      </c>
      <c r="T818" t="s">
        <v>134</v>
      </c>
      <c r="U818" t="s">
        <v>134</v>
      </c>
      <c r="V818" t="s">
        <v>134</v>
      </c>
      <c r="W818" t="s">
        <v>24</v>
      </c>
      <c r="X818" t="s">
        <v>24</v>
      </c>
      <c r="Y818" t="s">
        <v>24</v>
      </c>
      <c r="Z818">
        <v>0</v>
      </c>
      <c r="AA818" t="s">
        <v>24</v>
      </c>
      <c r="AB818" t="s">
        <v>24</v>
      </c>
      <c r="AC818" t="s">
        <v>24</v>
      </c>
      <c r="AD818" t="s">
        <v>24</v>
      </c>
      <c r="AE818" t="s">
        <v>24</v>
      </c>
      <c r="AF818">
        <v>1</v>
      </c>
      <c r="AG818">
        <v>25</v>
      </c>
      <c r="AH818" t="s">
        <v>24</v>
      </c>
      <c r="AI818">
        <v>0</v>
      </c>
      <c r="AJ818" t="s">
        <v>24</v>
      </c>
      <c r="AK818" t="s">
        <v>24</v>
      </c>
      <c r="AL818" t="s">
        <v>24</v>
      </c>
      <c r="AM818" t="s">
        <v>24</v>
      </c>
      <c r="AN818" t="s">
        <v>24</v>
      </c>
      <c r="AO818" t="s">
        <v>24</v>
      </c>
      <c r="AP818" t="s">
        <v>24</v>
      </c>
      <c r="AQ818" t="s">
        <v>24</v>
      </c>
      <c r="AR818" t="s">
        <v>24</v>
      </c>
      <c r="AS818" t="s">
        <v>24</v>
      </c>
      <c r="AT818" t="s">
        <v>24</v>
      </c>
    </row>
    <row r="819" spans="1:46" x14ac:dyDescent="0.15">
      <c r="A819">
        <v>25</v>
      </c>
      <c r="B819">
        <v>1</v>
      </c>
      <c r="C819">
        <v>1</v>
      </c>
      <c r="D819">
        <v>0</v>
      </c>
      <c r="E819" t="s">
        <v>24</v>
      </c>
      <c r="F819" t="s">
        <v>24</v>
      </c>
      <c r="G819">
        <v>0</v>
      </c>
      <c r="H819">
        <v>0</v>
      </c>
      <c r="I819">
        <v>0</v>
      </c>
      <c r="J819">
        <v>0</v>
      </c>
      <c r="K819">
        <v>0</v>
      </c>
      <c r="L819" t="s">
        <v>24</v>
      </c>
      <c r="M819" t="s">
        <v>24</v>
      </c>
      <c r="N819" t="s">
        <v>24</v>
      </c>
      <c r="O819" t="s">
        <v>24</v>
      </c>
      <c r="P819" t="s">
        <v>24</v>
      </c>
      <c r="Q819" t="s">
        <v>24</v>
      </c>
      <c r="R819" t="s">
        <v>24</v>
      </c>
      <c r="S819">
        <v>0</v>
      </c>
      <c r="T819" t="s">
        <v>134</v>
      </c>
      <c r="U819" t="s">
        <v>134</v>
      </c>
      <c r="V819" t="s">
        <v>134</v>
      </c>
      <c r="W819" t="s">
        <v>24</v>
      </c>
      <c r="X819" t="s">
        <v>24</v>
      </c>
      <c r="Y819" t="s">
        <v>24</v>
      </c>
      <c r="Z819">
        <v>0</v>
      </c>
      <c r="AA819" t="s">
        <v>24</v>
      </c>
      <c r="AB819" t="s">
        <v>24</v>
      </c>
      <c r="AC819" t="s">
        <v>24</v>
      </c>
      <c r="AD819" t="s">
        <v>24</v>
      </c>
      <c r="AE819" t="s">
        <v>24</v>
      </c>
      <c r="AF819">
        <v>1</v>
      </c>
      <c r="AG819">
        <v>25</v>
      </c>
      <c r="AH819" t="s">
        <v>24</v>
      </c>
      <c r="AI819">
        <v>0</v>
      </c>
      <c r="AJ819" t="s">
        <v>24</v>
      </c>
      <c r="AK819" t="s">
        <v>24</v>
      </c>
      <c r="AL819" t="s">
        <v>24</v>
      </c>
      <c r="AM819" t="s">
        <v>24</v>
      </c>
      <c r="AN819" t="s">
        <v>24</v>
      </c>
      <c r="AO819" t="s">
        <v>24</v>
      </c>
      <c r="AP819" t="s">
        <v>24</v>
      </c>
      <c r="AQ819" t="s">
        <v>24</v>
      </c>
      <c r="AR819" t="s">
        <v>24</v>
      </c>
      <c r="AS819" t="s">
        <v>24</v>
      </c>
      <c r="AT819" t="s">
        <v>24</v>
      </c>
    </row>
    <row r="820" spans="1:46" x14ac:dyDescent="0.15">
      <c r="A820">
        <v>25</v>
      </c>
      <c r="B820">
        <v>1</v>
      </c>
      <c r="C820">
        <v>2</v>
      </c>
      <c r="D820">
        <v>0</v>
      </c>
      <c r="E820" t="s">
        <v>24</v>
      </c>
      <c r="F820" t="s">
        <v>24</v>
      </c>
      <c r="G820">
        <v>0</v>
      </c>
      <c r="H820">
        <v>0</v>
      </c>
      <c r="I820">
        <v>0</v>
      </c>
      <c r="J820">
        <v>0</v>
      </c>
      <c r="K820">
        <v>0</v>
      </c>
      <c r="L820" t="s">
        <v>24</v>
      </c>
      <c r="M820" t="s">
        <v>24</v>
      </c>
      <c r="N820" t="s">
        <v>24</v>
      </c>
      <c r="O820" t="s">
        <v>24</v>
      </c>
      <c r="P820" t="s">
        <v>24</v>
      </c>
      <c r="Q820" t="s">
        <v>24</v>
      </c>
      <c r="R820" t="s">
        <v>24</v>
      </c>
      <c r="S820">
        <v>0</v>
      </c>
      <c r="T820" t="s">
        <v>134</v>
      </c>
      <c r="U820" t="s">
        <v>134</v>
      </c>
      <c r="V820" t="s">
        <v>134</v>
      </c>
      <c r="W820" t="s">
        <v>24</v>
      </c>
      <c r="X820" t="s">
        <v>24</v>
      </c>
      <c r="Y820" t="s">
        <v>24</v>
      </c>
      <c r="Z820">
        <v>0</v>
      </c>
      <c r="AA820" t="s">
        <v>24</v>
      </c>
      <c r="AB820" t="s">
        <v>24</v>
      </c>
      <c r="AC820" t="s">
        <v>24</v>
      </c>
      <c r="AD820" t="s">
        <v>24</v>
      </c>
      <c r="AE820" t="s">
        <v>24</v>
      </c>
      <c r="AF820">
        <v>1</v>
      </c>
      <c r="AG820">
        <v>25</v>
      </c>
      <c r="AH820" t="s">
        <v>24</v>
      </c>
      <c r="AI820">
        <v>0</v>
      </c>
      <c r="AJ820" t="s">
        <v>24</v>
      </c>
      <c r="AK820" t="s">
        <v>24</v>
      </c>
      <c r="AL820" t="s">
        <v>24</v>
      </c>
      <c r="AM820" t="s">
        <v>24</v>
      </c>
      <c r="AN820" t="s">
        <v>24</v>
      </c>
      <c r="AO820" t="s">
        <v>24</v>
      </c>
      <c r="AP820" t="s">
        <v>24</v>
      </c>
      <c r="AQ820" t="s">
        <v>24</v>
      </c>
      <c r="AR820" t="s">
        <v>24</v>
      </c>
      <c r="AS820" t="s">
        <v>24</v>
      </c>
      <c r="AT820" t="s">
        <v>24</v>
      </c>
    </row>
    <row r="821" spans="1:46" x14ac:dyDescent="0.15">
      <c r="A821">
        <v>25</v>
      </c>
      <c r="B821">
        <v>1</v>
      </c>
      <c r="C821">
        <v>3</v>
      </c>
      <c r="D821">
        <v>0</v>
      </c>
      <c r="E821" t="s">
        <v>24</v>
      </c>
      <c r="F821" t="s">
        <v>24</v>
      </c>
      <c r="G821">
        <v>136</v>
      </c>
      <c r="H821">
        <v>0</v>
      </c>
      <c r="I821">
        <v>0</v>
      </c>
      <c r="J821">
        <v>0</v>
      </c>
      <c r="K821">
        <v>0</v>
      </c>
      <c r="L821" t="s">
        <v>24</v>
      </c>
      <c r="M821" t="s">
        <v>24</v>
      </c>
      <c r="N821" t="s">
        <v>24</v>
      </c>
      <c r="O821" t="s">
        <v>24</v>
      </c>
      <c r="P821" t="s">
        <v>24</v>
      </c>
      <c r="Q821" t="s">
        <v>165</v>
      </c>
      <c r="R821" t="s">
        <v>24</v>
      </c>
      <c r="S821">
        <v>0</v>
      </c>
      <c r="T821" t="s">
        <v>134</v>
      </c>
      <c r="U821" t="s">
        <v>134</v>
      </c>
      <c r="V821" t="s">
        <v>134</v>
      </c>
      <c r="W821" t="s">
        <v>24</v>
      </c>
      <c r="X821" t="s">
        <v>24</v>
      </c>
      <c r="Y821" t="s">
        <v>24</v>
      </c>
      <c r="Z821">
        <v>0</v>
      </c>
      <c r="AA821" t="s">
        <v>24</v>
      </c>
      <c r="AB821" t="s">
        <v>24</v>
      </c>
      <c r="AC821" t="s">
        <v>24</v>
      </c>
      <c r="AD821" t="s">
        <v>24</v>
      </c>
      <c r="AE821" t="s">
        <v>24</v>
      </c>
      <c r="AF821">
        <v>1</v>
      </c>
      <c r="AG821">
        <v>25</v>
      </c>
      <c r="AH821" t="s">
        <v>24</v>
      </c>
      <c r="AI821">
        <v>0</v>
      </c>
      <c r="AJ821" t="s">
        <v>24</v>
      </c>
      <c r="AK821" t="s">
        <v>24</v>
      </c>
      <c r="AL821" t="s">
        <v>24</v>
      </c>
      <c r="AM821" t="s">
        <v>24</v>
      </c>
      <c r="AN821" t="s">
        <v>24</v>
      </c>
      <c r="AO821" t="s">
        <v>24</v>
      </c>
      <c r="AP821" t="s">
        <v>24</v>
      </c>
      <c r="AQ821" t="s">
        <v>24</v>
      </c>
      <c r="AR821" t="s">
        <v>24</v>
      </c>
      <c r="AS821" t="s">
        <v>24</v>
      </c>
      <c r="AT821" t="s">
        <v>24</v>
      </c>
    </row>
    <row r="822" spans="1:46" x14ac:dyDescent="0.15">
      <c r="A822">
        <v>25</v>
      </c>
      <c r="B822">
        <v>1</v>
      </c>
      <c r="C822">
        <v>4</v>
      </c>
      <c r="D822">
        <v>0</v>
      </c>
      <c r="E822" t="s">
        <v>24</v>
      </c>
      <c r="F822" t="s">
        <v>24</v>
      </c>
      <c r="G822">
        <v>135</v>
      </c>
      <c r="H822">
        <v>0</v>
      </c>
      <c r="I822">
        <v>0</v>
      </c>
      <c r="J822">
        <v>0</v>
      </c>
      <c r="K822">
        <v>0</v>
      </c>
      <c r="L822" t="s">
        <v>24</v>
      </c>
      <c r="M822" t="s">
        <v>24</v>
      </c>
      <c r="N822" t="s">
        <v>24</v>
      </c>
      <c r="O822" t="s">
        <v>24</v>
      </c>
      <c r="P822" t="s">
        <v>24</v>
      </c>
      <c r="Q822" t="s">
        <v>157</v>
      </c>
      <c r="R822" t="s">
        <v>24</v>
      </c>
      <c r="S822">
        <v>0</v>
      </c>
      <c r="T822" t="s">
        <v>134</v>
      </c>
      <c r="U822" t="s">
        <v>134</v>
      </c>
      <c r="V822" t="s">
        <v>134</v>
      </c>
      <c r="W822" t="s">
        <v>24</v>
      </c>
      <c r="X822" t="s">
        <v>24</v>
      </c>
      <c r="Y822" t="s">
        <v>24</v>
      </c>
      <c r="Z822">
        <v>0</v>
      </c>
      <c r="AA822" t="s">
        <v>24</v>
      </c>
      <c r="AB822" t="s">
        <v>24</v>
      </c>
      <c r="AC822" t="s">
        <v>24</v>
      </c>
      <c r="AD822" t="s">
        <v>24</v>
      </c>
      <c r="AE822" t="s">
        <v>24</v>
      </c>
      <c r="AF822">
        <v>1</v>
      </c>
      <c r="AG822">
        <v>25</v>
      </c>
      <c r="AH822" t="s">
        <v>24</v>
      </c>
      <c r="AI822">
        <v>0</v>
      </c>
      <c r="AJ822" t="s">
        <v>24</v>
      </c>
      <c r="AK822" t="s">
        <v>24</v>
      </c>
      <c r="AL822" t="s">
        <v>24</v>
      </c>
      <c r="AM822" t="s">
        <v>24</v>
      </c>
      <c r="AN822" t="s">
        <v>24</v>
      </c>
      <c r="AO822" t="s">
        <v>24</v>
      </c>
      <c r="AP822" t="s">
        <v>24</v>
      </c>
      <c r="AQ822" t="s">
        <v>24</v>
      </c>
      <c r="AR822" t="s">
        <v>24</v>
      </c>
      <c r="AS822" t="s">
        <v>24</v>
      </c>
      <c r="AT822" t="s">
        <v>24</v>
      </c>
    </row>
    <row r="823" spans="1:46" x14ac:dyDescent="0.15">
      <c r="A823">
        <v>25</v>
      </c>
      <c r="B823">
        <v>1</v>
      </c>
      <c r="C823">
        <v>5</v>
      </c>
      <c r="D823">
        <v>0</v>
      </c>
      <c r="E823" t="s">
        <v>24</v>
      </c>
      <c r="F823" t="s">
        <v>24</v>
      </c>
      <c r="G823">
        <v>224</v>
      </c>
      <c r="H823">
        <v>0</v>
      </c>
      <c r="I823">
        <v>0</v>
      </c>
      <c r="J823">
        <v>0</v>
      </c>
      <c r="K823">
        <v>0</v>
      </c>
      <c r="L823" t="s">
        <v>24</v>
      </c>
      <c r="M823" t="s">
        <v>24</v>
      </c>
      <c r="N823" t="s">
        <v>24</v>
      </c>
      <c r="O823" t="s">
        <v>24</v>
      </c>
      <c r="P823" t="s">
        <v>24</v>
      </c>
      <c r="Q823" t="s">
        <v>149</v>
      </c>
      <c r="R823" t="s">
        <v>24</v>
      </c>
      <c r="S823">
        <v>0</v>
      </c>
      <c r="T823" t="s">
        <v>134</v>
      </c>
      <c r="U823" t="s">
        <v>134</v>
      </c>
      <c r="V823" t="s">
        <v>134</v>
      </c>
      <c r="W823" t="s">
        <v>24</v>
      </c>
      <c r="X823" t="s">
        <v>24</v>
      </c>
      <c r="Y823" t="s">
        <v>24</v>
      </c>
      <c r="Z823">
        <v>0</v>
      </c>
      <c r="AA823" t="s">
        <v>24</v>
      </c>
      <c r="AB823" t="s">
        <v>24</v>
      </c>
      <c r="AC823" t="s">
        <v>24</v>
      </c>
      <c r="AD823" t="s">
        <v>24</v>
      </c>
      <c r="AE823" t="s">
        <v>24</v>
      </c>
      <c r="AF823">
        <v>1</v>
      </c>
      <c r="AG823">
        <v>25</v>
      </c>
      <c r="AH823" t="s">
        <v>24</v>
      </c>
      <c r="AI823">
        <v>0</v>
      </c>
      <c r="AJ823" t="s">
        <v>24</v>
      </c>
      <c r="AK823" t="s">
        <v>24</v>
      </c>
      <c r="AL823" t="s">
        <v>24</v>
      </c>
      <c r="AM823" t="s">
        <v>24</v>
      </c>
      <c r="AN823" t="s">
        <v>24</v>
      </c>
      <c r="AO823" t="s">
        <v>24</v>
      </c>
      <c r="AP823" t="s">
        <v>24</v>
      </c>
      <c r="AQ823" t="s">
        <v>24</v>
      </c>
      <c r="AR823" t="s">
        <v>24</v>
      </c>
      <c r="AS823" t="s">
        <v>24</v>
      </c>
      <c r="AT823" t="s">
        <v>24</v>
      </c>
    </row>
    <row r="824" spans="1:46" x14ac:dyDescent="0.15">
      <c r="A824">
        <v>25</v>
      </c>
      <c r="B824">
        <v>1</v>
      </c>
      <c r="C824">
        <v>6</v>
      </c>
      <c r="D824">
        <v>0</v>
      </c>
      <c r="E824" t="s">
        <v>24</v>
      </c>
      <c r="F824" t="s">
        <v>24</v>
      </c>
      <c r="G824">
        <v>0</v>
      </c>
      <c r="H824">
        <v>0</v>
      </c>
      <c r="I824">
        <v>0</v>
      </c>
      <c r="J824">
        <v>0</v>
      </c>
      <c r="K824">
        <v>0</v>
      </c>
      <c r="L824" t="s">
        <v>24</v>
      </c>
      <c r="M824" t="s">
        <v>24</v>
      </c>
      <c r="N824" t="s">
        <v>24</v>
      </c>
      <c r="O824" t="s">
        <v>24</v>
      </c>
      <c r="P824" t="s">
        <v>24</v>
      </c>
      <c r="Q824" t="s">
        <v>24</v>
      </c>
      <c r="R824" t="s">
        <v>24</v>
      </c>
      <c r="S824">
        <v>0</v>
      </c>
      <c r="T824" t="s">
        <v>134</v>
      </c>
      <c r="U824" t="s">
        <v>134</v>
      </c>
      <c r="V824" t="s">
        <v>134</v>
      </c>
      <c r="W824" t="s">
        <v>24</v>
      </c>
      <c r="X824" t="s">
        <v>24</v>
      </c>
      <c r="Y824" t="s">
        <v>24</v>
      </c>
      <c r="Z824">
        <v>0</v>
      </c>
      <c r="AA824" t="s">
        <v>24</v>
      </c>
      <c r="AB824" t="s">
        <v>24</v>
      </c>
      <c r="AC824" t="s">
        <v>24</v>
      </c>
      <c r="AD824" t="s">
        <v>24</v>
      </c>
      <c r="AE824" t="s">
        <v>24</v>
      </c>
      <c r="AF824">
        <v>1</v>
      </c>
      <c r="AG824">
        <v>25</v>
      </c>
      <c r="AH824" t="s">
        <v>24</v>
      </c>
      <c r="AI824">
        <v>0</v>
      </c>
      <c r="AJ824" t="s">
        <v>24</v>
      </c>
      <c r="AK824" t="s">
        <v>24</v>
      </c>
      <c r="AL824" t="s">
        <v>24</v>
      </c>
      <c r="AM824" t="s">
        <v>24</v>
      </c>
      <c r="AN824" t="s">
        <v>24</v>
      </c>
      <c r="AO824" t="s">
        <v>24</v>
      </c>
      <c r="AP824" t="s">
        <v>24</v>
      </c>
      <c r="AQ824" t="s">
        <v>24</v>
      </c>
      <c r="AR824" t="s">
        <v>24</v>
      </c>
      <c r="AS824" t="s">
        <v>24</v>
      </c>
      <c r="AT824" t="s">
        <v>24</v>
      </c>
    </row>
    <row r="825" spans="1:46" x14ac:dyDescent="0.15">
      <c r="A825">
        <v>25</v>
      </c>
      <c r="B825">
        <v>1</v>
      </c>
      <c r="C825">
        <v>7</v>
      </c>
      <c r="D825">
        <v>0</v>
      </c>
      <c r="E825" t="s">
        <v>24</v>
      </c>
      <c r="F825" t="s">
        <v>24</v>
      </c>
      <c r="G825">
        <v>0</v>
      </c>
      <c r="H825">
        <v>0</v>
      </c>
      <c r="I825">
        <v>0</v>
      </c>
      <c r="J825">
        <v>0</v>
      </c>
      <c r="K825">
        <v>0</v>
      </c>
      <c r="L825" t="s">
        <v>24</v>
      </c>
      <c r="M825" t="s">
        <v>24</v>
      </c>
      <c r="N825" t="s">
        <v>24</v>
      </c>
      <c r="O825" t="s">
        <v>24</v>
      </c>
      <c r="P825" t="s">
        <v>24</v>
      </c>
      <c r="Q825" t="s">
        <v>24</v>
      </c>
      <c r="R825" t="s">
        <v>24</v>
      </c>
      <c r="S825">
        <v>0</v>
      </c>
      <c r="T825" t="s">
        <v>134</v>
      </c>
      <c r="U825" t="s">
        <v>134</v>
      </c>
      <c r="V825" t="s">
        <v>134</v>
      </c>
      <c r="W825" t="s">
        <v>24</v>
      </c>
      <c r="X825" t="s">
        <v>24</v>
      </c>
      <c r="Y825" t="s">
        <v>24</v>
      </c>
      <c r="Z825">
        <v>0</v>
      </c>
      <c r="AA825" t="s">
        <v>24</v>
      </c>
      <c r="AB825" t="s">
        <v>24</v>
      </c>
      <c r="AC825" t="s">
        <v>24</v>
      </c>
      <c r="AD825" t="s">
        <v>24</v>
      </c>
      <c r="AE825" t="s">
        <v>24</v>
      </c>
      <c r="AF825">
        <v>1</v>
      </c>
      <c r="AG825">
        <v>25</v>
      </c>
      <c r="AH825" t="s">
        <v>24</v>
      </c>
      <c r="AI825">
        <v>0</v>
      </c>
      <c r="AJ825" t="s">
        <v>24</v>
      </c>
      <c r="AK825" t="s">
        <v>24</v>
      </c>
      <c r="AL825" t="s">
        <v>24</v>
      </c>
      <c r="AM825" t="s">
        <v>24</v>
      </c>
      <c r="AN825" t="s">
        <v>24</v>
      </c>
      <c r="AO825" t="s">
        <v>24</v>
      </c>
      <c r="AP825" t="s">
        <v>24</v>
      </c>
      <c r="AQ825" t="s">
        <v>24</v>
      </c>
      <c r="AR825" t="s">
        <v>24</v>
      </c>
      <c r="AS825" t="s">
        <v>24</v>
      </c>
      <c r="AT825" t="s">
        <v>24</v>
      </c>
    </row>
    <row r="826" spans="1:46" x14ac:dyDescent="0.15">
      <c r="A826">
        <v>25</v>
      </c>
      <c r="B826">
        <v>2</v>
      </c>
      <c r="C826">
        <v>1</v>
      </c>
      <c r="D826">
        <v>0</v>
      </c>
      <c r="E826" t="s">
        <v>24</v>
      </c>
      <c r="F826" t="s">
        <v>24</v>
      </c>
      <c r="G826">
        <v>0</v>
      </c>
      <c r="H826">
        <v>0</v>
      </c>
      <c r="I826">
        <v>0</v>
      </c>
      <c r="J826">
        <v>0</v>
      </c>
      <c r="K826">
        <v>0</v>
      </c>
      <c r="L826" t="s">
        <v>24</v>
      </c>
      <c r="M826" t="s">
        <v>24</v>
      </c>
      <c r="N826" t="s">
        <v>24</v>
      </c>
      <c r="O826" t="s">
        <v>24</v>
      </c>
      <c r="P826" t="s">
        <v>24</v>
      </c>
      <c r="Q826" t="s">
        <v>24</v>
      </c>
      <c r="R826" t="s">
        <v>24</v>
      </c>
      <c r="S826">
        <v>0</v>
      </c>
      <c r="T826" t="s">
        <v>134</v>
      </c>
      <c r="U826" t="s">
        <v>134</v>
      </c>
      <c r="V826" t="s">
        <v>134</v>
      </c>
      <c r="W826" t="s">
        <v>24</v>
      </c>
      <c r="X826" t="s">
        <v>24</v>
      </c>
      <c r="Y826" t="s">
        <v>24</v>
      </c>
      <c r="Z826">
        <v>0</v>
      </c>
      <c r="AA826" t="s">
        <v>24</v>
      </c>
      <c r="AB826" t="s">
        <v>24</v>
      </c>
      <c r="AC826" t="s">
        <v>24</v>
      </c>
      <c r="AD826" t="s">
        <v>24</v>
      </c>
      <c r="AE826" t="s">
        <v>24</v>
      </c>
      <c r="AF826">
        <v>1</v>
      </c>
      <c r="AG826">
        <v>25</v>
      </c>
      <c r="AH826" t="s">
        <v>24</v>
      </c>
      <c r="AI826">
        <v>0</v>
      </c>
      <c r="AJ826" t="s">
        <v>24</v>
      </c>
      <c r="AK826" t="s">
        <v>24</v>
      </c>
      <c r="AL826" t="s">
        <v>24</v>
      </c>
      <c r="AM826" t="s">
        <v>24</v>
      </c>
      <c r="AN826" t="s">
        <v>24</v>
      </c>
      <c r="AO826" t="s">
        <v>24</v>
      </c>
      <c r="AP826" t="s">
        <v>24</v>
      </c>
      <c r="AQ826" t="s">
        <v>24</v>
      </c>
      <c r="AR826" t="s">
        <v>24</v>
      </c>
      <c r="AS826" t="s">
        <v>24</v>
      </c>
      <c r="AT826" t="s">
        <v>24</v>
      </c>
    </row>
    <row r="827" spans="1:46" x14ac:dyDescent="0.15">
      <c r="A827">
        <v>25</v>
      </c>
      <c r="B827">
        <v>2</v>
      </c>
      <c r="C827">
        <v>2</v>
      </c>
      <c r="D827">
        <v>0</v>
      </c>
      <c r="E827" t="s">
        <v>24</v>
      </c>
      <c r="F827" t="s">
        <v>24</v>
      </c>
      <c r="G827">
        <v>169</v>
      </c>
      <c r="H827">
        <v>0</v>
      </c>
      <c r="I827">
        <v>0</v>
      </c>
      <c r="J827">
        <v>0</v>
      </c>
      <c r="K827">
        <v>0</v>
      </c>
      <c r="L827" t="s">
        <v>24</v>
      </c>
      <c r="M827" t="s">
        <v>24</v>
      </c>
      <c r="N827" t="s">
        <v>24</v>
      </c>
      <c r="O827" t="s">
        <v>24</v>
      </c>
      <c r="P827" t="s">
        <v>24</v>
      </c>
      <c r="Q827" t="s">
        <v>2794</v>
      </c>
      <c r="R827" t="s">
        <v>24</v>
      </c>
      <c r="S827">
        <v>0</v>
      </c>
      <c r="T827" t="s">
        <v>134</v>
      </c>
      <c r="U827" t="s">
        <v>134</v>
      </c>
      <c r="V827" t="s">
        <v>134</v>
      </c>
      <c r="W827" t="s">
        <v>24</v>
      </c>
      <c r="X827" t="s">
        <v>24</v>
      </c>
      <c r="Y827" t="s">
        <v>24</v>
      </c>
      <c r="Z827">
        <v>0</v>
      </c>
      <c r="AA827" t="s">
        <v>24</v>
      </c>
      <c r="AB827" t="s">
        <v>24</v>
      </c>
      <c r="AC827" t="s">
        <v>24</v>
      </c>
      <c r="AD827" t="s">
        <v>24</v>
      </c>
      <c r="AE827" t="s">
        <v>24</v>
      </c>
      <c r="AF827">
        <v>1</v>
      </c>
      <c r="AG827">
        <v>25</v>
      </c>
      <c r="AH827" t="s">
        <v>24</v>
      </c>
      <c r="AI827">
        <v>0</v>
      </c>
      <c r="AJ827" t="s">
        <v>24</v>
      </c>
      <c r="AK827" t="s">
        <v>24</v>
      </c>
      <c r="AL827" t="s">
        <v>24</v>
      </c>
      <c r="AM827" t="s">
        <v>24</v>
      </c>
      <c r="AN827" t="s">
        <v>24</v>
      </c>
      <c r="AO827" t="s">
        <v>24</v>
      </c>
      <c r="AP827" t="s">
        <v>24</v>
      </c>
      <c r="AQ827" t="s">
        <v>24</v>
      </c>
      <c r="AR827" t="s">
        <v>24</v>
      </c>
      <c r="AS827" t="s">
        <v>24</v>
      </c>
      <c r="AT827" t="s">
        <v>24</v>
      </c>
    </row>
    <row r="828" spans="1:46" x14ac:dyDescent="0.15">
      <c r="A828">
        <v>26</v>
      </c>
      <c r="B828">
        <v>1</v>
      </c>
      <c r="C828">
        <v>1</v>
      </c>
      <c r="D828">
        <v>0</v>
      </c>
      <c r="E828" t="s">
        <v>24</v>
      </c>
      <c r="F828" t="s">
        <v>24</v>
      </c>
      <c r="G828">
        <v>0</v>
      </c>
      <c r="H828">
        <v>0</v>
      </c>
      <c r="I828">
        <v>0</v>
      </c>
      <c r="J828">
        <v>0</v>
      </c>
      <c r="K828">
        <v>0</v>
      </c>
      <c r="L828" t="s">
        <v>24</v>
      </c>
      <c r="M828" t="s">
        <v>24</v>
      </c>
      <c r="N828" t="s">
        <v>24</v>
      </c>
      <c r="O828" t="s">
        <v>24</v>
      </c>
      <c r="P828" t="s">
        <v>24</v>
      </c>
      <c r="Q828" t="s">
        <v>24</v>
      </c>
      <c r="R828" t="s">
        <v>24</v>
      </c>
      <c r="S828">
        <v>0</v>
      </c>
      <c r="T828" t="s">
        <v>134</v>
      </c>
      <c r="U828" t="s">
        <v>134</v>
      </c>
      <c r="V828" t="s">
        <v>134</v>
      </c>
      <c r="W828" t="s">
        <v>24</v>
      </c>
      <c r="X828" t="s">
        <v>24</v>
      </c>
      <c r="Y828" t="s">
        <v>24</v>
      </c>
      <c r="Z828">
        <v>0</v>
      </c>
      <c r="AA828" t="s">
        <v>24</v>
      </c>
      <c r="AB828" t="s">
        <v>24</v>
      </c>
      <c r="AC828" t="s">
        <v>24</v>
      </c>
      <c r="AD828" t="s">
        <v>24</v>
      </c>
      <c r="AE828" t="s">
        <v>24</v>
      </c>
      <c r="AF828">
        <v>1</v>
      </c>
      <c r="AG828">
        <v>26</v>
      </c>
      <c r="AH828" t="s">
        <v>24</v>
      </c>
      <c r="AI828">
        <v>0</v>
      </c>
      <c r="AJ828" t="s">
        <v>24</v>
      </c>
      <c r="AK828" t="s">
        <v>24</v>
      </c>
      <c r="AL828" t="s">
        <v>24</v>
      </c>
      <c r="AM828" t="s">
        <v>24</v>
      </c>
      <c r="AN828" t="s">
        <v>24</v>
      </c>
      <c r="AO828" t="s">
        <v>24</v>
      </c>
      <c r="AP828" t="s">
        <v>24</v>
      </c>
      <c r="AQ828" t="s">
        <v>24</v>
      </c>
      <c r="AR828" t="s">
        <v>24</v>
      </c>
      <c r="AS828" t="s">
        <v>24</v>
      </c>
      <c r="AT828" t="s">
        <v>24</v>
      </c>
    </row>
    <row r="829" spans="1:46" x14ac:dyDescent="0.15">
      <c r="A829">
        <v>26</v>
      </c>
      <c r="B829">
        <v>1</v>
      </c>
      <c r="C829">
        <v>2</v>
      </c>
      <c r="D829">
        <v>0</v>
      </c>
      <c r="E829" t="s">
        <v>24</v>
      </c>
      <c r="F829" t="s">
        <v>24</v>
      </c>
      <c r="G829">
        <v>117</v>
      </c>
      <c r="H829">
        <v>0</v>
      </c>
      <c r="I829">
        <v>0</v>
      </c>
      <c r="J829">
        <v>0</v>
      </c>
      <c r="K829">
        <v>0</v>
      </c>
      <c r="L829" t="s">
        <v>24</v>
      </c>
      <c r="M829" t="s">
        <v>24</v>
      </c>
      <c r="N829" t="s">
        <v>24</v>
      </c>
      <c r="O829" t="s">
        <v>24</v>
      </c>
      <c r="P829" t="s">
        <v>24</v>
      </c>
      <c r="Q829" t="s">
        <v>2680</v>
      </c>
      <c r="R829" t="s">
        <v>24</v>
      </c>
      <c r="S829">
        <v>0</v>
      </c>
      <c r="T829" t="s">
        <v>134</v>
      </c>
      <c r="U829" t="s">
        <v>134</v>
      </c>
      <c r="V829" t="s">
        <v>134</v>
      </c>
      <c r="W829" t="s">
        <v>24</v>
      </c>
      <c r="X829" t="s">
        <v>24</v>
      </c>
      <c r="Y829" t="s">
        <v>24</v>
      </c>
      <c r="Z829">
        <v>0</v>
      </c>
      <c r="AA829" t="s">
        <v>24</v>
      </c>
      <c r="AB829" t="s">
        <v>24</v>
      </c>
      <c r="AC829" t="s">
        <v>24</v>
      </c>
      <c r="AD829" t="s">
        <v>24</v>
      </c>
      <c r="AE829" t="s">
        <v>24</v>
      </c>
      <c r="AF829">
        <v>1</v>
      </c>
      <c r="AG829">
        <v>26</v>
      </c>
      <c r="AH829" t="s">
        <v>24</v>
      </c>
      <c r="AI829">
        <v>0</v>
      </c>
      <c r="AJ829" t="s">
        <v>24</v>
      </c>
      <c r="AK829" t="s">
        <v>24</v>
      </c>
      <c r="AL829" t="s">
        <v>24</v>
      </c>
      <c r="AM829" t="s">
        <v>24</v>
      </c>
      <c r="AN829" t="s">
        <v>24</v>
      </c>
      <c r="AO829" t="s">
        <v>24</v>
      </c>
      <c r="AP829" t="s">
        <v>24</v>
      </c>
      <c r="AQ829" t="s">
        <v>24</v>
      </c>
      <c r="AR829" t="s">
        <v>24</v>
      </c>
      <c r="AS829" t="s">
        <v>24</v>
      </c>
      <c r="AT829" t="s">
        <v>24</v>
      </c>
    </row>
    <row r="830" spans="1:46" x14ac:dyDescent="0.15">
      <c r="A830">
        <v>26</v>
      </c>
      <c r="B830">
        <v>1</v>
      </c>
      <c r="C830">
        <v>3</v>
      </c>
      <c r="D830">
        <v>0</v>
      </c>
      <c r="E830" t="s">
        <v>24</v>
      </c>
      <c r="F830" t="s">
        <v>24</v>
      </c>
      <c r="G830">
        <v>162</v>
      </c>
      <c r="H830">
        <v>0</v>
      </c>
      <c r="I830">
        <v>0</v>
      </c>
      <c r="J830">
        <v>0</v>
      </c>
      <c r="K830">
        <v>0</v>
      </c>
      <c r="L830" t="s">
        <v>24</v>
      </c>
      <c r="M830" t="s">
        <v>24</v>
      </c>
      <c r="N830" t="s">
        <v>24</v>
      </c>
      <c r="O830" t="s">
        <v>24</v>
      </c>
      <c r="P830" t="s">
        <v>24</v>
      </c>
      <c r="Q830" t="s">
        <v>2681</v>
      </c>
      <c r="R830" t="s">
        <v>24</v>
      </c>
      <c r="S830">
        <v>0</v>
      </c>
      <c r="T830" t="s">
        <v>134</v>
      </c>
      <c r="U830" t="s">
        <v>134</v>
      </c>
      <c r="V830" t="s">
        <v>134</v>
      </c>
      <c r="W830" t="s">
        <v>24</v>
      </c>
      <c r="X830" t="s">
        <v>24</v>
      </c>
      <c r="Y830" t="s">
        <v>24</v>
      </c>
      <c r="Z830">
        <v>0</v>
      </c>
      <c r="AA830" t="s">
        <v>24</v>
      </c>
      <c r="AB830" t="s">
        <v>24</v>
      </c>
      <c r="AC830" t="s">
        <v>24</v>
      </c>
      <c r="AD830" t="s">
        <v>24</v>
      </c>
      <c r="AE830" t="s">
        <v>24</v>
      </c>
      <c r="AF830">
        <v>1</v>
      </c>
      <c r="AG830">
        <v>26</v>
      </c>
      <c r="AH830" t="s">
        <v>24</v>
      </c>
      <c r="AI830">
        <v>0</v>
      </c>
      <c r="AJ830" t="s">
        <v>24</v>
      </c>
      <c r="AK830" t="s">
        <v>24</v>
      </c>
      <c r="AL830" t="s">
        <v>24</v>
      </c>
      <c r="AM830" t="s">
        <v>24</v>
      </c>
      <c r="AN830" t="s">
        <v>24</v>
      </c>
      <c r="AO830" t="s">
        <v>24</v>
      </c>
      <c r="AP830" t="s">
        <v>24</v>
      </c>
      <c r="AQ830" t="s">
        <v>24</v>
      </c>
      <c r="AR830" t="s">
        <v>24</v>
      </c>
      <c r="AS830" t="s">
        <v>24</v>
      </c>
      <c r="AT830" t="s">
        <v>24</v>
      </c>
    </row>
    <row r="831" spans="1:46" x14ac:dyDescent="0.15">
      <c r="A831">
        <v>26</v>
      </c>
      <c r="B831">
        <v>1</v>
      </c>
      <c r="C831">
        <v>4</v>
      </c>
      <c r="D831">
        <v>0</v>
      </c>
      <c r="E831" t="s">
        <v>24</v>
      </c>
      <c r="F831" t="s">
        <v>24</v>
      </c>
      <c r="G831">
        <v>343</v>
      </c>
      <c r="H831">
        <v>0</v>
      </c>
      <c r="I831">
        <v>0</v>
      </c>
      <c r="J831">
        <v>0</v>
      </c>
      <c r="K831">
        <v>0</v>
      </c>
      <c r="L831" t="s">
        <v>24</v>
      </c>
      <c r="M831" t="s">
        <v>24</v>
      </c>
      <c r="N831" t="s">
        <v>24</v>
      </c>
      <c r="O831" t="s">
        <v>24</v>
      </c>
      <c r="P831" t="s">
        <v>24</v>
      </c>
      <c r="Q831" t="s">
        <v>155</v>
      </c>
      <c r="R831" t="s">
        <v>24</v>
      </c>
      <c r="S831">
        <v>0</v>
      </c>
      <c r="T831" t="s">
        <v>134</v>
      </c>
      <c r="U831" t="s">
        <v>134</v>
      </c>
      <c r="V831" t="s">
        <v>134</v>
      </c>
      <c r="W831" t="s">
        <v>24</v>
      </c>
      <c r="X831" t="s">
        <v>24</v>
      </c>
      <c r="Y831" t="s">
        <v>24</v>
      </c>
      <c r="Z831">
        <v>0</v>
      </c>
      <c r="AA831" t="s">
        <v>24</v>
      </c>
      <c r="AB831" t="s">
        <v>24</v>
      </c>
      <c r="AC831" t="s">
        <v>24</v>
      </c>
      <c r="AD831" t="s">
        <v>24</v>
      </c>
      <c r="AE831" t="s">
        <v>24</v>
      </c>
      <c r="AF831">
        <v>1</v>
      </c>
      <c r="AG831">
        <v>26</v>
      </c>
      <c r="AH831" t="s">
        <v>24</v>
      </c>
      <c r="AI831">
        <v>0</v>
      </c>
      <c r="AJ831" t="s">
        <v>24</v>
      </c>
      <c r="AK831" t="s">
        <v>24</v>
      </c>
      <c r="AL831" t="s">
        <v>24</v>
      </c>
      <c r="AM831" t="s">
        <v>24</v>
      </c>
      <c r="AN831" t="s">
        <v>24</v>
      </c>
      <c r="AO831" t="s">
        <v>24</v>
      </c>
      <c r="AP831" t="s">
        <v>24</v>
      </c>
      <c r="AQ831" t="s">
        <v>24</v>
      </c>
      <c r="AR831" t="s">
        <v>24</v>
      </c>
      <c r="AS831" t="s">
        <v>24</v>
      </c>
      <c r="AT831" t="s">
        <v>24</v>
      </c>
    </row>
    <row r="832" spans="1:46" x14ac:dyDescent="0.15">
      <c r="A832">
        <v>26</v>
      </c>
      <c r="B832">
        <v>1</v>
      </c>
      <c r="C832">
        <v>5</v>
      </c>
      <c r="D832">
        <v>0</v>
      </c>
      <c r="E832" t="s">
        <v>24</v>
      </c>
      <c r="F832" t="s">
        <v>24</v>
      </c>
      <c r="G832">
        <v>208</v>
      </c>
      <c r="H832">
        <v>0</v>
      </c>
      <c r="I832">
        <v>0</v>
      </c>
      <c r="J832">
        <v>0</v>
      </c>
      <c r="K832">
        <v>0</v>
      </c>
      <c r="L832" t="s">
        <v>24</v>
      </c>
      <c r="M832" t="s">
        <v>24</v>
      </c>
      <c r="N832" t="s">
        <v>24</v>
      </c>
      <c r="O832" t="s">
        <v>24</v>
      </c>
      <c r="P832" t="s">
        <v>24</v>
      </c>
      <c r="Q832" t="s">
        <v>2682</v>
      </c>
      <c r="R832" t="s">
        <v>24</v>
      </c>
      <c r="S832">
        <v>0</v>
      </c>
      <c r="T832" t="s">
        <v>134</v>
      </c>
      <c r="U832" t="s">
        <v>134</v>
      </c>
      <c r="V832" t="s">
        <v>134</v>
      </c>
      <c r="W832" t="s">
        <v>24</v>
      </c>
      <c r="X832" t="s">
        <v>24</v>
      </c>
      <c r="Y832" t="s">
        <v>24</v>
      </c>
      <c r="Z832">
        <v>0</v>
      </c>
      <c r="AA832" t="s">
        <v>24</v>
      </c>
      <c r="AB832" t="s">
        <v>24</v>
      </c>
      <c r="AC832" t="s">
        <v>24</v>
      </c>
      <c r="AD832" t="s">
        <v>24</v>
      </c>
      <c r="AE832" t="s">
        <v>24</v>
      </c>
      <c r="AF832">
        <v>1</v>
      </c>
      <c r="AG832">
        <v>26</v>
      </c>
      <c r="AH832" t="s">
        <v>24</v>
      </c>
      <c r="AI832">
        <v>0</v>
      </c>
      <c r="AJ832" t="s">
        <v>24</v>
      </c>
      <c r="AK832" t="s">
        <v>24</v>
      </c>
      <c r="AL832" t="s">
        <v>24</v>
      </c>
      <c r="AM832" t="s">
        <v>24</v>
      </c>
      <c r="AN832" t="s">
        <v>24</v>
      </c>
      <c r="AO832" t="s">
        <v>24</v>
      </c>
      <c r="AP832" t="s">
        <v>24</v>
      </c>
      <c r="AQ832" t="s">
        <v>24</v>
      </c>
      <c r="AR832" t="s">
        <v>24</v>
      </c>
      <c r="AS832" t="s">
        <v>24</v>
      </c>
      <c r="AT832" t="s">
        <v>24</v>
      </c>
    </row>
    <row r="833" spans="1:46" x14ac:dyDescent="0.15">
      <c r="A833">
        <v>26</v>
      </c>
      <c r="B833">
        <v>1</v>
      </c>
      <c r="C833">
        <v>6</v>
      </c>
      <c r="D833">
        <v>0</v>
      </c>
      <c r="E833" t="s">
        <v>24</v>
      </c>
      <c r="F833" t="s">
        <v>24</v>
      </c>
      <c r="G833">
        <v>175</v>
      </c>
      <c r="H833">
        <v>0</v>
      </c>
      <c r="I833">
        <v>0</v>
      </c>
      <c r="J833">
        <v>0</v>
      </c>
      <c r="K833">
        <v>0</v>
      </c>
      <c r="L833" t="s">
        <v>24</v>
      </c>
      <c r="M833" t="s">
        <v>24</v>
      </c>
      <c r="N833" t="s">
        <v>24</v>
      </c>
      <c r="O833" t="s">
        <v>24</v>
      </c>
      <c r="P833" t="s">
        <v>24</v>
      </c>
      <c r="Q833" t="s">
        <v>147</v>
      </c>
      <c r="R833" t="s">
        <v>24</v>
      </c>
      <c r="S833">
        <v>0</v>
      </c>
      <c r="T833" t="s">
        <v>134</v>
      </c>
      <c r="U833" t="s">
        <v>134</v>
      </c>
      <c r="V833" t="s">
        <v>134</v>
      </c>
      <c r="W833" t="s">
        <v>24</v>
      </c>
      <c r="X833" t="s">
        <v>24</v>
      </c>
      <c r="Y833" t="s">
        <v>24</v>
      </c>
      <c r="Z833">
        <v>0</v>
      </c>
      <c r="AA833" t="s">
        <v>24</v>
      </c>
      <c r="AB833" t="s">
        <v>24</v>
      </c>
      <c r="AC833" t="s">
        <v>24</v>
      </c>
      <c r="AD833" t="s">
        <v>24</v>
      </c>
      <c r="AE833" t="s">
        <v>24</v>
      </c>
      <c r="AF833">
        <v>1</v>
      </c>
      <c r="AG833">
        <v>26</v>
      </c>
      <c r="AH833" t="s">
        <v>24</v>
      </c>
      <c r="AI833">
        <v>0</v>
      </c>
      <c r="AJ833" t="s">
        <v>24</v>
      </c>
      <c r="AK833" t="s">
        <v>24</v>
      </c>
      <c r="AL833" t="s">
        <v>24</v>
      </c>
      <c r="AM833" t="s">
        <v>24</v>
      </c>
      <c r="AN833" t="s">
        <v>24</v>
      </c>
      <c r="AO833" t="s">
        <v>24</v>
      </c>
      <c r="AP833" t="s">
        <v>24</v>
      </c>
      <c r="AQ833" t="s">
        <v>24</v>
      </c>
      <c r="AR833" t="s">
        <v>24</v>
      </c>
      <c r="AS833" t="s">
        <v>24</v>
      </c>
      <c r="AT833" t="s">
        <v>24</v>
      </c>
    </row>
    <row r="834" spans="1:46" x14ac:dyDescent="0.15">
      <c r="A834">
        <v>26</v>
      </c>
      <c r="B834">
        <v>1</v>
      </c>
      <c r="C834">
        <v>7</v>
      </c>
      <c r="D834">
        <v>0</v>
      </c>
      <c r="E834" t="s">
        <v>24</v>
      </c>
      <c r="F834" t="s">
        <v>24</v>
      </c>
      <c r="G834">
        <v>330</v>
      </c>
      <c r="H834">
        <v>0</v>
      </c>
      <c r="I834">
        <v>0</v>
      </c>
      <c r="J834">
        <v>0</v>
      </c>
      <c r="K834">
        <v>0</v>
      </c>
      <c r="L834" t="s">
        <v>24</v>
      </c>
      <c r="M834" t="s">
        <v>24</v>
      </c>
      <c r="N834" t="s">
        <v>24</v>
      </c>
      <c r="O834" t="s">
        <v>24</v>
      </c>
      <c r="P834" t="s">
        <v>24</v>
      </c>
      <c r="Q834" t="s">
        <v>157</v>
      </c>
      <c r="R834" t="s">
        <v>24</v>
      </c>
      <c r="S834">
        <v>0</v>
      </c>
      <c r="T834" t="s">
        <v>134</v>
      </c>
      <c r="U834" t="s">
        <v>134</v>
      </c>
      <c r="V834" t="s">
        <v>134</v>
      </c>
      <c r="W834" t="s">
        <v>24</v>
      </c>
      <c r="X834" t="s">
        <v>24</v>
      </c>
      <c r="Y834" t="s">
        <v>24</v>
      </c>
      <c r="Z834">
        <v>0</v>
      </c>
      <c r="AA834" t="s">
        <v>24</v>
      </c>
      <c r="AB834" t="s">
        <v>24</v>
      </c>
      <c r="AC834" t="s">
        <v>24</v>
      </c>
      <c r="AD834" t="s">
        <v>24</v>
      </c>
      <c r="AE834" t="s">
        <v>24</v>
      </c>
      <c r="AF834">
        <v>1</v>
      </c>
      <c r="AG834">
        <v>26</v>
      </c>
      <c r="AH834" t="s">
        <v>24</v>
      </c>
      <c r="AI834">
        <v>0</v>
      </c>
      <c r="AJ834" t="s">
        <v>24</v>
      </c>
      <c r="AK834" t="s">
        <v>24</v>
      </c>
      <c r="AL834" t="s">
        <v>24</v>
      </c>
      <c r="AM834" t="s">
        <v>24</v>
      </c>
      <c r="AN834" t="s">
        <v>24</v>
      </c>
      <c r="AO834" t="s">
        <v>24</v>
      </c>
      <c r="AP834" t="s">
        <v>24</v>
      </c>
      <c r="AQ834" t="s">
        <v>24</v>
      </c>
      <c r="AR834" t="s">
        <v>24</v>
      </c>
      <c r="AS834" t="s">
        <v>24</v>
      </c>
      <c r="AT834" t="s">
        <v>24</v>
      </c>
    </row>
    <row r="835" spans="1:46" x14ac:dyDescent="0.15">
      <c r="A835">
        <v>26</v>
      </c>
      <c r="B835">
        <v>2</v>
      </c>
      <c r="C835">
        <v>1</v>
      </c>
      <c r="D835">
        <v>0</v>
      </c>
      <c r="E835" t="s">
        <v>24</v>
      </c>
      <c r="F835" t="s">
        <v>24</v>
      </c>
      <c r="G835">
        <v>344</v>
      </c>
      <c r="H835">
        <v>0</v>
      </c>
      <c r="I835">
        <v>0</v>
      </c>
      <c r="J835">
        <v>0</v>
      </c>
      <c r="K835">
        <v>0</v>
      </c>
      <c r="L835" t="s">
        <v>24</v>
      </c>
      <c r="M835" t="s">
        <v>24</v>
      </c>
      <c r="N835" t="s">
        <v>24</v>
      </c>
      <c r="O835" t="s">
        <v>24</v>
      </c>
      <c r="P835" t="s">
        <v>24</v>
      </c>
      <c r="Q835" t="s">
        <v>2683</v>
      </c>
      <c r="R835" t="s">
        <v>24</v>
      </c>
      <c r="S835">
        <v>0</v>
      </c>
      <c r="T835" t="s">
        <v>134</v>
      </c>
      <c r="U835" t="s">
        <v>134</v>
      </c>
      <c r="V835" t="s">
        <v>134</v>
      </c>
      <c r="W835" t="s">
        <v>24</v>
      </c>
      <c r="X835" t="s">
        <v>24</v>
      </c>
      <c r="Y835" t="s">
        <v>24</v>
      </c>
      <c r="Z835">
        <v>0</v>
      </c>
      <c r="AA835" t="s">
        <v>24</v>
      </c>
      <c r="AB835" t="s">
        <v>24</v>
      </c>
      <c r="AC835" t="s">
        <v>24</v>
      </c>
      <c r="AD835" t="s">
        <v>24</v>
      </c>
      <c r="AE835" t="s">
        <v>24</v>
      </c>
      <c r="AF835">
        <v>1</v>
      </c>
      <c r="AG835">
        <v>26</v>
      </c>
      <c r="AH835" t="s">
        <v>24</v>
      </c>
      <c r="AI835">
        <v>0</v>
      </c>
      <c r="AJ835" t="s">
        <v>24</v>
      </c>
      <c r="AK835" t="s">
        <v>24</v>
      </c>
      <c r="AL835" t="s">
        <v>24</v>
      </c>
      <c r="AM835" t="s">
        <v>24</v>
      </c>
      <c r="AN835" t="s">
        <v>24</v>
      </c>
      <c r="AO835" t="s">
        <v>24</v>
      </c>
      <c r="AP835" t="s">
        <v>24</v>
      </c>
      <c r="AQ835" t="s">
        <v>24</v>
      </c>
      <c r="AR835" t="s">
        <v>24</v>
      </c>
      <c r="AS835" t="s">
        <v>24</v>
      </c>
      <c r="AT835" t="s">
        <v>24</v>
      </c>
    </row>
    <row r="836" spans="1:46" x14ac:dyDescent="0.15">
      <c r="A836">
        <v>26</v>
      </c>
      <c r="B836">
        <v>2</v>
      </c>
      <c r="C836">
        <v>2</v>
      </c>
      <c r="D836">
        <v>0</v>
      </c>
      <c r="E836" t="s">
        <v>24</v>
      </c>
      <c r="F836" t="s">
        <v>24</v>
      </c>
      <c r="G836">
        <v>261</v>
      </c>
      <c r="H836">
        <v>0</v>
      </c>
      <c r="I836">
        <v>0</v>
      </c>
      <c r="J836">
        <v>0</v>
      </c>
      <c r="K836">
        <v>0</v>
      </c>
      <c r="L836" t="s">
        <v>24</v>
      </c>
      <c r="M836" t="s">
        <v>24</v>
      </c>
      <c r="N836" t="s">
        <v>24</v>
      </c>
      <c r="O836" t="s">
        <v>24</v>
      </c>
      <c r="P836" t="s">
        <v>24</v>
      </c>
      <c r="Q836" t="s">
        <v>2684</v>
      </c>
      <c r="R836" t="s">
        <v>24</v>
      </c>
      <c r="S836">
        <v>0</v>
      </c>
      <c r="T836" t="s">
        <v>134</v>
      </c>
      <c r="U836" t="s">
        <v>134</v>
      </c>
      <c r="V836" t="s">
        <v>134</v>
      </c>
      <c r="W836" t="s">
        <v>24</v>
      </c>
      <c r="X836" t="s">
        <v>24</v>
      </c>
      <c r="Y836" t="s">
        <v>24</v>
      </c>
      <c r="Z836">
        <v>0</v>
      </c>
      <c r="AA836" t="s">
        <v>24</v>
      </c>
      <c r="AB836" t="s">
        <v>24</v>
      </c>
      <c r="AC836" t="s">
        <v>24</v>
      </c>
      <c r="AD836" t="s">
        <v>24</v>
      </c>
      <c r="AE836" t="s">
        <v>24</v>
      </c>
      <c r="AF836">
        <v>1</v>
      </c>
      <c r="AG836">
        <v>26</v>
      </c>
      <c r="AH836" t="s">
        <v>24</v>
      </c>
      <c r="AI836">
        <v>0</v>
      </c>
      <c r="AJ836" t="s">
        <v>24</v>
      </c>
      <c r="AK836" t="s">
        <v>24</v>
      </c>
      <c r="AL836" t="s">
        <v>24</v>
      </c>
      <c r="AM836" t="s">
        <v>24</v>
      </c>
      <c r="AN836" t="s">
        <v>24</v>
      </c>
      <c r="AO836" t="s">
        <v>24</v>
      </c>
      <c r="AP836" t="s">
        <v>24</v>
      </c>
      <c r="AQ836" t="s">
        <v>24</v>
      </c>
      <c r="AR836" t="s">
        <v>24</v>
      </c>
      <c r="AS836" t="s">
        <v>24</v>
      </c>
      <c r="AT836" t="s">
        <v>24</v>
      </c>
    </row>
    <row r="837" spans="1:46" x14ac:dyDescent="0.15">
      <c r="A837">
        <v>26</v>
      </c>
      <c r="B837">
        <v>2</v>
      </c>
      <c r="C837">
        <v>3</v>
      </c>
      <c r="D837">
        <v>0</v>
      </c>
      <c r="E837" t="s">
        <v>24</v>
      </c>
      <c r="F837" t="s">
        <v>24</v>
      </c>
      <c r="G837">
        <v>3</v>
      </c>
      <c r="H837">
        <v>0</v>
      </c>
      <c r="I837">
        <v>0</v>
      </c>
      <c r="J837">
        <v>0</v>
      </c>
      <c r="K837">
        <v>0</v>
      </c>
      <c r="L837" t="s">
        <v>24</v>
      </c>
      <c r="M837" t="s">
        <v>24</v>
      </c>
      <c r="N837" t="s">
        <v>24</v>
      </c>
      <c r="O837" t="s">
        <v>24</v>
      </c>
      <c r="P837" t="s">
        <v>24</v>
      </c>
      <c r="Q837" t="s">
        <v>2685</v>
      </c>
      <c r="R837" t="s">
        <v>24</v>
      </c>
      <c r="S837">
        <v>0</v>
      </c>
      <c r="T837" t="s">
        <v>134</v>
      </c>
      <c r="U837" t="s">
        <v>134</v>
      </c>
      <c r="V837" t="s">
        <v>134</v>
      </c>
      <c r="W837" t="s">
        <v>24</v>
      </c>
      <c r="X837" t="s">
        <v>24</v>
      </c>
      <c r="Y837" t="s">
        <v>24</v>
      </c>
      <c r="Z837">
        <v>0</v>
      </c>
      <c r="AA837" t="s">
        <v>24</v>
      </c>
      <c r="AB837" t="s">
        <v>24</v>
      </c>
      <c r="AC837" t="s">
        <v>24</v>
      </c>
      <c r="AD837" t="s">
        <v>24</v>
      </c>
      <c r="AE837" t="s">
        <v>24</v>
      </c>
      <c r="AF837">
        <v>1</v>
      </c>
      <c r="AG837">
        <v>26</v>
      </c>
      <c r="AH837" t="s">
        <v>24</v>
      </c>
      <c r="AI837">
        <v>0</v>
      </c>
      <c r="AJ837" t="s">
        <v>24</v>
      </c>
      <c r="AK837" t="s">
        <v>24</v>
      </c>
      <c r="AL837" t="s">
        <v>24</v>
      </c>
      <c r="AM837" t="s">
        <v>24</v>
      </c>
      <c r="AN837" t="s">
        <v>24</v>
      </c>
      <c r="AO837" t="s">
        <v>24</v>
      </c>
      <c r="AP837" t="s">
        <v>24</v>
      </c>
      <c r="AQ837" t="s">
        <v>24</v>
      </c>
      <c r="AR837" t="s">
        <v>24</v>
      </c>
      <c r="AS837" t="s">
        <v>24</v>
      </c>
      <c r="AT837" t="s">
        <v>24</v>
      </c>
    </row>
    <row r="838" spans="1:46" x14ac:dyDescent="0.15">
      <c r="A838">
        <v>26</v>
      </c>
      <c r="B838">
        <v>2</v>
      </c>
      <c r="C838">
        <v>4</v>
      </c>
      <c r="D838">
        <v>0</v>
      </c>
      <c r="E838" t="s">
        <v>24</v>
      </c>
      <c r="F838" t="s">
        <v>24</v>
      </c>
      <c r="G838">
        <v>89</v>
      </c>
      <c r="H838">
        <v>0</v>
      </c>
      <c r="I838">
        <v>0</v>
      </c>
      <c r="J838">
        <v>0</v>
      </c>
      <c r="K838">
        <v>0</v>
      </c>
      <c r="L838" t="s">
        <v>24</v>
      </c>
      <c r="M838" t="s">
        <v>24</v>
      </c>
      <c r="N838" t="s">
        <v>24</v>
      </c>
      <c r="O838" t="s">
        <v>24</v>
      </c>
      <c r="P838" t="s">
        <v>24</v>
      </c>
      <c r="Q838" t="s">
        <v>2686</v>
      </c>
      <c r="R838" t="s">
        <v>24</v>
      </c>
      <c r="S838">
        <v>0</v>
      </c>
      <c r="T838" t="s">
        <v>134</v>
      </c>
      <c r="U838" t="s">
        <v>134</v>
      </c>
      <c r="V838" t="s">
        <v>134</v>
      </c>
      <c r="W838" t="s">
        <v>24</v>
      </c>
      <c r="X838" t="s">
        <v>24</v>
      </c>
      <c r="Y838" t="s">
        <v>24</v>
      </c>
      <c r="Z838">
        <v>0</v>
      </c>
      <c r="AA838" t="s">
        <v>24</v>
      </c>
      <c r="AB838" t="s">
        <v>24</v>
      </c>
      <c r="AC838" t="s">
        <v>24</v>
      </c>
      <c r="AD838" t="s">
        <v>24</v>
      </c>
      <c r="AE838" t="s">
        <v>24</v>
      </c>
      <c r="AF838">
        <v>1</v>
      </c>
      <c r="AG838">
        <v>26</v>
      </c>
      <c r="AH838" t="s">
        <v>24</v>
      </c>
      <c r="AI838">
        <v>0</v>
      </c>
      <c r="AJ838" t="s">
        <v>24</v>
      </c>
      <c r="AK838" t="s">
        <v>24</v>
      </c>
      <c r="AL838" t="s">
        <v>24</v>
      </c>
      <c r="AM838" t="s">
        <v>24</v>
      </c>
      <c r="AN838" t="s">
        <v>24</v>
      </c>
      <c r="AO838" t="s">
        <v>24</v>
      </c>
      <c r="AP838" t="s">
        <v>24</v>
      </c>
      <c r="AQ838" t="s">
        <v>24</v>
      </c>
      <c r="AR838" t="s">
        <v>24</v>
      </c>
      <c r="AS838" t="s">
        <v>24</v>
      </c>
      <c r="AT838" t="s">
        <v>24</v>
      </c>
    </row>
    <row r="839" spans="1:46" x14ac:dyDescent="0.15">
      <c r="A839">
        <v>26</v>
      </c>
      <c r="B839">
        <v>2</v>
      </c>
      <c r="C839">
        <v>5</v>
      </c>
      <c r="D839">
        <v>0</v>
      </c>
      <c r="E839" t="s">
        <v>24</v>
      </c>
      <c r="F839" t="s">
        <v>24</v>
      </c>
      <c r="G839">
        <v>61</v>
      </c>
      <c r="H839">
        <v>0</v>
      </c>
      <c r="I839">
        <v>0</v>
      </c>
      <c r="J839">
        <v>0</v>
      </c>
      <c r="K839">
        <v>0</v>
      </c>
      <c r="L839" t="s">
        <v>24</v>
      </c>
      <c r="M839" t="s">
        <v>24</v>
      </c>
      <c r="N839" t="s">
        <v>24</v>
      </c>
      <c r="O839" t="s">
        <v>24</v>
      </c>
      <c r="P839" t="s">
        <v>24</v>
      </c>
      <c r="Q839" t="s">
        <v>297</v>
      </c>
      <c r="R839" t="s">
        <v>24</v>
      </c>
      <c r="S839">
        <v>0</v>
      </c>
      <c r="T839" t="s">
        <v>134</v>
      </c>
      <c r="U839" t="s">
        <v>134</v>
      </c>
      <c r="V839" t="s">
        <v>134</v>
      </c>
      <c r="W839" t="s">
        <v>24</v>
      </c>
      <c r="X839" t="s">
        <v>24</v>
      </c>
      <c r="Y839" t="s">
        <v>24</v>
      </c>
      <c r="Z839">
        <v>0</v>
      </c>
      <c r="AA839" t="s">
        <v>24</v>
      </c>
      <c r="AB839" t="s">
        <v>24</v>
      </c>
      <c r="AC839" t="s">
        <v>24</v>
      </c>
      <c r="AD839" t="s">
        <v>24</v>
      </c>
      <c r="AE839" t="s">
        <v>24</v>
      </c>
      <c r="AF839">
        <v>1</v>
      </c>
      <c r="AG839">
        <v>26</v>
      </c>
      <c r="AH839" t="s">
        <v>24</v>
      </c>
      <c r="AI839">
        <v>0</v>
      </c>
      <c r="AJ839" t="s">
        <v>24</v>
      </c>
      <c r="AK839" t="s">
        <v>24</v>
      </c>
      <c r="AL839" t="s">
        <v>24</v>
      </c>
      <c r="AM839" t="s">
        <v>24</v>
      </c>
      <c r="AN839" t="s">
        <v>24</v>
      </c>
      <c r="AO839" t="s">
        <v>24</v>
      </c>
      <c r="AP839" t="s">
        <v>24</v>
      </c>
      <c r="AQ839" t="s">
        <v>24</v>
      </c>
      <c r="AR839" t="s">
        <v>24</v>
      </c>
      <c r="AS839" t="s">
        <v>24</v>
      </c>
      <c r="AT839" t="s">
        <v>24</v>
      </c>
    </row>
    <row r="840" spans="1:46" x14ac:dyDescent="0.15">
      <c r="A840">
        <v>26</v>
      </c>
      <c r="B840">
        <v>2</v>
      </c>
      <c r="C840">
        <v>6</v>
      </c>
      <c r="D840">
        <v>0</v>
      </c>
      <c r="E840" t="s">
        <v>24</v>
      </c>
      <c r="F840" t="s">
        <v>24</v>
      </c>
      <c r="G840">
        <v>252</v>
      </c>
      <c r="H840">
        <v>0</v>
      </c>
      <c r="I840">
        <v>0</v>
      </c>
      <c r="J840">
        <v>0</v>
      </c>
      <c r="K840">
        <v>0</v>
      </c>
      <c r="L840" t="s">
        <v>24</v>
      </c>
      <c r="M840" t="s">
        <v>24</v>
      </c>
      <c r="N840" t="s">
        <v>24</v>
      </c>
      <c r="O840" t="s">
        <v>24</v>
      </c>
      <c r="P840" t="s">
        <v>24</v>
      </c>
      <c r="Q840" t="s">
        <v>2687</v>
      </c>
      <c r="R840" t="s">
        <v>24</v>
      </c>
      <c r="S840">
        <v>0</v>
      </c>
      <c r="T840" t="s">
        <v>134</v>
      </c>
      <c r="U840" t="s">
        <v>134</v>
      </c>
      <c r="V840" t="s">
        <v>134</v>
      </c>
      <c r="W840" t="s">
        <v>24</v>
      </c>
      <c r="X840" t="s">
        <v>24</v>
      </c>
      <c r="Y840" t="s">
        <v>24</v>
      </c>
      <c r="Z840">
        <v>0</v>
      </c>
      <c r="AA840" t="s">
        <v>24</v>
      </c>
      <c r="AB840" t="s">
        <v>24</v>
      </c>
      <c r="AC840" t="s">
        <v>24</v>
      </c>
      <c r="AD840" t="s">
        <v>24</v>
      </c>
      <c r="AE840" t="s">
        <v>24</v>
      </c>
      <c r="AF840">
        <v>1</v>
      </c>
      <c r="AG840">
        <v>26</v>
      </c>
      <c r="AH840" t="s">
        <v>24</v>
      </c>
      <c r="AI840">
        <v>0</v>
      </c>
      <c r="AJ840" t="s">
        <v>24</v>
      </c>
      <c r="AK840" t="s">
        <v>24</v>
      </c>
      <c r="AL840" t="s">
        <v>24</v>
      </c>
      <c r="AM840" t="s">
        <v>24</v>
      </c>
      <c r="AN840" t="s">
        <v>24</v>
      </c>
      <c r="AO840" t="s">
        <v>24</v>
      </c>
      <c r="AP840" t="s">
        <v>24</v>
      </c>
      <c r="AQ840" t="s">
        <v>24</v>
      </c>
      <c r="AR840" t="s">
        <v>24</v>
      </c>
      <c r="AS840" t="s">
        <v>24</v>
      </c>
      <c r="AT840" t="s">
        <v>24</v>
      </c>
    </row>
    <row r="841" spans="1:46" x14ac:dyDescent="0.15">
      <c r="A841">
        <v>26</v>
      </c>
      <c r="B841">
        <v>2</v>
      </c>
      <c r="C841">
        <v>7</v>
      </c>
      <c r="D841">
        <v>0</v>
      </c>
      <c r="E841" t="s">
        <v>24</v>
      </c>
      <c r="F841" t="s">
        <v>24</v>
      </c>
      <c r="G841">
        <v>114</v>
      </c>
      <c r="H841">
        <v>0</v>
      </c>
      <c r="I841">
        <v>0</v>
      </c>
      <c r="J841">
        <v>0</v>
      </c>
      <c r="K841">
        <v>0</v>
      </c>
      <c r="L841" t="s">
        <v>24</v>
      </c>
      <c r="M841" t="s">
        <v>24</v>
      </c>
      <c r="N841" t="s">
        <v>24</v>
      </c>
      <c r="O841" t="s">
        <v>24</v>
      </c>
      <c r="P841" t="s">
        <v>24</v>
      </c>
      <c r="Q841" t="s">
        <v>2688</v>
      </c>
      <c r="R841" t="s">
        <v>24</v>
      </c>
      <c r="S841">
        <v>0</v>
      </c>
      <c r="T841" t="s">
        <v>134</v>
      </c>
      <c r="U841" t="s">
        <v>134</v>
      </c>
      <c r="V841" t="s">
        <v>134</v>
      </c>
      <c r="W841" t="s">
        <v>24</v>
      </c>
      <c r="X841" t="s">
        <v>24</v>
      </c>
      <c r="Y841" t="s">
        <v>24</v>
      </c>
      <c r="Z841">
        <v>0</v>
      </c>
      <c r="AA841" t="s">
        <v>24</v>
      </c>
      <c r="AB841" t="s">
        <v>24</v>
      </c>
      <c r="AC841" t="s">
        <v>24</v>
      </c>
      <c r="AD841" t="s">
        <v>24</v>
      </c>
      <c r="AE841" t="s">
        <v>24</v>
      </c>
      <c r="AF841">
        <v>1</v>
      </c>
      <c r="AG841">
        <v>26</v>
      </c>
      <c r="AH841" t="s">
        <v>24</v>
      </c>
      <c r="AI841">
        <v>0</v>
      </c>
      <c r="AJ841" t="s">
        <v>24</v>
      </c>
      <c r="AK841" t="s">
        <v>24</v>
      </c>
      <c r="AL841" t="s">
        <v>24</v>
      </c>
      <c r="AM841" t="s">
        <v>24</v>
      </c>
      <c r="AN841" t="s">
        <v>24</v>
      </c>
      <c r="AO841" t="s">
        <v>24</v>
      </c>
      <c r="AP841" t="s">
        <v>24</v>
      </c>
      <c r="AQ841" t="s">
        <v>24</v>
      </c>
      <c r="AR841" t="s">
        <v>24</v>
      </c>
      <c r="AS841" t="s">
        <v>24</v>
      </c>
      <c r="AT841" t="s">
        <v>24</v>
      </c>
    </row>
    <row r="842" spans="1:46" x14ac:dyDescent="0.15">
      <c r="A842">
        <v>27</v>
      </c>
      <c r="B842">
        <v>1</v>
      </c>
      <c r="C842">
        <v>1</v>
      </c>
      <c r="D842">
        <v>0</v>
      </c>
      <c r="E842" t="s">
        <v>24</v>
      </c>
      <c r="F842" t="s">
        <v>24</v>
      </c>
      <c r="G842">
        <v>0</v>
      </c>
      <c r="H842">
        <v>0</v>
      </c>
      <c r="I842">
        <v>0</v>
      </c>
      <c r="J842">
        <v>0</v>
      </c>
      <c r="K842">
        <v>0</v>
      </c>
      <c r="L842" t="s">
        <v>24</v>
      </c>
      <c r="M842" t="s">
        <v>24</v>
      </c>
      <c r="N842" t="s">
        <v>24</v>
      </c>
      <c r="O842" t="s">
        <v>24</v>
      </c>
      <c r="P842" t="s">
        <v>24</v>
      </c>
      <c r="Q842" t="s">
        <v>24</v>
      </c>
      <c r="R842" t="s">
        <v>24</v>
      </c>
      <c r="S842">
        <v>0</v>
      </c>
      <c r="T842" t="s">
        <v>134</v>
      </c>
      <c r="U842" t="s">
        <v>134</v>
      </c>
      <c r="V842" t="s">
        <v>134</v>
      </c>
      <c r="W842" t="s">
        <v>24</v>
      </c>
      <c r="X842" t="s">
        <v>24</v>
      </c>
      <c r="Y842" t="s">
        <v>24</v>
      </c>
      <c r="Z842">
        <v>0</v>
      </c>
      <c r="AA842" t="s">
        <v>24</v>
      </c>
      <c r="AB842" t="s">
        <v>24</v>
      </c>
      <c r="AC842" t="s">
        <v>24</v>
      </c>
      <c r="AD842" t="s">
        <v>24</v>
      </c>
      <c r="AE842" t="s">
        <v>24</v>
      </c>
      <c r="AF842">
        <v>1</v>
      </c>
      <c r="AG842">
        <v>27</v>
      </c>
      <c r="AH842" t="s">
        <v>24</v>
      </c>
      <c r="AI842">
        <v>0</v>
      </c>
      <c r="AJ842" t="s">
        <v>24</v>
      </c>
      <c r="AK842" t="s">
        <v>24</v>
      </c>
      <c r="AL842" t="s">
        <v>24</v>
      </c>
      <c r="AM842" t="s">
        <v>24</v>
      </c>
      <c r="AN842" t="s">
        <v>24</v>
      </c>
      <c r="AO842" t="s">
        <v>24</v>
      </c>
      <c r="AP842" t="s">
        <v>24</v>
      </c>
      <c r="AQ842" t="s">
        <v>24</v>
      </c>
      <c r="AR842" t="s">
        <v>24</v>
      </c>
      <c r="AS842" t="s">
        <v>24</v>
      </c>
      <c r="AT842" t="s">
        <v>24</v>
      </c>
    </row>
    <row r="843" spans="1:46" x14ac:dyDescent="0.15">
      <c r="A843">
        <v>27</v>
      </c>
      <c r="B843">
        <v>1</v>
      </c>
      <c r="C843">
        <v>2</v>
      </c>
      <c r="D843">
        <v>0</v>
      </c>
      <c r="E843" t="s">
        <v>24</v>
      </c>
      <c r="F843" t="s">
        <v>24</v>
      </c>
      <c r="G843">
        <v>0</v>
      </c>
      <c r="H843">
        <v>0</v>
      </c>
      <c r="I843">
        <v>0</v>
      </c>
      <c r="J843">
        <v>0</v>
      </c>
      <c r="K843">
        <v>0</v>
      </c>
      <c r="L843" t="s">
        <v>24</v>
      </c>
      <c r="M843" t="s">
        <v>24</v>
      </c>
      <c r="N843" t="s">
        <v>24</v>
      </c>
      <c r="O843" t="s">
        <v>24</v>
      </c>
      <c r="P843" t="s">
        <v>24</v>
      </c>
      <c r="Q843" t="s">
        <v>24</v>
      </c>
      <c r="R843" t="s">
        <v>24</v>
      </c>
      <c r="S843">
        <v>0</v>
      </c>
      <c r="T843" t="s">
        <v>134</v>
      </c>
      <c r="U843" t="s">
        <v>134</v>
      </c>
      <c r="V843" t="s">
        <v>134</v>
      </c>
      <c r="W843" t="s">
        <v>24</v>
      </c>
      <c r="X843" t="s">
        <v>24</v>
      </c>
      <c r="Y843" t="s">
        <v>24</v>
      </c>
      <c r="Z843">
        <v>0</v>
      </c>
      <c r="AA843" t="s">
        <v>24</v>
      </c>
      <c r="AB843" t="s">
        <v>24</v>
      </c>
      <c r="AC843" t="s">
        <v>24</v>
      </c>
      <c r="AD843" t="s">
        <v>24</v>
      </c>
      <c r="AE843" t="s">
        <v>24</v>
      </c>
      <c r="AF843">
        <v>1</v>
      </c>
      <c r="AG843">
        <v>27</v>
      </c>
      <c r="AH843" t="s">
        <v>24</v>
      </c>
      <c r="AI843">
        <v>0</v>
      </c>
      <c r="AJ843" t="s">
        <v>24</v>
      </c>
      <c r="AK843" t="s">
        <v>24</v>
      </c>
      <c r="AL843" t="s">
        <v>24</v>
      </c>
      <c r="AM843" t="s">
        <v>24</v>
      </c>
      <c r="AN843" t="s">
        <v>24</v>
      </c>
      <c r="AO843" t="s">
        <v>24</v>
      </c>
      <c r="AP843" t="s">
        <v>24</v>
      </c>
      <c r="AQ843" t="s">
        <v>24</v>
      </c>
      <c r="AR843" t="s">
        <v>24</v>
      </c>
      <c r="AS843" t="s">
        <v>24</v>
      </c>
      <c r="AT843" t="s">
        <v>24</v>
      </c>
    </row>
    <row r="844" spans="1:46" x14ac:dyDescent="0.15">
      <c r="A844">
        <v>27</v>
      </c>
      <c r="B844">
        <v>1</v>
      </c>
      <c r="C844">
        <v>3</v>
      </c>
      <c r="D844">
        <v>0</v>
      </c>
      <c r="E844" t="s">
        <v>24</v>
      </c>
      <c r="F844" t="s">
        <v>24</v>
      </c>
      <c r="G844">
        <v>137</v>
      </c>
      <c r="H844">
        <v>0</v>
      </c>
      <c r="I844">
        <v>0</v>
      </c>
      <c r="J844">
        <v>0</v>
      </c>
      <c r="K844">
        <v>0</v>
      </c>
      <c r="L844" t="s">
        <v>24</v>
      </c>
      <c r="M844" t="s">
        <v>24</v>
      </c>
      <c r="N844" t="s">
        <v>24</v>
      </c>
      <c r="O844" t="s">
        <v>24</v>
      </c>
      <c r="P844" t="s">
        <v>24</v>
      </c>
      <c r="Q844" t="s">
        <v>2795</v>
      </c>
      <c r="R844" t="s">
        <v>24</v>
      </c>
      <c r="S844">
        <v>0</v>
      </c>
      <c r="T844" t="s">
        <v>134</v>
      </c>
      <c r="U844" t="s">
        <v>134</v>
      </c>
      <c r="V844" t="s">
        <v>134</v>
      </c>
      <c r="W844" t="s">
        <v>24</v>
      </c>
      <c r="X844" t="s">
        <v>24</v>
      </c>
      <c r="Y844" t="s">
        <v>24</v>
      </c>
      <c r="Z844">
        <v>0</v>
      </c>
      <c r="AA844" t="s">
        <v>24</v>
      </c>
      <c r="AB844" t="s">
        <v>24</v>
      </c>
      <c r="AC844" t="s">
        <v>24</v>
      </c>
      <c r="AD844" t="s">
        <v>24</v>
      </c>
      <c r="AE844" t="s">
        <v>24</v>
      </c>
      <c r="AF844">
        <v>1</v>
      </c>
      <c r="AG844">
        <v>27</v>
      </c>
      <c r="AH844" t="s">
        <v>24</v>
      </c>
      <c r="AI844">
        <v>0</v>
      </c>
      <c r="AJ844" t="s">
        <v>24</v>
      </c>
      <c r="AK844" t="s">
        <v>24</v>
      </c>
      <c r="AL844" t="s">
        <v>24</v>
      </c>
      <c r="AM844" t="s">
        <v>24</v>
      </c>
      <c r="AN844" t="s">
        <v>24</v>
      </c>
      <c r="AO844" t="s">
        <v>24</v>
      </c>
      <c r="AP844" t="s">
        <v>24</v>
      </c>
      <c r="AQ844" t="s">
        <v>24</v>
      </c>
      <c r="AR844" t="s">
        <v>24</v>
      </c>
      <c r="AS844" t="s">
        <v>24</v>
      </c>
      <c r="AT844" t="s">
        <v>24</v>
      </c>
    </row>
    <row r="845" spans="1:46" x14ac:dyDescent="0.15">
      <c r="A845">
        <v>27</v>
      </c>
      <c r="B845">
        <v>1</v>
      </c>
      <c r="C845">
        <v>4</v>
      </c>
      <c r="D845">
        <v>0</v>
      </c>
      <c r="E845" t="s">
        <v>24</v>
      </c>
      <c r="F845" t="s">
        <v>24</v>
      </c>
      <c r="G845">
        <v>74</v>
      </c>
      <c r="H845">
        <v>0</v>
      </c>
      <c r="I845">
        <v>0</v>
      </c>
      <c r="J845">
        <v>0</v>
      </c>
      <c r="K845">
        <v>0</v>
      </c>
      <c r="L845" t="s">
        <v>24</v>
      </c>
      <c r="M845" t="s">
        <v>24</v>
      </c>
      <c r="N845" t="s">
        <v>24</v>
      </c>
      <c r="O845" t="s">
        <v>24</v>
      </c>
      <c r="P845" t="s">
        <v>24</v>
      </c>
      <c r="Q845" t="s">
        <v>165</v>
      </c>
      <c r="R845" t="s">
        <v>24</v>
      </c>
      <c r="S845">
        <v>0</v>
      </c>
      <c r="T845" t="s">
        <v>134</v>
      </c>
      <c r="U845" t="s">
        <v>134</v>
      </c>
      <c r="V845" t="s">
        <v>134</v>
      </c>
      <c r="W845" t="s">
        <v>24</v>
      </c>
      <c r="X845" t="s">
        <v>24</v>
      </c>
      <c r="Y845" t="s">
        <v>24</v>
      </c>
      <c r="Z845">
        <v>0</v>
      </c>
      <c r="AA845" t="s">
        <v>24</v>
      </c>
      <c r="AB845" t="s">
        <v>24</v>
      </c>
      <c r="AC845" t="s">
        <v>24</v>
      </c>
      <c r="AD845" t="s">
        <v>24</v>
      </c>
      <c r="AE845" t="s">
        <v>24</v>
      </c>
      <c r="AF845">
        <v>1</v>
      </c>
      <c r="AG845">
        <v>27</v>
      </c>
      <c r="AH845" t="s">
        <v>24</v>
      </c>
      <c r="AI845">
        <v>0</v>
      </c>
      <c r="AJ845" t="s">
        <v>24</v>
      </c>
      <c r="AK845" t="s">
        <v>24</v>
      </c>
      <c r="AL845" t="s">
        <v>24</v>
      </c>
      <c r="AM845" t="s">
        <v>24</v>
      </c>
      <c r="AN845" t="s">
        <v>24</v>
      </c>
      <c r="AO845" t="s">
        <v>24</v>
      </c>
      <c r="AP845" t="s">
        <v>24</v>
      </c>
      <c r="AQ845" t="s">
        <v>24</v>
      </c>
      <c r="AR845" t="s">
        <v>24</v>
      </c>
      <c r="AS845" t="s">
        <v>24</v>
      </c>
      <c r="AT845" t="s">
        <v>24</v>
      </c>
    </row>
    <row r="846" spans="1:46" x14ac:dyDescent="0.15">
      <c r="A846">
        <v>27</v>
      </c>
      <c r="B846">
        <v>1</v>
      </c>
      <c r="C846">
        <v>5</v>
      </c>
      <c r="D846">
        <v>0</v>
      </c>
      <c r="E846" t="s">
        <v>24</v>
      </c>
      <c r="F846" t="s">
        <v>24</v>
      </c>
      <c r="G846">
        <v>314</v>
      </c>
      <c r="H846">
        <v>0</v>
      </c>
      <c r="I846">
        <v>0</v>
      </c>
      <c r="J846">
        <v>0</v>
      </c>
      <c r="K846">
        <v>0</v>
      </c>
      <c r="L846" t="s">
        <v>24</v>
      </c>
      <c r="M846" t="s">
        <v>24</v>
      </c>
      <c r="N846" t="s">
        <v>24</v>
      </c>
      <c r="O846" t="s">
        <v>24</v>
      </c>
      <c r="P846" t="s">
        <v>24</v>
      </c>
      <c r="Q846" t="s">
        <v>287</v>
      </c>
      <c r="R846" t="s">
        <v>24</v>
      </c>
      <c r="S846">
        <v>0</v>
      </c>
      <c r="T846" t="s">
        <v>134</v>
      </c>
      <c r="U846" t="s">
        <v>134</v>
      </c>
      <c r="V846" t="s">
        <v>134</v>
      </c>
      <c r="W846" t="s">
        <v>24</v>
      </c>
      <c r="X846" t="s">
        <v>24</v>
      </c>
      <c r="Y846" t="s">
        <v>24</v>
      </c>
      <c r="Z846">
        <v>0</v>
      </c>
      <c r="AA846" t="s">
        <v>24</v>
      </c>
      <c r="AB846" t="s">
        <v>24</v>
      </c>
      <c r="AC846" t="s">
        <v>24</v>
      </c>
      <c r="AD846" t="s">
        <v>24</v>
      </c>
      <c r="AE846" t="s">
        <v>24</v>
      </c>
      <c r="AF846">
        <v>1</v>
      </c>
      <c r="AG846">
        <v>27</v>
      </c>
      <c r="AH846" t="s">
        <v>24</v>
      </c>
      <c r="AI846">
        <v>0</v>
      </c>
      <c r="AJ846" t="s">
        <v>24</v>
      </c>
      <c r="AK846" t="s">
        <v>24</v>
      </c>
      <c r="AL846" t="s">
        <v>24</v>
      </c>
      <c r="AM846" t="s">
        <v>24</v>
      </c>
      <c r="AN846" t="s">
        <v>24</v>
      </c>
      <c r="AO846" t="s">
        <v>24</v>
      </c>
      <c r="AP846" t="s">
        <v>24</v>
      </c>
      <c r="AQ846" t="s">
        <v>24</v>
      </c>
      <c r="AR846" t="s">
        <v>24</v>
      </c>
      <c r="AS846" t="s">
        <v>24</v>
      </c>
      <c r="AT846" t="s">
        <v>24</v>
      </c>
    </row>
    <row r="847" spans="1:46" x14ac:dyDescent="0.15">
      <c r="A847">
        <v>27</v>
      </c>
      <c r="B847">
        <v>1</v>
      </c>
      <c r="C847">
        <v>6</v>
      </c>
      <c r="D847">
        <v>0</v>
      </c>
      <c r="E847" t="s">
        <v>24</v>
      </c>
      <c r="F847" t="s">
        <v>24</v>
      </c>
      <c r="G847">
        <v>0</v>
      </c>
      <c r="H847">
        <v>0</v>
      </c>
      <c r="I847">
        <v>0</v>
      </c>
      <c r="J847">
        <v>0</v>
      </c>
      <c r="K847">
        <v>0</v>
      </c>
      <c r="L847" t="s">
        <v>24</v>
      </c>
      <c r="M847" t="s">
        <v>24</v>
      </c>
      <c r="N847" t="s">
        <v>24</v>
      </c>
      <c r="O847" t="s">
        <v>24</v>
      </c>
      <c r="P847" t="s">
        <v>24</v>
      </c>
      <c r="Q847" t="s">
        <v>24</v>
      </c>
      <c r="R847" t="s">
        <v>24</v>
      </c>
      <c r="S847">
        <v>0</v>
      </c>
      <c r="T847" t="s">
        <v>134</v>
      </c>
      <c r="U847" t="s">
        <v>134</v>
      </c>
      <c r="V847" t="s">
        <v>134</v>
      </c>
      <c r="W847" t="s">
        <v>24</v>
      </c>
      <c r="X847" t="s">
        <v>24</v>
      </c>
      <c r="Y847" t="s">
        <v>24</v>
      </c>
      <c r="Z847">
        <v>0</v>
      </c>
      <c r="AA847" t="s">
        <v>24</v>
      </c>
      <c r="AB847" t="s">
        <v>24</v>
      </c>
      <c r="AC847" t="s">
        <v>24</v>
      </c>
      <c r="AD847" t="s">
        <v>24</v>
      </c>
      <c r="AE847" t="s">
        <v>24</v>
      </c>
      <c r="AF847">
        <v>1</v>
      </c>
      <c r="AG847">
        <v>27</v>
      </c>
      <c r="AH847" t="s">
        <v>24</v>
      </c>
      <c r="AI847">
        <v>0</v>
      </c>
      <c r="AJ847" t="s">
        <v>24</v>
      </c>
      <c r="AK847" t="s">
        <v>24</v>
      </c>
      <c r="AL847" t="s">
        <v>24</v>
      </c>
      <c r="AM847" t="s">
        <v>24</v>
      </c>
      <c r="AN847" t="s">
        <v>24</v>
      </c>
      <c r="AO847" t="s">
        <v>24</v>
      </c>
      <c r="AP847" t="s">
        <v>24</v>
      </c>
      <c r="AQ847" t="s">
        <v>24</v>
      </c>
      <c r="AR847" t="s">
        <v>24</v>
      </c>
      <c r="AS847" t="s">
        <v>24</v>
      </c>
      <c r="AT847" t="s">
        <v>24</v>
      </c>
    </row>
    <row r="848" spans="1:46" x14ac:dyDescent="0.15">
      <c r="A848">
        <v>27</v>
      </c>
      <c r="B848">
        <v>1</v>
      </c>
      <c r="C848">
        <v>7</v>
      </c>
      <c r="D848">
        <v>0</v>
      </c>
      <c r="E848" t="s">
        <v>24</v>
      </c>
      <c r="F848" t="s">
        <v>24</v>
      </c>
      <c r="G848">
        <v>0</v>
      </c>
      <c r="H848">
        <v>0</v>
      </c>
      <c r="I848">
        <v>0</v>
      </c>
      <c r="J848">
        <v>0</v>
      </c>
      <c r="K848">
        <v>0</v>
      </c>
      <c r="L848" t="s">
        <v>24</v>
      </c>
      <c r="M848" t="s">
        <v>24</v>
      </c>
      <c r="N848" t="s">
        <v>24</v>
      </c>
      <c r="O848" t="s">
        <v>24</v>
      </c>
      <c r="P848" t="s">
        <v>24</v>
      </c>
      <c r="Q848" t="s">
        <v>24</v>
      </c>
      <c r="R848" t="s">
        <v>24</v>
      </c>
      <c r="S848">
        <v>0</v>
      </c>
      <c r="T848" t="s">
        <v>134</v>
      </c>
      <c r="U848" t="s">
        <v>134</v>
      </c>
      <c r="V848" t="s">
        <v>134</v>
      </c>
      <c r="W848" t="s">
        <v>24</v>
      </c>
      <c r="X848" t="s">
        <v>24</v>
      </c>
      <c r="Y848" t="s">
        <v>24</v>
      </c>
      <c r="Z848">
        <v>0</v>
      </c>
      <c r="AA848" t="s">
        <v>24</v>
      </c>
      <c r="AB848" t="s">
        <v>24</v>
      </c>
      <c r="AC848" t="s">
        <v>24</v>
      </c>
      <c r="AD848" t="s">
        <v>24</v>
      </c>
      <c r="AE848" t="s">
        <v>24</v>
      </c>
      <c r="AF848">
        <v>1</v>
      </c>
      <c r="AG848">
        <v>27</v>
      </c>
      <c r="AH848" t="s">
        <v>24</v>
      </c>
      <c r="AI848">
        <v>0</v>
      </c>
      <c r="AJ848" t="s">
        <v>24</v>
      </c>
      <c r="AK848" t="s">
        <v>24</v>
      </c>
      <c r="AL848" t="s">
        <v>24</v>
      </c>
      <c r="AM848" t="s">
        <v>24</v>
      </c>
      <c r="AN848" t="s">
        <v>24</v>
      </c>
      <c r="AO848" t="s">
        <v>24</v>
      </c>
      <c r="AP848" t="s">
        <v>24</v>
      </c>
      <c r="AQ848" t="s">
        <v>24</v>
      </c>
      <c r="AR848" t="s">
        <v>24</v>
      </c>
      <c r="AS848" t="s">
        <v>24</v>
      </c>
      <c r="AT848" t="s">
        <v>24</v>
      </c>
    </row>
    <row r="849" spans="1:46" x14ac:dyDescent="0.15">
      <c r="A849">
        <v>27</v>
      </c>
      <c r="B849">
        <v>2</v>
      </c>
      <c r="C849">
        <v>1</v>
      </c>
      <c r="D849">
        <v>0</v>
      </c>
      <c r="E849" t="s">
        <v>24</v>
      </c>
      <c r="F849" t="s">
        <v>24</v>
      </c>
      <c r="G849">
        <v>31</v>
      </c>
      <c r="H849">
        <v>0</v>
      </c>
      <c r="I849">
        <v>0</v>
      </c>
      <c r="J849">
        <v>0</v>
      </c>
      <c r="K849">
        <v>0</v>
      </c>
      <c r="L849" t="s">
        <v>24</v>
      </c>
      <c r="M849" t="s">
        <v>24</v>
      </c>
      <c r="N849" t="s">
        <v>24</v>
      </c>
      <c r="O849" t="s">
        <v>24</v>
      </c>
      <c r="P849" t="s">
        <v>24</v>
      </c>
      <c r="Q849" t="s">
        <v>2796</v>
      </c>
      <c r="R849" t="s">
        <v>24</v>
      </c>
      <c r="S849">
        <v>0</v>
      </c>
      <c r="T849" t="s">
        <v>134</v>
      </c>
      <c r="U849" t="s">
        <v>134</v>
      </c>
      <c r="V849" t="s">
        <v>134</v>
      </c>
      <c r="W849" t="s">
        <v>24</v>
      </c>
      <c r="X849" t="s">
        <v>24</v>
      </c>
      <c r="Y849" t="s">
        <v>24</v>
      </c>
      <c r="Z849">
        <v>0</v>
      </c>
      <c r="AA849" t="s">
        <v>24</v>
      </c>
      <c r="AB849" t="s">
        <v>24</v>
      </c>
      <c r="AC849" t="s">
        <v>24</v>
      </c>
      <c r="AD849" t="s">
        <v>24</v>
      </c>
      <c r="AE849" t="s">
        <v>24</v>
      </c>
      <c r="AF849">
        <v>1</v>
      </c>
      <c r="AG849">
        <v>27</v>
      </c>
      <c r="AH849" t="s">
        <v>24</v>
      </c>
      <c r="AI849">
        <v>0</v>
      </c>
      <c r="AJ849" t="s">
        <v>24</v>
      </c>
      <c r="AK849" t="s">
        <v>24</v>
      </c>
      <c r="AL849" t="s">
        <v>24</v>
      </c>
      <c r="AM849" t="s">
        <v>24</v>
      </c>
      <c r="AN849" t="s">
        <v>24</v>
      </c>
      <c r="AO849" t="s">
        <v>24</v>
      </c>
      <c r="AP849" t="s">
        <v>24</v>
      </c>
      <c r="AQ849" t="s">
        <v>24</v>
      </c>
      <c r="AR849" t="s">
        <v>24</v>
      </c>
      <c r="AS849" t="s">
        <v>24</v>
      </c>
      <c r="AT849" t="s">
        <v>24</v>
      </c>
    </row>
    <row r="850" spans="1:46" x14ac:dyDescent="0.15">
      <c r="A850">
        <v>27</v>
      </c>
      <c r="B850">
        <v>2</v>
      </c>
      <c r="C850">
        <v>2</v>
      </c>
      <c r="D850">
        <v>0</v>
      </c>
      <c r="E850" t="s">
        <v>24</v>
      </c>
      <c r="F850" t="s">
        <v>24</v>
      </c>
      <c r="G850">
        <v>77</v>
      </c>
      <c r="H850">
        <v>0</v>
      </c>
      <c r="I850">
        <v>0</v>
      </c>
      <c r="J850">
        <v>0</v>
      </c>
      <c r="K850">
        <v>0</v>
      </c>
      <c r="L850" t="s">
        <v>24</v>
      </c>
      <c r="M850" t="s">
        <v>24</v>
      </c>
      <c r="N850" t="s">
        <v>24</v>
      </c>
      <c r="O850" t="s">
        <v>24</v>
      </c>
      <c r="P850" t="s">
        <v>24</v>
      </c>
      <c r="Q850" t="s">
        <v>2797</v>
      </c>
      <c r="R850" t="s">
        <v>24</v>
      </c>
      <c r="S850">
        <v>0</v>
      </c>
      <c r="T850" t="s">
        <v>134</v>
      </c>
      <c r="U850" t="s">
        <v>134</v>
      </c>
      <c r="V850" t="s">
        <v>134</v>
      </c>
      <c r="W850" t="s">
        <v>24</v>
      </c>
      <c r="X850" t="s">
        <v>24</v>
      </c>
      <c r="Y850" t="s">
        <v>24</v>
      </c>
      <c r="Z850">
        <v>0</v>
      </c>
      <c r="AA850" t="s">
        <v>24</v>
      </c>
      <c r="AB850" t="s">
        <v>24</v>
      </c>
      <c r="AC850" t="s">
        <v>24</v>
      </c>
      <c r="AD850" t="s">
        <v>24</v>
      </c>
      <c r="AE850" t="s">
        <v>24</v>
      </c>
      <c r="AF850">
        <v>1</v>
      </c>
      <c r="AG850">
        <v>27</v>
      </c>
      <c r="AH850" t="s">
        <v>24</v>
      </c>
      <c r="AI850">
        <v>0</v>
      </c>
      <c r="AJ850" t="s">
        <v>24</v>
      </c>
      <c r="AK850" t="s">
        <v>24</v>
      </c>
      <c r="AL850" t="s">
        <v>24</v>
      </c>
      <c r="AM850" t="s">
        <v>24</v>
      </c>
      <c r="AN850" t="s">
        <v>24</v>
      </c>
      <c r="AO850" t="s">
        <v>24</v>
      </c>
      <c r="AP850" t="s">
        <v>24</v>
      </c>
      <c r="AQ850" t="s">
        <v>24</v>
      </c>
      <c r="AR850" t="s">
        <v>24</v>
      </c>
      <c r="AS850" t="s">
        <v>24</v>
      </c>
      <c r="AT850" t="s">
        <v>24</v>
      </c>
    </row>
    <row r="851" spans="1:46" x14ac:dyDescent="0.15">
      <c r="A851">
        <v>27</v>
      </c>
      <c r="B851">
        <v>2</v>
      </c>
      <c r="C851">
        <v>3</v>
      </c>
      <c r="D851">
        <v>0</v>
      </c>
      <c r="E851" t="s">
        <v>24</v>
      </c>
      <c r="F851" t="s">
        <v>24</v>
      </c>
      <c r="G851">
        <v>222</v>
      </c>
      <c r="H851">
        <v>0</v>
      </c>
      <c r="I851">
        <v>0</v>
      </c>
      <c r="J851">
        <v>0</v>
      </c>
      <c r="K851">
        <v>0</v>
      </c>
      <c r="L851" t="s">
        <v>24</v>
      </c>
      <c r="M851" t="s">
        <v>24</v>
      </c>
      <c r="N851" t="s">
        <v>24</v>
      </c>
      <c r="O851" t="s">
        <v>24</v>
      </c>
      <c r="P851" t="s">
        <v>24</v>
      </c>
      <c r="Q851" t="s">
        <v>2798</v>
      </c>
      <c r="R851" t="s">
        <v>24</v>
      </c>
      <c r="S851">
        <v>0</v>
      </c>
      <c r="T851" t="s">
        <v>134</v>
      </c>
      <c r="U851" t="s">
        <v>134</v>
      </c>
      <c r="V851" t="s">
        <v>134</v>
      </c>
      <c r="W851" t="s">
        <v>24</v>
      </c>
      <c r="X851" t="s">
        <v>24</v>
      </c>
      <c r="Y851" t="s">
        <v>24</v>
      </c>
      <c r="Z851">
        <v>0</v>
      </c>
      <c r="AA851" t="s">
        <v>24</v>
      </c>
      <c r="AB851" t="s">
        <v>24</v>
      </c>
      <c r="AC851" t="s">
        <v>24</v>
      </c>
      <c r="AD851" t="s">
        <v>24</v>
      </c>
      <c r="AE851" t="s">
        <v>24</v>
      </c>
      <c r="AF851">
        <v>1</v>
      </c>
      <c r="AG851">
        <v>27</v>
      </c>
      <c r="AH851" t="s">
        <v>24</v>
      </c>
      <c r="AI851">
        <v>0</v>
      </c>
      <c r="AJ851" t="s">
        <v>24</v>
      </c>
      <c r="AK851" t="s">
        <v>24</v>
      </c>
      <c r="AL851" t="s">
        <v>24</v>
      </c>
      <c r="AM851" t="s">
        <v>24</v>
      </c>
      <c r="AN851" t="s">
        <v>24</v>
      </c>
      <c r="AO851" t="s">
        <v>24</v>
      </c>
      <c r="AP851" t="s">
        <v>24</v>
      </c>
      <c r="AQ851" t="s">
        <v>24</v>
      </c>
      <c r="AR851" t="s">
        <v>24</v>
      </c>
      <c r="AS851" t="s">
        <v>24</v>
      </c>
      <c r="AT851" t="s">
        <v>24</v>
      </c>
    </row>
    <row r="852" spans="1:46" x14ac:dyDescent="0.15">
      <c r="A852">
        <v>27</v>
      </c>
      <c r="B852">
        <v>2</v>
      </c>
      <c r="C852">
        <v>4</v>
      </c>
      <c r="D852">
        <v>0</v>
      </c>
      <c r="E852" t="s">
        <v>24</v>
      </c>
      <c r="F852" t="s">
        <v>24</v>
      </c>
      <c r="G852">
        <v>273</v>
      </c>
      <c r="H852">
        <v>0</v>
      </c>
      <c r="I852">
        <v>0</v>
      </c>
      <c r="J852">
        <v>0</v>
      </c>
      <c r="K852">
        <v>0</v>
      </c>
      <c r="L852" t="s">
        <v>24</v>
      </c>
      <c r="M852" t="s">
        <v>24</v>
      </c>
      <c r="N852" t="s">
        <v>24</v>
      </c>
      <c r="O852" t="s">
        <v>24</v>
      </c>
      <c r="P852" t="s">
        <v>24</v>
      </c>
      <c r="Q852" t="s">
        <v>2799</v>
      </c>
      <c r="R852" t="s">
        <v>24</v>
      </c>
      <c r="S852">
        <v>0</v>
      </c>
      <c r="T852" t="s">
        <v>134</v>
      </c>
      <c r="U852" t="s">
        <v>134</v>
      </c>
      <c r="V852" t="s">
        <v>134</v>
      </c>
      <c r="W852" t="s">
        <v>24</v>
      </c>
      <c r="X852" t="s">
        <v>24</v>
      </c>
      <c r="Y852" t="s">
        <v>24</v>
      </c>
      <c r="Z852">
        <v>0</v>
      </c>
      <c r="AA852" t="s">
        <v>24</v>
      </c>
      <c r="AB852" t="s">
        <v>24</v>
      </c>
      <c r="AC852" t="s">
        <v>24</v>
      </c>
      <c r="AD852" t="s">
        <v>24</v>
      </c>
      <c r="AE852" t="s">
        <v>24</v>
      </c>
      <c r="AF852">
        <v>1</v>
      </c>
      <c r="AG852">
        <v>27</v>
      </c>
      <c r="AH852" t="s">
        <v>24</v>
      </c>
      <c r="AI852">
        <v>0</v>
      </c>
      <c r="AJ852" t="s">
        <v>24</v>
      </c>
      <c r="AK852" t="s">
        <v>24</v>
      </c>
      <c r="AL852" t="s">
        <v>24</v>
      </c>
      <c r="AM852" t="s">
        <v>24</v>
      </c>
      <c r="AN852" t="s">
        <v>24</v>
      </c>
      <c r="AO852" t="s">
        <v>24</v>
      </c>
      <c r="AP852" t="s">
        <v>24</v>
      </c>
      <c r="AQ852" t="s">
        <v>24</v>
      </c>
      <c r="AR852" t="s">
        <v>24</v>
      </c>
      <c r="AS852" t="s">
        <v>24</v>
      </c>
      <c r="AT852" t="s">
        <v>24</v>
      </c>
    </row>
    <row r="853" spans="1:46" x14ac:dyDescent="0.15">
      <c r="A853">
        <v>27</v>
      </c>
      <c r="B853">
        <v>2</v>
      </c>
      <c r="C853">
        <v>5</v>
      </c>
      <c r="D853">
        <v>0</v>
      </c>
      <c r="E853" t="s">
        <v>24</v>
      </c>
      <c r="F853" t="s">
        <v>24</v>
      </c>
      <c r="G853">
        <v>220</v>
      </c>
      <c r="H853">
        <v>0</v>
      </c>
      <c r="I853">
        <v>0</v>
      </c>
      <c r="J853">
        <v>0</v>
      </c>
      <c r="K853">
        <v>0</v>
      </c>
      <c r="L853" t="s">
        <v>24</v>
      </c>
      <c r="M853" t="s">
        <v>24</v>
      </c>
      <c r="N853" t="s">
        <v>24</v>
      </c>
      <c r="O853" t="s">
        <v>24</v>
      </c>
      <c r="P853" t="s">
        <v>24</v>
      </c>
      <c r="Q853" t="s">
        <v>2800</v>
      </c>
      <c r="R853" t="s">
        <v>24</v>
      </c>
      <c r="S853">
        <v>0</v>
      </c>
      <c r="T853" t="s">
        <v>134</v>
      </c>
      <c r="U853" t="s">
        <v>134</v>
      </c>
      <c r="V853" t="s">
        <v>134</v>
      </c>
      <c r="W853" t="s">
        <v>24</v>
      </c>
      <c r="X853" t="s">
        <v>24</v>
      </c>
      <c r="Y853" t="s">
        <v>24</v>
      </c>
      <c r="Z853">
        <v>0</v>
      </c>
      <c r="AA853" t="s">
        <v>24</v>
      </c>
      <c r="AB853" t="s">
        <v>24</v>
      </c>
      <c r="AC853" t="s">
        <v>24</v>
      </c>
      <c r="AD853" t="s">
        <v>24</v>
      </c>
      <c r="AE853" t="s">
        <v>24</v>
      </c>
      <c r="AF853">
        <v>1</v>
      </c>
      <c r="AG853">
        <v>27</v>
      </c>
      <c r="AH853" t="s">
        <v>24</v>
      </c>
      <c r="AI853">
        <v>0</v>
      </c>
      <c r="AJ853" t="s">
        <v>24</v>
      </c>
      <c r="AK853" t="s">
        <v>24</v>
      </c>
      <c r="AL853" t="s">
        <v>24</v>
      </c>
      <c r="AM853" t="s">
        <v>24</v>
      </c>
      <c r="AN853" t="s">
        <v>24</v>
      </c>
      <c r="AO853" t="s">
        <v>24</v>
      </c>
      <c r="AP853" t="s">
        <v>24</v>
      </c>
      <c r="AQ853" t="s">
        <v>24</v>
      </c>
      <c r="AR853" t="s">
        <v>24</v>
      </c>
      <c r="AS853" t="s">
        <v>24</v>
      </c>
      <c r="AT853" t="s">
        <v>24</v>
      </c>
    </row>
    <row r="854" spans="1:46" x14ac:dyDescent="0.15">
      <c r="A854">
        <v>27</v>
      </c>
      <c r="B854">
        <v>2</v>
      </c>
      <c r="C854">
        <v>6</v>
      </c>
      <c r="D854">
        <v>0</v>
      </c>
      <c r="E854" t="s">
        <v>24</v>
      </c>
      <c r="F854" t="s">
        <v>24</v>
      </c>
      <c r="G854">
        <v>290</v>
      </c>
      <c r="H854">
        <v>0</v>
      </c>
      <c r="I854">
        <v>0</v>
      </c>
      <c r="J854">
        <v>0</v>
      </c>
      <c r="K854">
        <v>0</v>
      </c>
      <c r="L854" t="s">
        <v>24</v>
      </c>
      <c r="M854" t="s">
        <v>24</v>
      </c>
      <c r="N854" t="s">
        <v>24</v>
      </c>
      <c r="O854" t="s">
        <v>24</v>
      </c>
      <c r="P854" t="s">
        <v>24</v>
      </c>
      <c r="Q854" t="s">
        <v>2801</v>
      </c>
      <c r="R854" t="s">
        <v>24</v>
      </c>
      <c r="S854">
        <v>0</v>
      </c>
      <c r="T854" t="s">
        <v>134</v>
      </c>
      <c r="U854" t="s">
        <v>134</v>
      </c>
      <c r="V854" t="s">
        <v>134</v>
      </c>
      <c r="W854" t="s">
        <v>24</v>
      </c>
      <c r="X854" t="s">
        <v>24</v>
      </c>
      <c r="Y854" t="s">
        <v>24</v>
      </c>
      <c r="Z854">
        <v>0</v>
      </c>
      <c r="AA854" t="s">
        <v>24</v>
      </c>
      <c r="AB854" t="s">
        <v>24</v>
      </c>
      <c r="AC854" t="s">
        <v>24</v>
      </c>
      <c r="AD854" t="s">
        <v>24</v>
      </c>
      <c r="AE854" t="s">
        <v>24</v>
      </c>
      <c r="AF854">
        <v>1</v>
      </c>
      <c r="AG854">
        <v>27</v>
      </c>
      <c r="AH854" t="s">
        <v>24</v>
      </c>
      <c r="AI854">
        <v>0</v>
      </c>
      <c r="AJ854" t="s">
        <v>24</v>
      </c>
      <c r="AK854" t="s">
        <v>24</v>
      </c>
      <c r="AL854" t="s">
        <v>24</v>
      </c>
      <c r="AM854" t="s">
        <v>24</v>
      </c>
      <c r="AN854" t="s">
        <v>24</v>
      </c>
      <c r="AO854" t="s">
        <v>24</v>
      </c>
      <c r="AP854" t="s">
        <v>24</v>
      </c>
      <c r="AQ854" t="s">
        <v>24</v>
      </c>
      <c r="AR854" t="s">
        <v>24</v>
      </c>
      <c r="AS854" t="s">
        <v>24</v>
      </c>
      <c r="AT854" t="s">
        <v>24</v>
      </c>
    </row>
    <row r="855" spans="1:46" x14ac:dyDescent="0.15">
      <c r="A855">
        <v>27</v>
      </c>
      <c r="B855">
        <v>2</v>
      </c>
      <c r="C855">
        <v>7</v>
      </c>
      <c r="D855">
        <v>0</v>
      </c>
      <c r="E855" t="s">
        <v>24</v>
      </c>
      <c r="F855" t="s">
        <v>24</v>
      </c>
      <c r="G855">
        <v>75</v>
      </c>
      <c r="H855">
        <v>0</v>
      </c>
      <c r="I855">
        <v>0</v>
      </c>
      <c r="J855">
        <v>0</v>
      </c>
      <c r="K855">
        <v>0</v>
      </c>
      <c r="L855" t="s">
        <v>24</v>
      </c>
      <c r="M855" t="s">
        <v>24</v>
      </c>
      <c r="N855" t="s">
        <v>24</v>
      </c>
      <c r="O855" t="s">
        <v>24</v>
      </c>
      <c r="P855" t="s">
        <v>24</v>
      </c>
      <c r="Q855" t="s">
        <v>301</v>
      </c>
      <c r="R855" t="s">
        <v>24</v>
      </c>
      <c r="S855">
        <v>0</v>
      </c>
      <c r="T855" t="s">
        <v>134</v>
      </c>
      <c r="U855" t="s">
        <v>134</v>
      </c>
      <c r="V855" t="s">
        <v>134</v>
      </c>
      <c r="W855" t="s">
        <v>24</v>
      </c>
      <c r="X855" t="s">
        <v>24</v>
      </c>
      <c r="Y855" t="s">
        <v>24</v>
      </c>
      <c r="Z855">
        <v>0</v>
      </c>
      <c r="AA855" t="s">
        <v>24</v>
      </c>
      <c r="AB855" t="s">
        <v>24</v>
      </c>
      <c r="AC855" t="s">
        <v>24</v>
      </c>
      <c r="AD855" t="s">
        <v>24</v>
      </c>
      <c r="AE855" t="s">
        <v>24</v>
      </c>
      <c r="AF855">
        <v>1</v>
      </c>
      <c r="AG855">
        <v>27</v>
      </c>
      <c r="AH855" t="s">
        <v>24</v>
      </c>
      <c r="AI855">
        <v>0</v>
      </c>
      <c r="AJ855" t="s">
        <v>24</v>
      </c>
      <c r="AK855" t="s">
        <v>24</v>
      </c>
      <c r="AL855" t="s">
        <v>24</v>
      </c>
      <c r="AM855" t="s">
        <v>24</v>
      </c>
      <c r="AN855" t="s">
        <v>24</v>
      </c>
      <c r="AO855" t="s">
        <v>24</v>
      </c>
      <c r="AP855" t="s">
        <v>24</v>
      </c>
      <c r="AQ855" t="s">
        <v>24</v>
      </c>
      <c r="AR855" t="s">
        <v>24</v>
      </c>
      <c r="AS855" t="s">
        <v>24</v>
      </c>
      <c r="AT855" t="s">
        <v>24</v>
      </c>
    </row>
    <row r="856" spans="1:46" x14ac:dyDescent="0.15">
      <c r="A856">
        <v>27</v>
      </c>
      <c r="B856">
        <v>3</v>
      </c>
      <c r="C856">
        <v>1</v>
      </c>
      <c r="D856">
        <v>0</v>
      </c>
      <c r="E856" t="s">
        <v>24</v>
      </c>
      <c r="F856" t="s">
        <v>24</v>
      </c>
      <c r="G856">
        <v>154</v>
      </c>
      <c r="H856">
        <v>0</v>
      </c>
      <c r="I856">
        <v>0</v>
      </c>
      <c r="J856">
        <v>0</v>
      </c>
      <c r="K856">
        <v>0</v>
      </c>
      <c r="L856" t="s">
        <v>24</v>
      </c>
      <c r="M856" t="s">
        <v>24</v>
      </c>
      <c r="N856" t="s">
        <v>24</v>
      </c>
      <c r="O856" t="s">
        <v>24</v>
      </c>
      <c r="P856" t="s">
        <v>24</v>
      </c>
      <c r="Q856" t="s">
        <v>2802</v>
      </c>
      <c r="R856" t="s">
        <v>24</v>
      </c>
      <c r="S856">
        <v>0</v>
      </c>
      <c r="T856" t="s">
        <v>134</v>
      </c>
      <c r="U856" t="s">
        <v>134</v>
      </c>
      <c r="V856" t="s">
        <v>134</v>
      </c>
      <c r="W856" t="s">
        <v>24</v>
      </c>
      <c r="X856" t="s">
        <v>24</v>
      </c>
      <c r="Y856" t="s">
        <v>24</v>
      </c>
      <c r="Z856">
        <v>0</v>
      </c>
      <c r="AA856" t="s">
        <v>24</v>
      </c>
      <c r="AB856" t="s">
        <v>24</v>
      </c>
      <c r="AC856" t="s">
        <v>24</v>
      </c>
      <c r="AD856" t="s">
        <v>24</v>
      </c>
      <c r="AE856" t="s">
        <v>24</v>
      </c>
      <c r="AF856">
        <v>1</v>
      </c>
      <c r="AG856">
        <v>27</v>
      </c>
      <c r="AH856" t="s">
        <v>24</v>
      </c>
      <c r="AI856">
        <v>0</v>
      </c>
      <c r="AJ856" t="s">
        <v>24</v>
      </c>
      <c r="AK856" t="s">
        <v>24</v>
      </c>
      <c r="AL856" t="s">
        <v>24</v>
      </c>
      <c r="AM856" t="s">
        <v>24</v>
      </c>
      <c r="AN856" t="s">
        <v>24</v>
      </c>
      <c r="AO856" t="s">
        <v>24</v>
      </c>
      <c r="AP856" t="s">
        <v>24</v>
      </c>
      <c r="AQ856" t="s">
        <v>24</v>
      </c>
      <c r="AR856" t="s">
        <v>24</v>
      </c>
      <c r="AS856" t="s">
        <v>24</v>
      </c>
      <c r="AT856" t="s">
        <v>24</v>
      </c>
    </row>
    <row r="857" spans="1:46" x14ac:dyDescent="0.15">
      <c r="A857">
        <v>27</v>
      </c>
      <c r="B857">
        <v>3</v>
      </c>
      <c r="C857">
        <v>2</v>
      </c>
      <c r="D857">
        <v>0</v>
      </c>
      <c r="E857" t="s">
        <v>24</v>
      </c>
      <c r="F857" t="s">
        <v>24</v>
      </c>
      <c r="G857">
        <v>323</v>
      </c>
      <c r="H857">
        <v>0</v>
      </c>
      <c r="I857">
        <v>0</v>
      </c>
      <c r="J857">
        <v>0</v>
      </c>
      <c r="K857">
        <v>0</v>
      </c>
      <c r="L857" t="s">
        <v>24</v>
      </c>
      <c r="M857" t="s">
        <v>24</v>
      </c>
      <c r="N857" t="s">
        <v>24</v>
      </c>
      <c r="O857" t="s">
        <v>24</v>
      </c>
      <c r="P857" t="s">
        <v>24</v>
      </c>
      <c r="Q857" t="s">
        <v>2803</v>
      </c>
      <c r="R857" t="s">
        <v>24</v>
      </c>
      <c r="S857">
        <v>0</v>
      </c>
      <c r="T857" t="s">
        <v>134</v>
      </c>
      <c r="U857" t="s">
        <v>134</v>
      </c>
      <c r="V857" t="s">
        <v>134</v>
      </c>
      <c r="W857" t="s">
        <v>24</v>
      </c>
      <c r="X857" t="s">
        <v>24</v>
      </c>
      <c r="Y857" t="s">
        <v>24</v>
      </c>
      <c r="Z857">
        <v>0</v>
      </c>
      <c r="AA857" t="s">
        <v>24</v>
      </c>
      <c r="AB857" t="s">
        <v>24</v>
      </c>
      <c r="AC857" t="s">
        <v>24</v>
      </c>
      <c r="AD857" t="s">
        <v>24</v>
      </c>
      <c r="AE857" t="s">
        <v>24</v>
      </c>
      <c r="AF857">
        <v>1</v>
      </c>
      <c r="AG857">
        <v>27</v>
      </c>
      <c r="AH857" t="s">
        <v>24</v>
      </c>
      <c r="AI857">
        <v>0</v>
      </c>
      <c r="AJ857" t="s">
        <v>24</v>
      </c>
      <c r="AK857" t="s">
        <v>24</v>
      </c>
      <c r="AL857" t="s">
        <v>24</v>
      </c>
      <c r="AM857" t="s">
        <v>24</v>
      </c>
      <c r="AN857" t="s">
        <v>24</v>
      </c>
      <c r="AO857" t="s">
        <v>24</v>
      </c>
      <c r="AP857" t="s">
        <v>24</v>
      </c>
      <c r="AQ857" t="s">
        <v>24</v>
      </c>
      <c r="AR857" t="s">
        <v>24</v>
      </c>
      <c r="AS857" t="s">
        <v>24</v>
      </c>
      <c r="AT857" t="s">
        <v>24</v>
      </c>
    </row>
    <row r="858" spans="1:46" x14ac:dyDescent="0.15">
      <c r="A858">
        <v>27</v>
      </c>
      <c r="B858">
        <v>3</v>
      </c>
      <c r="C858">
        <v>3</v>
      </c>
      <c r="D858">
        <v>0</v>
      </c>
      <c r="E858" t="s">
        <v>24</v>
      </c>
      <c r="F858" t="s">
        <v>24</v>
      </c>
      <c r="G858">
        <v>310</v>
      </c>
      <c r="H858">
        <v>0</v>
      </c>
      <c r="I858">
        <v>0</v>
      </c>
      <c r="J858">
        <v>0</v>
      </c>
      <c r="K858">
        <v>0</v>
      </c>
      <c r="L858" t="s">
        <v>24</v>
      </c>
      <c r="M858" t="s">
        <v>24</v>
      </c>
      <c r="N858" t="s">
        <v>24</v>
      </c>
      <c r="O858" t="s">
        <v>24</v>
      </c>
      <c r="P858" t="s">
        <v>24</v>
      </c>
      <c r="Q858" t="s">
        <v>2804</v>
      </c>
      <c r="R858" t="s">
        <v>24</v>
      </c>
      <c r="S858">
        <v>0</v>
      </c>
      <c r="T858" t="s">
        <v>134</v>
      </c>
      <c r="U858" t="s">
        <v>134</v>
      </c>
      <c r="V858" t="s">
        <v>134</v>
      </c>
      <c r="W858" t="s">
        <v>24</v>
      </c>
      <c r="X858" t="s">
        <v>24</v>
      </c>
      <c r="Y858" t="s">
        <v>24</v>
      </c>
      <c r="Z858">
        <v>0</v>
      </c>
      <c r="AA858" t="s">
        <v>24</v>
      </c>
      <c r="AB858" t="s">
        <v>24</v>
      </c>
      <c r="AC858" t="s">
        <v>24</v>
      </c>
      <c r="AD858" t="s">
        <v>24</v>
      </c>
      <c r="AE858" t="s">
        <v>24</v>
      </c>
      <c r="AF858">
        <v>1</v>
      </c>
      <c r="AG858">
        <v>27</v>
      </c>
      <c r="AH858" t="s">
        <v>24</v>
      </c>
      <c r="AI858">
        <v>0</v>
      </c>
      <c r="AJ858" t="s">
        <v>24</v>
      </c>
      <c r="AK858" t="s">
        <v>24</v>
      </c>
      <c r="AL858" t="s">
        <v>24</v>
      </c>
      <c r="AM858" t="s">
        <v>24</v>
      </c>
      <c r="AN858" t="s">
        <v>24</v>
      </c>
      <c r="AO858" t="s">
        <v>24</v>
      </c>
      <c r="AP858" t="s">
        <v>24</v>
      </c>
      <c r="AQ858" t="s">
        <v>24</v>
      </c>
      <c r="AR858" t="s">
        <v>24</v>
      </c>
      <c r="AS858" t="s">
        <v>24</v>
      </c>
      <c r="AT858" t="s">
        <v>24</v>
      </c>
    </row>
    <row r="859" spans="1:46" x14ac:dyDescent="0.15">
      <c r="A859">
        <v>27</v>
      </c>
      <c r="B859">
        <v>3</v>
      </c>
      <c r="C859">
        <v>4</v>
      </c>
      <c r="D859">
        <v>0</v>
      </c>
      <c r="E859" t="s">
        <v>24</v>
      </c>
      <c r="F859" t="s">
        <v>24</v>
      </c>
      <c r="G859">
        <v>197</v>
      </c>
      <c r="H859">
        <v>0</v>
      </c>
      <c r="I859">
        <v>0</v>
      </c>
      <c r="J859">
        <v>0</v>
      </c>
      <c r="K859">
        <v>0</v>
      </c>
      <c r="L859" t="s">
        <v>24</v>
      </c>
      <c r="M859" t="s">
        <v>24</v>
      </c>
      <c r="N859" t="s">
        <v>24</v>
      </c>
      <c r="O859" t="s">
        <v>24</v>
      </c>
      <c r="P859" t="s">
        <v>24</v>
      </c>
      <c r="Q859" t="s">
        <v>2805</v>
      </c>
      <c r="R859" t="s">
        <v>24</v>
      </c>
      <c r="S859">
        <v>0</v>
      </c>
      <c r="T859" t="s">
        <v>134</v>
      </c>
      <c r="U859" t="s">
        <v>134</v>
      </c>
      <c r="V859" t="s">
        <v>134</v>
      </c>
      <c r="W859" t="s">
        <v>24</v>
      </c>
      <c r="X859" t="s">
        <v>24</v>
      </c>
      <c r="Y859" t="s">
        <v>24</v>
      </c>
      <c r="Z859">
        <v>0</v>
      </c>
      <c r="AA859" t="s">
        <v>24</v>
      </c>
      <c r="AB859" t="s">
        <v>24</v>
      </c>
      <c r="AC859" t="s">
        <v>24</v>
      </c>
      <c r="AD859" t="s">
        <v>24</v>
      </c>
      <c r="AE859" t="s">
        <v>24</v>
      </c>
      <c r="AF859">
        <v>1</v>
      </c>
      <c r="AG859">
        <v>27</v>
      </c>
      <c r="AH859" t="s">
        <v>24</v>
      </c>
      <c r="AI859">
        <v>0</v>
      </c>
      <c r="AJ859" t="s">
        <v>24</v>
      </c>
      <c r="AK859" t="s">
        <v>24</v>
      </c>
      <c r="AL859" t="s">
        <v>24</v>
      </c>
      <c r="AM859" t="s">
        <v>24</v>
      </c>
      <c r="AN859" t="s">
        <v>24</v>
      </c>
      <c r="AO859" t="s">
        <v>24</v>
      </c>
      <c r="AP859" t="s">
        <v>24</v>
      </c>
      <c r="AQ859" t="s">
        <v>24</v>
      </c>
      <c r="AR859" t="s">
        <v>24</v>
      </c>
      <c r="AS859" t="s">
        <v>24</v>
      </c>
      <c r="AT859" t="s">
        <v>24</v>
      </c>
    </row>
    <row r="860" spans="1:46" x14ac:dyDescent="0.15">
      <c r="A860">
        <v>27</v>
      </c>
      <c r="B860">
        <v>3</v>
      </c>
      <c r="C860">
        <v>5</v>
      </c>
      <c r="D860">
        <v>0</v>
      </c>
      <c r="E860" t="s">
        <v>24</v>
      </c>
      <c r="F860" t="s">
        <v>24</v>
      </c>
      <c r="G860">
        <v>269</v>
      </c>
      <c r="H860">
        <v>0</v>
      </c>
      <c r="I860">
        <v>0</v>
      </c>
      <c r="J860">
        <v>0</v>
      </c>
      <c r="K860">
        <v>0</v>
      </c>
      <c r="L860" t="s">
        <v>24</v>
      </c>
      <c r="M860" t="s">
        <v>24</v>
      </c>
      <c r="N860" t="s">
        <v>24</v>
      </c>
      <c r="O860" t="s">
        <v>24</v>
      </c>
      <c r="P860" t="s">
        <v>24</v>
      </c>
      <c r="Q860" t="s">
        <v>2806</v>
      </c>
      <c r="R860" t="s">
        <v>24</v>
      </c>
      <c r="S860">
        <v>0</v>
      </c>
      <c r="T860" t="s">
        <v>134</v>
      </c>
      <c r="U860" t="s">
        <v>134</v>
      </c>
      <c r="V860" t="s">
        <v>134</v>
      </c>
      <c r="W860" t="s">
        <v>24</v>
      </c>
      <c r="X860" t="s">
        <v>24</v>
      </c>
      <c r="Y860" t="s">
        <v>24</v>
      </c>
      <c r="Z860">
        <v>0</v>
      </c>
      <c r="AA860" t="s">
        <v>24</v>
      </c>
      <c r="AB860" t="s">
        <v>24</v>
      </c>
      <c r="AC860" t="s">
        <v>24</v>
      </c>
      <c r="AD860" t="s">
        <v>24</v>
      </c>
      <c r="AE860" t="s">
        <v>24</v>
      </c>
      <c r="AF860">
        <v>1</v>
      </c>
      <c r="AG860">
        <v>27</v>
      </c>
      <c r="AH860" t="s">
        <v>24</v>
      </c>
      <c r="AI860">
        <v>0</v>
      </c>
      <c r="AJ860" t="s">
        <v>24</v>
      </c>
      <c r="AK860" t="s">
        <v>24</v>
      </c>
      <c r="AL860" t="s">
        <v>24</v>
      </c>
      <c r="AM860" t="s">
        <v>24</v>
      </c>
      <c r="AN860" t="s">
        <v>24</v>
      </c>
      <c r="AO860" t="s">
        <v>24</v>
      </c>
      <c r="AP860" t="s">
        <v>24</v>
      </c>
      <c r="AQ860" t="s">
        <v>24</v>
      </c>
      <c r="AR860" t="s">
        <v>24</v>
      </c>
      <c r="AS860" t="s">
        <v>24</v>
      </c>
      <c r="AT860" t="s">
        <v>24</v>
      </c>
    </row>
    <row r="861" spans="1:46" x14ac:dyDescent="0.15">
      <c r="A861">
        <v>27</v>
      </c>
      <c r="B861">
        <v>3</v>
      </c>
      <c r="C861">
        <v>6</v>
      </c>
      <c r="D861">
        <v>0</v>
      </c>
      <c r="E861" t="s">
        <v>24</v>
      </c>
      <c r="F861" t="s">
        <v>24</v>
      </c>
      <c r="G861">
        <v>73</v>
      </c>
      <c r="H861">
        <v>0</v>
      </c>
      <c r="I861">
        <v>0</v>
      </c>
      <c r="J861">
        <v>0</v>
      </c>
      <c r="K861">
        <v>0</v>
      </c>
      <c r="L861" t="s">
        <v>24</v>
      </c>
      <c r="M861" t="s">
        <v>24</v>
      </c>
      <c r="N861" t="s">
        <v>24</v>
      </c>
      <c r="O861" t="s">
        <v>24</v>
      </c>
      <c r="P861" t="s">
        <v>24</v>
      </c>
      <c r="Q861" t="s">
        <v>2807</v>
      </c>
      <c r="R861" t="s">
        <v>24</v>
      </c>
      <c r="S861">
        <v>0</v>
      </c>
      <c r="T861" t="s">
        <v>134</v>
      </c>
      <c r="U861" t="s">
        <v>134</v>
      </c>
      <c r="V861" t="s">
        <v>134</v>
      </c>
      <c r="W861" t="s">
        <v>24</v>
      </c>
      <c r="X861" t="s">
        <v>24</v>
      </c>
      <c r="Y861" t="s">
        <v>24</v>
      </c>
      <c r="Z861">
        <v>0</v>
      </c>
      <c r="AA861" t="s">
        <v>24</v>
      </c>
      <c r="AB861" t="s">
        <v>24</v>
      </c>
      <c r="AC861" t="s">
        <v>24</v>
      </c>
      <c r="AD861" t="s">
        <v>24</v>
      </c>
      <c r="AE861" t="s">
        <v>24</v>
      </c>
      <c r="AF861">
        <v>1</v>
      </c>
      <c r="AG861">
        <v>27</v>
      </c>
      <c r="AH861" t="s">
        <v>24</v>
      </c>
      <c r="AI861">
        <v>0</v>
      </c>
      <c r="AJ861" t="s">
        <v>24</v>
      </c>
      <c r="AK861" t="s">
        <v>24</v>
      </c>
      <c r="AL861" t="s">
        <v>24</v>
      </c>
      <c r="AM861" t="s">
        <v>24</v>
      </c>
      <c r="AN861" t="s">
        <v>24</v>
      </c>
      <c r="AO861" t="s">
        <v>24</v>
      </c>
      <c r="AP861" t="s">
        <v>24</v>
      </c>
      <c r="AQ861" t="s">
        <v>24</v>
      </c>
      <c r="AR861" t="s">
        <v>24</v>
      </c>
      <c r="AS861" t="s">
        <v>24</v>
      </c>
      <c r="AT861" t="s">
        <v>24</v>
      </c>
    </row>
    <row r="862" spans="1:46" x14ac:dyDescent="0.15">
      <c r="A862">
        <v>27</v>
      </c>
      <c r="B862">
        <v>3</v>
      </c>
      <c r="C862">
        <v>7</v>
      </c>
      <c r="D862">
        <v>0</v>
      </c>
      <c r="E862" t="s">
        <v>24</v>
      </c>
      <c r="F862" t="s">
        <v>24</v>
      </c>
      <c r="G862">
        <v>126</v>
      </c>
      <c r="H862">
        <v>0</v>
      </c>
      <c r="I862">
        <v>0</v>
      </c>
      <c r="J862">
        <v>0</v>
      </c>
      <c r="K862">
        <v>0</v>
      </c>
      <c r="L862" t="s">
        <v>24</v>
      </c>
      <c r="M862" t="s">
        <v>24</v>
      </c>
      <c r="N862" t="s">
        <v>24</v>
      </c>
      <c r="O862" t="s">
        <v>24</v>
      </c>
      <c r="P862" t="s">
        <v>24</v>
      </c>
      <c r="Q862" t="s">
        <v>2808</v>
      </c>
      <c r="R862" t="s">
        <v>24</v>
      </c>
      <c r="S862">
        <v>0</v>
      </c>
      <c r="T862" t="s">
        <v>134</v>
      </c>
      <c r="U862" t="s">
        <v>134</v>
      </c>
      <c r="V862" t="s">
        <v>134</v>
      </c>
      <c r="W862" t="s">
        <v>24</v>
      </c>
      <c r="X862" t="s">
        <v>24</v>
      </c>
      <c r="Y862" t="s">
        <v>24</v>
      </c>
      <c r="Z862">
        <v>0</v>
      </c>
      <c r="AA862" t="s">
        <v>24</v>
      </c>
      <c r="AB862" t="s">
        <v>24</v>
      </c>
      <c r="AC862" t="s">
        <v>24</v>
      </c>
      <c r="AD862" t="s">
        <v>24</v>
      </c>
      <c r="AE862" t="s">
        <v>24</v>
      </c>
      <c r="AF862">
        <v>1</v>
      </c>
      <c r="AG862">
        <v>27</v>
      </c>
      <c r="AH862" t="s">
        <v>24</v>
      </c>
      <c r="AI862">
        <v>0</v>
      </c>
      <c r="AJ862" t="s">
        <v>24</v>
      </c>
      <c r="AK862" t="s">
        <v>24</v>
      </c>
      <c r="AL862" t="s">
        <v>24</v>
      </c>
      <c r="AM862" t="s">
        <v>24</v>
      </c>
      <c r="AN862" t="s">
        <v>24</v>
      </c>
      <c r="AO862" t="s">
        <v>24</v>
      </c>
      <c r="AP862" t="s">
        <v>24</v>
      </c>
      <c r="AQ862" t="s">
        <v>24</v>
      </c>
      <c r="AR862" t="s">
        <v>24</v>
      </c>
      <c r="AS862" t="s">
        <v>24</v>
      </c>
      <c r="AT862" t="s">
        <v>24</v>
      </c>
    </row>
    <row r="863" spans="1:46" x14ac:dyDescent="0.15">
      <c r="A863">
        <v>27</v>
      </c>
      <c r="B863">
        <v>4</v>
      </c>
      <c r="C863">
        <v>1</v>
      </c>
      <c r="D863">
        <v>0</v>
      </c>
      <c r="E863" t="s">
        <v>24</v>
      </c>
      <c r="F863" t="s">
        <v>24</v>
      </c>
      <c r="G863">
        <v>216</v>
      </c>
      <c r="H863">
        <v>0</v>
      </c>
      <c r="I863">
        <v>0</v>
      </c>
      <c r="J863">
        <v>0</v>
      </c>
      <c r="K863">
        <v>0</v>
      </c>
      <c r="L863" t="s">
        <v>24</v>
      </c>
      <c r="M863" t="s">
        <v>24</v>
      </c>
      <c r="N863" t="s">
        <v>24</v>
      </c>
      <c r="O863" t="s">
        <v>24</v>
      </c>
      <c r="P863" t="s">
        <v>24</v>
      </c>
      <c r="Q863" t="s">
        <v>146</v>
      </c>
      <c r="R863" t="s">
        <v>24</v>
      </c>
      <c r="S863">
        <v>0</v>
      </c>
      <c r="T863" t="s">
        <v>134</v>
      </c>
      <c r="U863" t="s">
        <v>134</v>
      </c>
      <c r="V863" t="s">
        <v>134</v>
      </c>
      <c r="W863" t="s">
        <v>24</v>
      </c>
      <c r="X863" t="s">
        <v>24</v>
      </c>
      <c r="Y863" t="s">
        <v>24</v>
      </c>
      <c r="Z863">
        <v>0</v>
      </c>
      <c r="AA863" t="s">
        <v>24</v>
      </c>
      <c r="AB863" t="s">
        <v>24</v>
      </c>
      <c r="AC863" t="s">
        <v>24</v>
      </c>
      <c r="AD863" t="s">
        <v>24</v>
      </c>
      <c r="AE863" t="s">
        <v>24</v>
      </c>
      <c r="AF863">
        <v>1</v>
      </c>
      <c r="AG863">
        <v>27</v>
      </c>
      <c r="AH863" t="s">
        <v>24</v>
      </c>
      <c r="AI863">
        <v>0</v>
      </c>
      <c r="AJ863" t="s">
        <v>24</v>
      </c>
      <c r="AK863" t="s">
        <v>24</v>
      </c>
      <c r="AL863" t="s">
        <v>24</v>
      </c>
      <c r="AM863" t="s">
        <v>24</v>
      </c>
      <c r="AN863" t="s">
        <v>24</v>
      </c>
      <c r="AO863" t="s">
        <v>24</v>
      </c>
      <c r="AP863" t="s">
        <v>24</v>
      </c>
      <c r="AQ863" t="s">
        <v>24</v>
      </c>
      <c r="AR863" t="s">
        <v>24</v>
      </c>
      <c r="AS863" t="s">
        <v>24</v>
      </c>
      <c r="AT863" t="s">
        <v>24</v>
      </c>
    </row>
    <row r="864" spans="1:46" x14ac:dyDescent="0.15">
      <c r="A864">
        <v>27</v>
      </c>
      <c r="B864">
        <v>4</v>
      </c>
      <c r="C864">
        <v>2</v>
      </c>
      <c r="D864">
        <v>0</v>
      </c>
      <c r="E864" t="s">
        <v>24</v>
      </c>
      <c r="F864" t="s">
        <v>24</v>
      </c>
      <c r="G864">
        <v>56</v>
      </c>
      <c r="H864">
        <v>0</v>
      </c>
      <c r="I864">
        <v>0</v>
      </c>
      <c r="J864">
        <v>0</v>
      </c>
      <c r="K864">
        <v>0</v>
      </c>
      <c r="L864" t="s">
        <v>24</v>
      </c>
      <c r="M864" t="s">
        <v>24</v>
      </c>
      <c r="N864" t="s">
        <v>24</v>
      </c>
      <c r="O864" t="s">
        <v>24</v>
      </c>
      <c r="P864" t="s">
        <v>24</v>
      </c>
      <c r="Q864" t="s">
        <v>2809</v>
      </c>
      <c r="R864" t="s">
        <v>24</v>
      </c>
      <c r="S864">
        <v>0</v>
      </c>
      <c r="T864" t="s">
        <v>134</v>
      </c>
      <c r="U864" t="s">
        <v>134</v>
      </c>
      <c r="V864" t="s">
        <v>134</v>
      </c>
      <c r="W864" t="s">
        <v>24</v>
      </c>
      <c r="X864" t="s">
        <v>24</v>
      </c>
      <c r="Y864" t="s">
        <v>24</v>
      </c>
      <c r="Z864">
        <v>0</v>
      </c>
      <c r="AA864" t="s">
        <v>24</v>
      </c>
      <c r="AB864" t="s">
        <v>24</v>
      </c>
      <c r="AC864" t="s">
        <v>24</v>
      </c>
      <c r="AD864" t="s">
        <v>24</v>
      </c>
      <c r="AE864" t="s">
        <v>24</v>
      </c>
      <c r="AF864">
        <v>1</v>
      </c>
      <c r="AG864">
        <v>27</v>
      </c>
      <c r="AH864" t="s">
        <v>24</v>
      </c>
      <c r="AI864">
        <v>0</v>
      </c>
      <c r="AJ864" t="s">
        <v>24</v>
      </c>
      <c r="AK864" t="s">
        <v>24</v>
      </c>
      <c r="AL864" t="s">
        <v>24</v>
      </c>
      <c r="AM864" t="s">
        <v>24</v>
      </c>
      <c r="AN864" t="s">
        <v>24</v>
      </c>
      <c r="AO864" t="s">
        <v>24</v>
      </c>
      <c r="AP864" t="s">
        <v>24</v>
      </c>
      <c r="AQ864" t="s">
        <v>24</v>
      </c>
      <c r="AR864" t="s">
        <v>24</v>
      </c>
      <c r="AS864" t="s">
        <v>24</v>
      </c>
      <c r="AT864" t="s">
        <v>24</v>
      </c>
    </row>
    <row r="865" spans="1:46" x14ac:dyDescent="0.15">
      <c r="A865">
        <v>27</v>
      </c>
      <c r="B865">
        <v>4</v>
      </c>
      <c r="C865">
        <v>3</v>
      </c>
      <c r="D865">
        <v>0</v>
      </c>
      <c r="E865" t="s">
        <v>24</v>
      </c>
      <c r="F865" t="s">
        <v>24</v>
      </c>
      <c r="G865">
        <v>182</v>
      </c>
      <c r="H865">
        <v>0</v>
      </c>
      <c r="I865">
        <v>0</v>
      </c>
      <c r="J865">
        <v>0</v>
      </c>
      <c r="K865">
        <v>0</v>
      </c>
      <c r="L865" t="s">
        <v>24</v>
      </c>
      <c r="M865" t="s">
        <v>24</v>
      </c>
      <c r="N865" t="s">
        <v>24</v>
      </c>
      <c r="O865" t="s">
        <v>24</v>
      </c>
      <c r="P865" t="s">
        <v>24</v>
      </c>
      <c r="Q865" t="s">
        <v>2810</v>
      </c>
      <c r="R865" t="s">
        <v>24</v>
      </c>
      <c r="S865">
        <v>0</v>
      </c>
      <c r="T865" t="s">
        <v>134</v>
      </c>
      <c r="U865" t="s">
        <v>134</v>
      </c>
      <c r="V865" t="s">
        <v>134</v>
      </c>
      <c r="W865" t="s">
        <v>24</v>
      </c>
      <c r="X865" t="s">
        <v>24</v>
      </c>
      <c r="Y865" t="s">
        <v>24</v>
      </c>
      <c r="Z865">
        <v>0</v>
      </c>
      <c r="AA865" t="s">
        <v>24</v>
      </c>
      <c r="AB865" t="s">
        <v>24</v>
      </c>
      <c r="AC865" t="s">
        <v>24</v>
      </c>
      <c r="AD865" t="s">
        <v>24</v>
      </c>
      <c r="AE865" t="s">
        <v>24</v>
      </c>
      <c r="AF865">
        <v>1</v>
      </c>
      <c r="AG865">
        <v>27</v>
      </c>
      <c r="AH865" t="s">
        <v>24</v>
      </c>
      <c r="AI865">
        <v>0</v>
      </c>
      <c r="AJ865" t="s">
        <v>24</v>
      </c>
      <c r="AK865" t="s">
        <v>24</v>
      </c>
      <c r="AL865" t="s">
        <v>24</v>
      </c>
      <c r="AM865" t="s">
        <v>24</v>
      </c>
      <c r="AN865" t="s">
        <v>24</v>
      </c>
      <c r="AO865" t="s">
        <v>24</v>
      </c>
      <c r="AP865" t="s">
        <v>24</v>
      </c>
      <c r="AQ865" t="s">
        <v>24</v>
      </c>
      <c r="AR865" t="s">
        <v>24</v>
      </c>
      <c r="AS865" t="s">
        <v>24</v>
      </c>
      <c r="AT865" t="s">
        <v>24</v>
      </c>
    </row>
    <row r="866" spans="1:46" x14ac:dyDescent="0.15">
      <c r="A866">
        <v>27</v>
      </c>
      <c r="B866">
        <v>4</v>
      </c>
      <c r="C866">
        <v>4</v>
      </c>
      <c r="D866">
        <v>0</v>
      </c>
      <c r="E866" t="s">
        <v>24</v>
      </c>
      <c r="F866" t="s">
        <v>24</v>
      </c>
      <c r="G866">
        <v>16</v>
      </c>
      <c r="H866">
        <v>0</v>
      </c>
      <c r="I866">
        <v>0</v>
      </c>
      <c r="J866">
        <v>0</v>
      </c>
      <c r="K866">
        <v>0</v>
      </c>
      <c r="L866" t="s">
        <v>24</v>
      </c>
      <c r="M866" t="s">
        <v>24</v>
      </c>
      <c r="N866" t="s">
        <v>24</v>
      </c>
      <c r="O866" t="s">
        <v>24</v>
      </c>
      <c r="P866" t="s">
        <v>24</v>
      </c>
      <c r="Q866" t="s">
        <v>2811</v>
      </c>
      <c r="R866" t="s">
        <v>24</v>
      </c>
      <c r="S866">
        <v>0</v>
      </c>
      <c r="T866" t="s">
        <v>134</v>
      </c>
      <c r="U866" t="s">
        <v>134</v>
      </c>
      <c r="V866" t="s">
        <v>134</v>
      </c>
      <c r="W866" t="s">
        <v>24</v>
      </c>
      <c r="X866" t="s">
        <v>24</v>
      </c>
      <c r="Y866" t="s">
        <v>24</v>
      </c>
      <c r="Z866">
        <v>0</v>
      </c>
      <c r="AA866" t="s">
        <v>24</v>
      </c>
      <c r="AB866" t="s">
        <v>24</v>
      </c>
      <c r="AC866" t="s">
        <v>24</v>
      </c>
      <c r="AD866" t="s">
        <v>24</v>
      </c>
      <c r="AE866" t="s">
        <v>24</v>
      </c>
      <c r="AF866">
        <v>1</v>
      </c>
      <c r="AG866">
        <v>27</v>
      </c>
      <c r="AH866" t="s">
        <v>24</v>
      </c>
      <c r="AI866">
        <v>0</v>
      </c>
      <c r="AJ866" t="s">
        <v>24</v>
      </c>
      <c r="AK866" t="s">
        <v>24</v>
      </c>
      <c r="AL866" t="s">
        <v>24</v>
      </c>
      <c r="AM866" t="s">
        <v>24</v>
      </c>
      <c r="AN866" t="s">
        <v>24</v>
      </c>
      <c r="AO866" t="s">
        <v>24</v>
      </c>
      <c r="AP866" t="s">
        <v>24</v>
      </c>
      <c r="AQ866" t="s">
        <v>24</v>
      </c>
      <c r="AR866" t="s">
        <v>24</v>
      </c>
      <c r="AS866" t="s">
        <v>24</v>
      </c>
      <c r="AT866" t="s">
        <v>24</v>
      </c>
    </row>
    <row r="867" spans="1:46" x14ac:dyDescent="0.15">
      <c r="A867">
        <v>27</v>
      </c>
      <c r="B867">
        <v>4</v>
      </c>
      <c r="C867">
        <v>5</v>
      </c>
      <c r="D867">
        <v>0</v>
      </c>
      <c r="E867" t="s">
        <v>24</v>
      </c>
      <c r="F867" t="s">
        <v>24</v>
      </c>
      <c r="G867">
        <v>122</v>
      </c>
      <c r="H867">
        <v>0</v>
      </c>
      <c r="I867">
        <v>0</v>
      </c>
      <c r="J867">
        <v>0</v>
      </c>
      <c r="K867">
        <v>0</v>
      </c>
      <c r="L867" t="s">
        <v>24</v>
      </c>
      <c r="M867" t="s">
        <v>24</v>
      </c>
      <c r="N867" t="s">
        <v>24</v>
      </c>
      <c r="O867" t="s">
        <v>24</v>
      </c>
      <c r="P867" t="s">
        <v>24</v>
      </c>
      <c r="Q867" t="s">
        <v>2812</v>
      </c>
      <c r="R867" t="s">
        <v>24</v>
      </c>
      <c r="S867">
        <v>0</v>
      </c>
      <c r="T867" t="s">
        <v>134</v>
      </c>
      <c r="U867" t="s">
        <v>134</v>
      </c>
      <c r="V867" t="s">
        <v>134</v>
      </c>
      <c r="W867" t="s">
        <v>24</v>
      </c>
      <c r="X867" t="s">
        <v>24</v>
      </c>
      <c r="Y867" t="s">
        <v>24</v>
      </c>
      <c r="Z867">
        <v>0</v>
      </c>
      <c r="AA867" t="s">
        <v>24</v>
      </c>
      <c r="AB867" t="s">
        <v>24</v>
      </c>
      <c r="AC867" t="s">
        <v>24</v>
      </c>
      <c r="AD867" t="s">
        <v>24</v>
      </c>
      <c r="AE867" t="s">
        <v>24</v>
      </c>
      <c r="AF867">
        <v>1</v>
      </c>
      <c r="AG867">
        <v>27</v>
      </c>
      <c r="AH867" t="s">
        <v>24</v>
      </c>
      <c r="AI867">
        <v>0</v>
      </c>
      <c r="AJ867" t="s">
        <v>24</v>
      </c>
      <c r="AK867" t="s">
        <v>24</v>
      </c>
      <c r="AL867" t="s">
        <v>24</v>
      </c>
      <c r="AM867" t="s">
        <v>24</v>
      </c>
      <c r="AN867" t="s">
        <v>24</v>
      </c>
      <c r="AO867" t="s">
        <v>24</v>
      </c>
      <c r="AP867" t="s">
        <v>24</v>
      </c>
      <c r="AQ867" t="s">
        <v>24</v>
      </c>
      <c r="AR867" t="s">
        <v>24</v>
      </c>
      <c r="AS867" t="s">
        <v>24</v>
      </c>
      <c r="AT867" t="s">
        <v>24</v>
      </c>
    </row>
    <row r="868" spans="1:46" x14ac:dyDescent="0.15">
      <c r="A868">
        <v>27</v>
      </c>
      <c r="B868">
        <v>4</v>
      </c>
      <c r="C868">
        <v>6</v>
      </c>
      <c r="D868">
        <v>0</v>
      </c>
      <c r="E868" t="s">
        <v>24</v>
      </c>
      <c r="F868" t="s">
        <v>24</v>
      </c>
      <c r="G868">
        <v>305</v>
      </c>
      <c r="H868">
        <v>0</v>
      </c>
      <c r="I868">
        <v>0</v>
      </c>
      <c r="J868">
        <v>0</v>
      </c>
      <c r="K868">
        <v>0</v>
      </c>
      <c r="L868" t="s">
        <v>24</v>
      </c>
      <c r="M868" t="s">
        <v>24</v>
      </c>
      <c r="N868" t="s">
        <v>24</v>
      </c>
      <c r="O868" t="s">
        <v>24</v>
      </c>
      <c r="P868" t="s">
        <v>24</v>
      </c>
      <c r="Q868" t="s">
        <v>2813</v>
      </c>
      <c r="R868" t="s">
        <v>24</v>
      </c>
      <c r="S868">
        <v>0</v>
      </c>
      <c r="T868" t="s">
        <v>134</v>
      </c>
      <c r="U868" t="s">
        <v>134</v>
      </c>
      <c r="V868" t="s">
        <v>134</v>
      </c>
      <c r="W868" t="s">
        <v>24</v>
      </c>
      <c r="X868" t="s">
        <v>24</v>
      </c>
      <c r="Y868" t="s">
        <v>24</v>
      </c>
      <c r="Z868">
        <v>0</v>
      </c>
      <c r="AA868" t="s">
        <v>24</v>
      </c>
      <c r="AB868" t="s">
        <v>24</v>
      </c>
      <c r="AC868" t="s">
        <v>24</v>
      </c>
      <c r="AD868" t="s">
        <v>24</v>
      </c>
      <c r="AE868" t="s">
        <v>24</v>
      </c>
      <c r="AF868">
        <v>1</v>
      </c>
      <c r="AG868">
        <v>27</v>
      </c>
      <c r="AH868" t="s">
        <v>24</v>
      </c>
      <c r="AI868">
        <v>0</v>
      </c>
      <c r="AJ868" t="s">
        <v>24</v>
      </c>
      <c r="AK868" t="s">
        <v>24</v>
      </c>
      <c r="AL868" t="s">
        <v>24</v>
      </c>
      <c r="AM868" t="s">
        <v>24</v>
      </c>
      <c r="AN868" t="s">
        <v>24</v>
      </c>
      <c r="AO868" t="s">
        <v>24</v>
      </c>
      <c r="AP868" t="s">
        <v>24</v>
      </c>
      <c r="AQ868" t="s">
        <v>24</v>
      </c>
      <c r="AR868" t="s">
        <v>24</v>
      </c>
      <c r="AS868" t="s">
        <v>24</v>
      </c>
      <c r="AT868" t="s">
        <v>24</v>
      </c>
    </row>
    <row r="869" spans="1:46" x14ac:dyDescent="0.15">
      <c r="A869">
        <v>27</v>
      </c>
      <c r="B869">
        <v>4</v>
      </c>
      <c r="C869">
        <v>7</v>
      </c>
      <c r="D869">
        <v>0</v>
      </c>
      <c r="E869" t="s">
        <v>24</v>
      </c>
      <c r="F869" t="s">
        <v>24</v>
      </c>
      <c r="G869">
        <v>53</v>
      </c>
      <c r="H869">
        <v>0</v>
      </c>
      <c r="I869">
        <v>0</v>
      </c>
      <c r="J869">
        <v>0</v>
      </c>
      <c r="K869">
        <v>0</v>
      </c>
      <c r="L869" t="s">
        <v>24</v>
      </c>
      <c r="M869" t="s">
        <v>24</v>
      </c>
      <c r="N869" t="s">
        <v>24</v>
      </c>
      <c r="O869" t="s">
        <v>24</v>
      </c>
      <c r="P869" t="s">
        <v>24</v>
      </c>
      <c r="Q869" t="s">
        <v>2814</v>
      </c>
      <c r="R869" t="s">
        <v>24</v>
      </c>
      <c r="S869">
        <v>0</v>
      </c>
      <c r="T869" t="s">
        <v>134</v>
      </c>
      <c r="U869" t="s">
        <v>134</v>
      </c>
      <c r="V869" t="s">
        <v>134</v>
      </c>
      <c r="W869" t="s">
        <v>24</v>
      </c>
      <c r="X869" t="s">
        <v>24</v>
      </c>
      <c r="Y869" t="s">
        <v>24</v>
      </c>
      <c r="Z869">
        <v>0</v>
      </c>
      <c r="AA869" t="s">
        <v>24</v>
      </c>
      <c r="AB869" t="s">
        <v>24</v>
      </c>
      <c r="AC869" t="s">
        <v>24</v>
      </c>
      <c r="AD869" t="s">
        <v>24</v>
      </c>
      <c r="AE869" t="s">
        <v>24</v>
      </c>
      <c r="AF869">
        <v>1</v>
      </c>
      <c r="AG869">
        <v>27</v>
      </c>
      <c r="AH869" t="s">
        <v>24</v>
      </c>
      <c r="AI869">
        <v>0</v>
      </c>
      <c r="AJ869" t="s">
        <v>24</v>
      </c>
      <c r="AK869" t="s">
        <v>24</v>
      </c>
      <c r="AL869" t="s">
        <v>24</v>
      </c>
      <c r="AM869" t="s">
        <v>24</v>
      </c>
      <c r="AN869" t="s">
        <v>24</v>
      </c>
      <c r="AO869" t="s">
        <v>24</v>
      </c>
      <c r="AP869" t="s">
        <v>24</v>
      </c>
      <c r="AQ869" t="s">
        <v>24</v>
      </c>
      <c r="AR869" t="s">
        <v>24</v>
      </c>
      <c r="AS869" t="s">
        <v>24</v>
      </c>
      <c r="AT869" t="s">
        <v>24</v>
      </c>
    </row>
    <row r="870" spans="1:46" x14ac:dyDescent="0.15">
      <c r="A870">
        <v>30</v>
      </c>
      <c r="B870">
        <v>3</v>
      </c>
      <c r="C870">
        <v>3</v>
      </c>
      <c r="D870">
        <v>0</v>
      </c>
      <c r="E870" t="s">
        <v>24</v>
      </c>
      <c r="F870" t="s">
        <v>24</v>
      </c>
      <c r="G870">
        <v>141</v>
      </c>
      <c r="H870">
        <v>0</v>
      </c>
      <c r="I870">
        <v>0</v>
      </c>
      <c r="J870">
        <v>0</v>
      </c>
      <c r="K870">
        <v>0</v>
      </c>
      <c r="L870" t="s">
        <v>24</v>
      </c>
      <c r="M870" t="s">
        <v>24</v>
      </c>
      <c r="N870" t="s">
        <v>24</v>
      </c>
      <c r="O870" t="s">
        <v>24</v>
      </c>
      <c r="P870" t="s">
        <v>24</v>
      </c>
      <c r="Q870" t="s">
        <v>2713</v>
      </c>
      <c r="R870" t="s">
        <v>24</v>
      </c>
      <c r="S870">
        <v>0</v>
      </c>
      <c r="T870" t="s">
        <v>134</v>
      </c>
      <c r="U870" t="s">
        <v>134</v>
      </c>
      <c r="V870" t="s">
        <v>134</v>
      </c>
      <c r="W870" t="s">
        <v>24</v>
      </c>
      <c r="X870" t="s">
        <v>24</v>
      </c>
      <c r="Y870" t="s">
        <v>24</v>
      </c>
      <c r="Z870">
        <v>0</v>
      </c>
      <c r="AA870" t="s">
        <v>24</v>
      </c>
      <c r="AB870" t="s">
        <v>24</v>
      </c>
      <c r="AC870" t="s">
        <v>24</v>
      </c>
      <c r="AD870" t="s">
        <v>24</v>
      </c>
      <c r="AE870" t="s">
        <v>24</v>
      </c>
      <c r="AF870">
        <v>1</v>
      </c>
      <c r="AG870">
        <v>28</v>
      </c>
      <c r="AH870" t="s">
        <v>24</v>
      </c>
      <c r="AI870">
        <v>0</v>
      </c>
      <c r="AJ870" t="s">
        <v>24</v>
      </c>
      <c r="AK870" t="s">
        <v>24</v>
      </c>
      <c r="AL870" t="s">
        <v>24</v>
      </c>
      <c r="AM870" t="s">
        <v>24</v>
      </c>
      <c r="AN870" t="s">
        <v>24</v>
      </c>
      <c r="AO870" t="s">
        <v>24</v>
      </c>
      <c r="AP870" t="s">
        <v>24</v>
      </c>
      <c r="AQ870" t="s">
        <v>24</v>
      </c>
      <c r="AR870" t="s">
        <v>24</v>
      </c>
      <c r="AS870" t="s">
        <v>24</v>
      </c>
      <c r="AT870" t="s">
        <v>24</v>
      </c>
    </row>
    <row r="871" spans="1:46" x14ac:dyDescent="0.15">
      <c r="A871">
        <v>30</v>
      </c>
      <c r="B871">
        <v>3</v>
      </c>
      <c r="C871">
        <v>4</v>
      </c>
      <c r="D871">
        <v>0</v>
      </c>
      <c r="E871" t="s">
        <v>24</v>
      </c>
      <c r="F871" t="s">
        <v>24</v>
      </c>
      <c r="G871">
        <v>92</v>
      </c>
      <c r="H871">
        <v>0</v>
      </c>
      <c r="I871">
        <v>0</v>
      </c>
      <c r="J871">
        <v>0</v>
      </c>
      <c r="K871">
        <v>0</v>
      </c>
      <c r="L871" t="s">
        <v>24</v>
      </c>
      <c r="M871" t="s">
        <v>24</v>
      </c>
      <c r="N871" t="s">
        <v>24</v>
      </c>
      <c r="O871" t="s">
        <v>24</v>
      </c>
      <c r="P871" t="s">
        <v>24</v>
      </c>
      <c r="Q871" t="s">
        <v>2714</v>
      </c>
      <c r="R871" t="s">
        <v>24</v>
      </c>
      <c r="S871">
        <v>0</v>
      </c>
      <c r="T871" t="s">
        <v>134</v>
      </c>
      <c r="U871" t="s">
        <v>134</v>
      </c>
      <c r="V871" t="s">
        <v>134</v>
      </c>
      <c r="W871" t="s">
        <v>24</v>
      </c>
      <c r="X871" t="s">
        <v>24</v>
      </c>
      <c r="Y871" t="s">
        <v>24</v>
      </c>
      <c r="Z871">
        <v>0</v>
      </c>
      <c r="AA871" t="s">
        <v>24</v>
      </c>
      <c r="AB871" t="s">
        <v>24</v>
      </c>
      <c r="AC871" t="s">
        <v>24</v>
      </c>
      <c r="AD871" t="s">
        <v>24</v>
      </c>
      <c r="AE871" t="s">
        <v>24</v>
      </c>
      <c r="AF871">
        <v>1</v>
      </c>
      <c r="AG871">
        <v>28</v>
      </c>
      <c r="AH871" t="s">
        <v>24</v>
      </c>
      <c r="AI871">
        <v>0</v>
      </c>
      <c r="AJ871" t="s">
        <v>24</v>
      </c>
      <c r="AK871" t="s">
        <v>24</v>
      </c>
      <c r="AL871" t="s">
        <v>24</v>
      </c>
      <c r="AM871" t="s">
        <v>24</v>
      </c>
      <c r="AN871" t="s">
        <v>24</v>
      </c>
      <c r="AO871" t="s">
        <v>24</v>
      </c>
      <c r="AP871" t="s">
        <v>24</v>
      </c>
      <c r="AQ871" t="s">
        <v>24</v>
      </c>
      <c r="AR871" t="s">
        <v>24</v>
      </c>
      <c r="AS871" t="s">
        <v>24</v>
      </c>
      <c r="AT871" t="s">
        <v>24</v>
      </c>
    </row>
    <row r="872" spans="1:46" x14ac:dyDescent="0.15">
      <c r="A872">
        <v>30</v>
      </c>
      <c r="B872">
        <v>3</v>
      </c>
      <c r="C872">
        <v>5</v>
      </c>
      <c r="D872">
        <v>0</v>
      </c>
      <c r="E872" t="s">
        <v>24</v>
      </c>
      <c r="F872" t="s">
        <v>24</v>
      </c>
      <c r="G872">
        <v>341</v>
      </c>
      <c r="H872">
        <v>0</v>
      </c>
      <c r="I872">
        <v>0</v>
      </c>
      <c r="J872">
        <v>0</v>
      </c>
      <c r="K872">
        <v>0</v>
      </c>
      <c r="L872" t="s">
        <v>24</v>
      </c>
      <c r="M872" t="s">
        <v>24</v>
      </c>
      <c r="N872" t="s">
        <v>24</v>
      </c>
      <c r="O872" t="s">
        <v>24</v>
      </c>
      <c r="P872" t="s">
        <v>24</v>
      </c>
      <c r="Q872" t="s">
        <v>2715</v>
      </c>
      <c r="R872" t="s">
        <v>24</v>
      </c>
      <c r="S872">
        <v>0</v>
      </c>
      <c r="T872" t="s">
        <v>134</v>
      </c>
      <c r="U872" t="s">
        <v>134</v>
      </c>
      <c r="V872" t="s">
        <v>134</v>
      </c>
      <c r="W872" t="s">
        <v>24</v>
      </c>
      <c r="X872" t="s">
        <v>24</v>
      </c>
      <c r="Y872" t="s">
        <v>24</v>
      </c>
      <c r="Z872">
        <v>0</v>
      </c>
      <c r="AA872" t="s">
        <v>24</v>
      </c>
      <c r="AB872" t="s">
        <v>24</v>
      </c>
      <c r="AC872" t="s">
        <v>24</v>
      </c>
      <c r="AD872" t="s">
        <v>24</v>
      </c>
      <c r="AE872" t="s">
        <v>24</v>
      </c>
      <c r="AF872">
        <v>1</v>
      </c>
      <c r="AG872">
        <v>28</v>
      </c>
      <c r="AH872" t="s">
        <v>24</v>
      </c>
      <c r="AI872">
        <v>0</v>
      </c>
      <c r="AJ872" t="s">
        <v>24</v>
      </c>
      <c r="AK872" t="s">
        <v>24</v>
      </c>
      <c r="AL872" t="s">
        <v>24</v>
      </c>
      <c r="AM872" t="s">
        <v>24</v>
      </c>
      <c r="AN872" t="s">
        <v>24</v>
      </c>
      <c r="AO872" t="s">
        <v>24</v>
      </c>
      <c r="AP872" t="s">
        <v>24</v>
      </c>
      <c r="AQ872" t="s">
        <v>24</v>
      </c>
      <c r="AR872" t="s">
        <v>24</v>
      </c>
      <c r="AS872" t="s">
        <v>24</v>
      </c>
      <c r="AT872" t="s">
        <v>24</v>
      </c>
    </row>
    <row r="873" spans="1:46" x14ac:dyDescent="0.15">
      <c r="A873">
        <v>30</v>
      </c>
      <c r="B873">
        <v>3</v>
      </c>
      <c r="C873">
        <v>6</v>
      </c>
      <c r="D873">
        <v>0</v>
      </c>
      <c r="E873" t="s">
        <v>24</v>
      </c>
      <c r="F873" t="s">
        <v>24</v>
      </c>
      <c r="G873">
        <v>44</v>
      </c>
      <c r="H873">
        <v>0</v>
      </c>
      <c r="I873">
        <v>0</v>
      </c>
      <c r="J873">
        <v>0</v>
      </c>
      <c r="K873">
        <v>0</v>
      </c>
      <c r="L873" t="s">
        <v>24</v>
      </c>
      <c r="M873" t="s">
        <v>24</v>
      </c>
      <c r="N873" t="s">
        <v>24</v>
      </c>
      <c r="O873" t="s">
        <v>24</v>
      </c>
      <c r="P873" t="s">
        <v>24</v>
      </c>
      <c r="Q873" t="s">
        <v>214</v>
      </c>
      <c r="R873" t="s">
        <v>24</v>
      </c>
      <c r="S873">
        <v>0</v>
      </c>
      <c r="T873" t="s">
        <v>134</v>
      </c>
      <c r="U873" t="s">
        <v>134</v>
      </c>
      <c r="V873" t="s">
        <v>134</v>
      </c>
      <c r="W873" t="s">
        <v>24</v>
      </c>
      <c r="X873" t="s">
        <v>24</v>
      </c>
      <c r="Y873" t="s">
        <v>24</v>
      </c>
      <c r="Z873">
        <v>0</v>
      </c>
      <c r="AA873" t="s">
        <v>24</v>
      </c>
      <c r="AB873" t="s">
        <v>24</v>
      </c>
      <c r="AC873" t="s">
        <v>24</v>
      </c>
      <c r="AD873" t="s">
        <v>24</v>
      </c>
      <c r="AE873" t="s">
        <v>24</v>
      </c>
      <c r="AF873">
        <v>1</v>
      </c>
      <c r="AG873">
        <v>28</v>
      </c>
      <c r="AH873" t="s">
        <v>24</v>
      </c>
      <c r="AI873">
        <v>0</v>
      </c>
      <c r="AJ873" t="s">
        <v>24</v>
      </c>
      <c r="AK873" t="s">
        <v>24</v>
      </c>
      <c r="AL873" t="s">
        <v>24</v>
      </c>
      <c r="AM873" t="s">
        <v>24</v>
      </c>
      <c r="AN873" t="s">
        <v>24</v>
      </c>
      <c r="AO873" t="s">
        <v>24</v>
      </c>
      <c r="AP873" t="s">
        <v>24</v>
      </c>
      <c r="AQ873" t="s">
        <v>24</v>
      </c>
      <c r="AR873" t="s">
        <v>24</v>
      </c>
      <c r="AS873" t="s">
        <v>24</v>
      </c>
      <c r="AT873" t="s">
        <v>24</v>
      </c>
    </row>
    <row r="874" spans="1:46" x14ac:dyDescent="0.15">
      <c r="A874">
        <v>30</v>
      </c>
      <c r="B874">
        <v>3</v>
      </c>
      <c r="C874">
        <v>7</v>
      </c>
      <c r="D874">
        <v>0</v>
      </c>
      <c r="E874" t="s">
        <v>24</v>
      </c>
      <c r="F874" t="s">
        <v>24</v>
      </c>
      <c r="G874">
        <v>296</v>
      </c>
      <c r="H874">
        <v>0</v>
      </c>
      <c r="I874">
        <v>0</v>
      </c>
      <c r="J874">
        <v>0</v>
      </c>
      <c r="K874">
        <v>0</v>
      </c>
      <c r="L874" t="s">
        <v>24</v>
      </c>
      <c r="M874" t="s">
        <v>24</v>
      </c>
      <c r="N874" t="s">
        <v>24</v>
      </c>
      <c r="O874" t="s">
        <v>24</v>
      </c>
      <c r="P874" t="s">
        <v>24</v>
      </c>
      <c r="Q874" t="s">
        <v>2716</v>
      </c>
      <c r="R874" t="s">
        <v>24</v>
      </c>
      <c r="S874">
        <v>0</v>
      </c>
      <c r="T874" t="s">
        <v>134</v>
      </c>
      <c r="U874" t="s">
        <v>134</v>
      </c>
      <c r="V874" t="s">
        <v>134</v>
      </c>
      <c r="W874" t="s">
        <v>24</v>
      </c>
      <c r="X874" t="s">
        <v>24</v>
      </c>
      <c r="Y874" t="s">
        <v>24</v>
      </c>
      <c r="Z874">
        <v>0</v>
      </c>
      <c r="AA874" t="s">
        <v>24</v>
      </c>
      <c r="AB874" t="s">
        <v>24</v>
      </c>
      <c r="AC874" t="s">
        <v>24</v>
      </c>
      <c r="AD874" t="s">
        <v>24</v>
      </c>
      <c r="AE874" t="s">
        <v>24</v>
      </c>
      <c r="AF874">
        <v>1</v>
      </c>
      <c r="AG874">
        <v>28</v>
      </c>
      <c r="AH874" t="s">
        <v>24</v>
      </c>
      <c r="AI874">
        <v>0</v>
      </c>
      <c r="AJ874" t="s">
        <v>24</v>
      </c>
      <c r="AK874" t="s">
        <v>24</v>
      </c>
      <c r="AL874" t="s">
        <v>24</v>
      </c>
      <c r="AM874" t="s">
        <v>24</v>
      </c>
      <c r="AN874" t="s">
        <v>24</v>
      </c>
      <c r="AO874" t="s">
        <v>24</v>
      </c>
      <c r="AP874" t="s">
        <v>24</v>
      </c>
      <c r="AQ874" t="s">
        <v>24</v>
      </c>
      <c r="AR874" t="s">
        <v>24</v>
      </c>
      <c r="AS874" t="s">
        <v>24</v>
      </c>
      <c r="AT874" t="s">
        <v>24</v>
      </c>
    </row>
    <row r="875" spans="1:46" x14ac:dyDescent="0.15">
      <c r="A875">
        <v>30</v>
      </c>
      <c r="B875">
        <v>4</v>
      </c>
      <c r="C875">
        <v>1</v>
      </c>
      <c r="D875">
        <v>0</v>
      </c>
      <c r="E875" t="s">
        <v>24</v>
      </c>
      <c r="F875" t="s">
        <v>24</v>
      </c>
      <c r="G875">
        <v>91</v>
      </c>
      <c r="H875">
        <v>0</v>
      </c>
      <c r="I875">
        <v>0</v>
      </c>
      <c r="J875">
        <v>0</v>
      </c>
      <c r="K875">
        <v>0</v>
      </c>
      <c r="L875" t="s">
        <v>24</v>
      </c>
      <c r="M875" t="s">
        <v>24</v>
      </c>
      <c r="N875" t="s">
        <v>24</v>
      </c>
      <c r="O875" t="s">
        <v>24</v>
      </c>
      <c r="P875" t="s">
        <v>24</v>
      </c>
      <c r="Q875" t="s">
        <v>150</v>
      </c>
      <c r="R875" t="s">
        <v>24</v>
      </c>
      <c r="S875">
        <v>0</v>
      </c>
      <c r="T875" t="s">
        <v>134</v>
      </c>
      <c r="U875" t="s">
        <v>134</v>
      </c>
      <c r="V875" t="s">
        <v>134</v>
      </c>
      <c r="W875" t="s">
        <v>24</v>
      </c>
      <c r="X875" t="s">
        <v>24</v>
      </c>
      <c r="Y875" t="s">
        <v>24</v>
      </c>
      <c r="Z875">
        <v>0</v>
      </c>
      <c r="AA875" t="s">
        <v>24</v>
      </c>
      <c r="AB875" t="s">
        <v>24</v>
      </c>
      <c r="AC875" t="s">
        <v>24</v>
      </c>
      <c r="AD875" t="s">
        <v>24</v>
      </c>
      <c r="AE875" t="s">
        <v>24</v>
      </c>
      <c r="AF875">
        <v>1</v>
      </c>
      <c r="AG875">
        <v>28</v>
      </c>
      <c r="AH875" t="s">
        <v>24</v>
      </c>
      <c r="AI875">
        <v>0</v>
      </c>
      <c r="AJ875" t="s">
        <v>24</v>
      </c>
      <c r="AK875" t="s">
        <v>24</v>
      </c>
      <c r="AL875" t="s">
        <v>24</v>
      </c>
      <c r="AM875" t="s">
        <v>24</v>
      </c>
      <c r="AN875" t="s">
        <v>24</v>
      </c>
      <c r="AO875" t="s">
        <v>24</v>
      </c>
      <c r="AP875" t="s">
        <v>24</v>
      </c>
      <c r="AQ875" t="s">
        <v>24</v>
      </c>
      <c r="AR875" t="s">
        <v>24</v>
      </c>
      <c r="AS875" t="s">
        <v>24</v>
      </c>
      <c r="AT875" t="s">
        <v>24</v>
      </c>
    </row>
    <row r="876" spans="1:46" x14ac:dyDescent="0.15">
      <c r="A876">
        <v>30</v>
      </c>
      <c r="B876">
        <v>4</v>
      </c>
      <c r="C876">
        <v>2</v>
      </c>
      <c r="D876">
        <v>0</v>
      </c>
      <c r="E876" t="s">
        <v>24</v>
      </c>
      <c r="F876" t="s">
        <v>24</v>
      </c>
      <c r="G876">
        <v>254</v>
      </c>
      <c r="H876">
        <v>0</v>
      </c>
      <c r="I876">
        <v>0</v>
      </c>
      <c r="J876">
        <v>0</v>
      </c>
      <c r="K876">
        <v>0</v>
      </c>
      <c r="L876" t="s">
        <v>24</v>
      </c>
      <c r="M876" t="s">
        <v>24</v>
      </c>
      <c r="N876" t="s">
        <v>24</v>
      </c>
      <c r="O876" t="s">
        <v>24</v>
      </c>
      <c r="P876" t="s">
        <v>24</v>
      </c>
      <c r="Q876" t="s">
        <v>2717</v>
      </c>
      <c r="R876" t="s">
        <v>24</v>
      </c>
      <c r="S876">
        <v>0</v>
      </c>
      <c r="T876" t="s">
        <v>134</v>
      </c>
      <c r="U876" t="s">
        <v>134</v>
      </c>
      <c r="V876" t="s">
        <v>134</v>
      </c>
      <c r="W876" t="s">
        <v>24</v>
      </c>
      <c r="X876" t="s">
        <v>24</v>
      </c>
      <c r="Y876" t="s">
        <v>24</v>
      </c>
      <c r="Z876">
        <v>0</v>
      </c>
      <c r="AA876" t="s">
        <v>24</v>
      </c>
      <c r="AB876" t="s">
        <v>24</v>
      </c>
      <c r="AC876" t="s">
        <v>24</v>
      </c>
      <c r="AD876" t="s">
        <v>24</v>
      </c>
      <c r="AE876" t="s">
        <v>24</v>
      </c>
      <c r="AF876">
        <v>1</v>
      </c>
      <c r="AG876">
        <v>28</v>
      </c>
      <c r="AH876" t="s">
        <v>24</v>
      </c>
      <c r="AI876">
        <v>0</v>
      </c>
      <c r="AJ876" t="s">
        <v>24</v>
      </c>
      <c r="AK876" t="s">
        <v>24</v>
      </c>
      <c r="AL876" t="s">
        <v>24</v>
      </c>
      <c r="AM876" t="s">
        <v>24</v>
      </c>
      <c r="AN876" t="s">
        <v>24</v>
      </c>
      <c r="AO876" t="s">
        <v>24</v>
      </c>
      <c r="AP876" t="s">
        <v>24</v>
      </c>
      <c r="AQ876" t="s">
        <v>24</v>
      </c>
      <c r="AR876" t="s">
        <v>24</v>
      </c>
      <c r="AS876" t="s">
        <v>24</v>
      </c>
      <c r="AT876" t="s">
        <v>24</v>
      </c>
    </row>
    <row r="877" spans="1:46" x14ac:dyDescent="0.15">
      <c r="A877">
        <v>30</v>
      </c>
      <c r="B877">
        <v>4</v>
      </c>
      <c r="C877">
        <v>3</v>
      </c>
      <c r="D877">
        <v>0</v>
      </c>
      <c r="E877" t="s">
        <v>24</v>
      </c>
      <c r="F877" t="s">
        <v>24</v>
      </c>
      <c r="G877">
        <v>346</v>
      </c>
      <c r="H877">
        <v>0</v>
      </c>
      <c r="I877">
        <v>0</v>
      </c>
      <c r="J877">
        <v>0</v>
      </c>
      <c r="K877">
        <v>0</v>
      </c>
      <c r="L877" t="s">
        <v>24</v>
      </c>
      <c r="M877" t="s">
        <v>24</v>
      </c>
      <c r="N877" t="s">
        <v>24</v>
      </c>
      <c r="O877" t="s">
        <v>24</v>
      </c>
      <c r="P877" t="s">
        <v>24</v>
      </c>
      <c r="Q877" t="s">
        <v>2718</v>
      </c>
      <c r="R877" t="s">
        <v>24</v>
      </c>
      <c r="S877">
        <v>0</v>
      </c>
      <c r="T877" t="s">
        <v>134</v>
      </c>
      <c r="U877" t="s">
        <v>134</v>
      </c>
      <c r="V877" t="s">
        <v>134</v>
      </c>
      <c r="W877" t="s">
        <v>24</v>
      </c>
      <c r="X877" t="s">
        <v>24</v>
      </c>
      <c r="Y877" t="s">
        <v>24</v>
      </c>
      <c r="Z877">
        <v>0</v>
      </c>
      <c r="AA877" t="s">
        <v>24</v>
      </c>
      <c r="AB877" t="s">
        <v>24</v>
      </c>
      <c r="AC877" t="s">
        <v>24</v>
      </c>
      <c r="AD877" t="s">
        <v>24</v>
      </c>
      <c r="AE877" t="s">
        <v>24</v>
      </c>
      <c r="AF877">
        <v>1</v>
      </c>
      <c r="AG877">
        <v>28</v>
      </c>
      <c r="AH877" t="s">
        <v>24</v>
      </c>
      <c r="AI877">
        <v>0</v>
      </c>
      <c r="AJ877" t="s">
        <v>24</v>
      </c>
      <c r="AK877" t="s">
        <v>24</v>
      </c>
      <c r="AL877" t="s">
        <v>24</v>
      </c>
      <c r="AM877" t="s">
        <v>24</v>
      </c>
      <c r="AN877" t="s">
        <v>24</v>
      </c>
      <c r="AO877" t="s">
        <v>24</v>
      </c>
      <c r="AP877" t="s">
        <v>24</v>
      </c>
      <c r="AQ877" t="s">
        <v>24</v>
      </c>
      <c r="AR877" t="s">
        <v>24</v>
      </c>
      <c r="AS877" t="s">
        <v>24</v>
      </c>
      <c r="AT877" t="s">
        <v>24</v>
      </c>
    </row>
    <row r="878" spans="1:46" x14ac:dyDescent="0.15">
      <c r="A878">
        <v>30</v>
      </c>
      <c r="B878">
        <v>4</v>
      </c>
      <c r="C878">
        <v>4</v>
      </c>
      <c r="D878">
        <v>0</v>
      </c>
      <c r="E878" t="s">
        <v>24</v>
      </c>
      <c r="F878" t="s">
        <v>24</v>
      </c>
      <c r="G878">
        <v>191</v>
      </c>
      <c r="H878">
        <v>0</v>
      </c>
      <c r="I878">
        <v>0</v>
      </c>
      <c r="J878">
        <v>0</v>
      </c>
      <c r="K878">
        <v>0</v>
      </c>
      <c r="L878" t="s">
        <v>24</v>
      </c>
      <c r="M878" t="s">
        <v>24</v>
      </c>
      <c r="N878" t="s">
        <v>24</v>
      </c>
      <c r="O878" t="s">
        <v>24</v>
      </c>
      <c r="P878" t="s">
        <v>24</v>
      </c>
      <c r="Q878" t="s">
        <v>2719</v>
      </c>
      <c r="R878" t="s">
        <v>24</v>
      </c>
      <c r="S878">
        <v>0</v>
      </c>
      <c r="T878" t="s">
        <v>134</v>
      </c>
      <c r="U878" t="s">
        <v>134</v>
      </c>
      <c r="V878" t="s">
        <v>134</v>
      </c>
      <c r="W878" t="s">
        <v>24</v>
      </c>
      <c r="X878" t="s">
        <v>24</v>
      </c>
      <c r="Y878" t="s">
        <v>24</v>
      </c>
      <c r="Z878">
        <v>0</v>
      </c>
      <c r="AA878" t="s">
        <v>24</v>
      </c>
      <c r="AB878" t="s">
        <v>24</v>
      </c>
      <c r="AC878" t="s">
        <v>24</v>
      </c>
      <c r="AD878" t="s">
        <v>24</v>
      </c>
      <c r="AE878" t="s">
        <v>24</v>
      </c>
      <c r="AF878">
        <v>1</v>
      </c>
      <c r="AG878">
        <v>28</v>
      </c>
      <c r="AH878" t="s">
        <v>24</v>
      </c>
      <c r="AI878">
        <v>0</v>
      </c>
      <c r="AJ878" t="s">
        <v>24</v>
      </c>
      <c r="AK878" t="s">
        <v>24</v>
      </c>
      <c r="AL878" t="s">
        <v>24</v>
      </c>
      <c r="AM878" t="s">
        <v>24</v>
      </c>
      <c r="AN878" t="s">
        <v>24</v>
      </c>
      <c r="AO878" t="s">
        <v>24</v>
      </c>
      <c r="AP878" t="s">
        <v>24</v>
      </c>
      <c r="AQ878" t="s">
        <v>24</v>
      </c>
      <c r="AR878" t="s">
        <v>24</v>
      </c>
      <c r="AS878" t="s">
        <v>24</v>
      </c>
      <c r="AT878" t="s">
        <v>24</v>
      </c>
    </row>
    <row r="879" spans="1:46" x14ac:dyDescent="0.15">
      <c r="A879">
        <v>30</v>
      </c>
      <c r="B879">
        <v>4</v>
      </c>
      <c r="C879">
        <v>5</v>
      </c>
      <c r="D879">
        <v>0</v>
      </c>
      <c r="E879" t="s">
        <v>24</v>
      </c>
      <c r="F879" t="s">
        <v>24</v>
      </c>
      <c r="G879">
        <v>107</v>
      </c>
      <c r="H879">
        <v>0</v>
      </c>
      <c r="I879">
        <v>0</v>
      </c>
      <c r="J879">
        <v>0</v>
      </c>
      <c r="K879">
        <v>0</v>
      </c>
      <c r="L879" t="s">
        <v>24</v>
      </c>
      <c r="M879" t="s">
        <v>24</v>
      </c>
      <c r="N879" t="s">
        <v>24</v>
      </c>
      <c r="O879" t="s">
        <v>24</v>
      </c>
      <c r="P879" t="s">
        <v>24</v>
      </c>
      <c r="Q879" t="s">
        <v>2720</v>
      </c>
      <c r="R879" t="s">
        <v>24</v>
      </c>
      <c r="S879">
        <v>0</v>
      </c>
      <c r="T879" t="s">
        <v>134</v>
      </c>
      <c r="U879" t="s">
        <v>134</v>
      </c>
      <c r="V879" t="s">
        <v>134</v>
      </c>
      <c r="W879" t="s">
        <v>24</v>
      </c>
      <c r="X879" t="s">
        <v>24</v>
      </c>
      <c r="Y879" t="s">
        <v>24</v>
      </c>
      <c r="Z879">
        <v>0</v>
      </c>
      <c r="AA879" t="s">
        <v>24</v>
      </c>
      <c r="AB879" t="s">
        <v>24</v>
      </c>
      <c r="AC879" t="s">
        <v>24</v>
      </c>
      <c r="AD879" t="s">
        <v>24</v>
      </c>
      <c r="AE879" t="s">
        <v>24</v>
      </c>
      <c r="AF879">
        <v>1</v>
      </c>
      <c r="AG879">
        <v>28</v>
      </c>
      <c r="AH879" t="s">
        <v>24</v>
      </c>
      <c r="AI879">
        <v>0</v>
      </c>
      <c r="AJ879" t="s">
        <v>24</v>
      </c>
      <c r="AK879" t="s">
        <v>24</v>
      </c>
      <c r="AL879" t="s">
        <v>24</v>
      </c>
      <c r="AM879" t="s">
        <v>24</v>
      </c>
      <c r="AN879" t="s">
        <v>24</v>
      </c>
      <c r="AO879" t="s">
        <v>24</v>
      </c>
      <c r="AP879" t="s">
        <v>24</v>
      </c>
      <c r="AQ879" t="s">
        <v>24</v>
      </c>
      <c r="AR879" t="s">
        <v>24</v>
      </c>
      <c r="AS879" t="s">
        <v>24</v>
      </c>
      <c r="AT879" t="s">
        <v>24</v>
      </c>
    </row>
    <row r="880" spans="1:46" x14ac:dyDescent="0.15">
      <c r="A880">
        <v>30</v>
      </c>
      <c r="B880">
        <v>4</v>
      </c>
      <c r="C880">
        <v>6</v>
      </c>
      <c r="D880">
        <v>0</v>
      </c>
      <c r="E880" t="s">
        <v>24</v>
      </c>
      <c r="F880" t="s">
        <v>24</v>
      </c>
      <c r="G880">
        <v>40</v>
      </c>
      <c r="H880">
        <v>0</v>
      </c>
      <c r="I880">
        <v>0</v>
      </c>
      <c r="J880">
        <v>0</v>
      </c>
      <c r="K880">
        <v>0</v>
      </c>
      <c r="L880" t="s">
        <v>24</v>
      </c>
      <c r="M880" t="s">
        <v>24</v>
      </c>
      <c r="N880" t="s">
        <v>24</v>
      </c>
      <c r="O880" t="s">
        <v>24</v>
      </c>
      <c r="P880" t="s">
        <v>24</v>
      </c>
      <c r="Q880" t="s">
        <v>2721</v>
      </c>
      <c r="R880" t="s">
        <v>24</v>
      </c>
      <c r="S880">
        <v>0</v>
      </c>
      <c r="T880" t="s">
        <v>134</v>
      </c>
      <c r="U880" t="s">
        <v>134</v>
      </c>
      <c r="V880" t="s">
        <v>134</v>
      </c>
      <c r="W880" t="s">
        <v>24</v>
      </c>
      <c r="X880" t="s">
        <v>24</v>
      </c>
      <c r="Y880" t="s">
        <v>24</v>
      </c>
      <c r="Z880">
        <v>0</v>
      </c>
      <c r="AA880" t="s">
        <v>24</v>
      </c>
      <c r="AB880" t="s">
        <v>24</v>
      </c>
      <c r="AC880" t="s">
        <v>24</v>
      </c>
      <c r="AD880" t="s">
        <v>24</v>
      </c>
      <c r="AE880" t="s">
        <v>24</v>
      </c>
      <c r="AF880">
        <v>1</v>
      </c>
      <c r="AG880">
        <v>28</v>
      </c>
      <c r="AH880" t="s">
        <v>24</v>
      </c>
      <c r="AI880">
        <v>0</v>
      </c>
      <c r="AJ880" t="s">
        <v>24</v>
      </c>
      <c r="AK880" t="s">
        <v>24</v>
      </c>
      <c r="AL880" t="s">
        <v>24</v>
      </c>
      <c r="AM880" t="s">
        <v>24</v>
      </c>
      <c r="AN880" t="s">
        <v>24</v>
      </c>
      <c r="AO880" t="s">
        <v>24</v>
      </c>
      <c r="AP880" t="s">
        <v>24</v>
      </c>
      <c r="AQ880" t="s">
        <v>24</v>
      </c>
      <c r="AR880" t="s">
        <v>24</v>
      </c>
      <c r="AS880" t="s">
        <v>24</v>
      </c>
      <c r="AT880" t="s">
        <v>24</v>
      </c>
    </row>
    <row r="881" spans="1:46" x14ac:dyDescent="0.15">
      <c r="A881">
        <v>30</v>
      </c>
      <c r="B881">
        <v>4</v>
      </c>
      <c r="C881">
        <v>7</v>
      </c>
      <c r="D881">
        <v>0</v>
      </c>
      <c r="E881" t="s">
        <v>24</v>
      </c>
      <c r="F881" t="s">
        <v>24</v>
      </c>
      <c r="G881">
        <v>93</v>
      </c>
      <c r="H881">
        <v>0</v>
      </c>
      <c r="I881">
        <v>0</v>
      </c>
      <c r="J881">
        <v>0</v>
      </c>
      <c r="K881">
        <v>0</v>
      </c>
      <c r="L881" t="s">
        <v>24</v>
      </c>
      <c r="M881" t="s">
        <v>24</v>
      </c>
      <c r="N881" t="s">
        <v>24</v>
      </c>
      <c r="O881" t="s">
        <v>24</v>
      </c>
      <c r="P881" t="s">
        <v>24</v>
      </c>
      <c r="Q881" t="s">
        <v>2722</v>
      </c>
      <c r="R881" t="s">
        <v>24</v>
      </c>
      <c r="S881">
        <v>0</v>
      </c>
      <c r="T881" t="s">
        <v>134</v>
      </c>
      <c r="U881" t="s">
        <v>134</v>
      </c>
      <c r="V881" t="s">
        <v>134</v>
      </c>
      <c r="W881" t="s">
        <v>24</v>
      </c>
      <c r="X881" t="s">
        <v>24</v>
      </c>
      <c r="Y881" t="s">
        <v>24</v>
      </c>
      <c r="Z881">
        <v>0</v>
      </c>
      <c r="AA881" t="s">
        <v>24</v>
      </c>
      <c r="AB881" t="s">
        <v>24</v>
      </c>
      <c r="AC881" t="s">
        <v>24</v>
      </c>
      <c r="AD881" t="s">
        <v>24</v>
      </c>
      <c r="AE881" t="s">
        <v>24</v>
      </c>
      <c r="AF881">
        <v>1</v>
      </c>
      <c r="AG881">
        <v>28</v>
      </c>
      <c r="AH881" t="s">
        <v>24</v>
      </c>
      <c r="AI881">
        <v>0</v>
      </c>
      <c r="AJ881" t="s">
        <v>24</v>
      </c>
      <c r="AK881" t="s">
        <v>24</v>
      </c>
      <c r="AL881" t="s">
        <v>24</v>
      </c>
      <c r="AM881" t="s">
        <v>24</v>
      </c>
      <c r="AN881" t="s">
        <v>24</v>
      </c>
      <c r="AO881" t="s">
        <v>24</v>
      </c>
      <c r="AP881" t="s">
        <v>24</v>
      </c>
      <c r="AQ881" t="s">
        <v>24</v>
      </c>
      <c r="AR881" t="s">
        <v>24</v>
      </c>
      <c r="AS881" t="s">
        <v>24</v>
      </c>
      <c r="AT881" t="s">
        <v>24</v>
      </c>
    </row>
    <row r="882" spans="1:46" x14ac:dyDescent="0.15">
      <c r="A882">
        <v>30</v>
      </c>
      <c r="B882">
        <v>5</v>
      </c>
      <c r="C882">
        <v>1</v>
      </c>
      <c r="D882">
        <v>0</v>
      </c>
      <c r="E882" t="s">
        <v>24</v>
      </c>
      <c r="F882" t="s">
        <v>24</v>
      </c>
      <c r="G882">
        <v>357</v>
      </c>
      <c r="H882">
        <v>0</v>
      </c>
      <c r="I882">
        <v>0</v>
      </c>
      <c r="J882">
        <v>0</v>
      </c>
      <c r="K882">
        <v>0</v>
      </c>
      <c r="L882" t="s">
        <v>24</v>
      </c>
      <c r="M882" t="s">
        <v>24</v>
      </c>
      <c r="N882" t="s">
        <v>24</v>
      </c>
      <c r="O882" t="s">
        <v>24</v>
      </c>
      <c r="P882" t="s">
        <v>24</v>
      </c>
      <c r="Q882" t="s">
        <v>2723</v>
      </c>
      <c r="R882" t="s">
        <v>24</v>
      </c>
      <c r="S882">
        <v>0</v>
      </c>
      <c r="T882" t="s">
        <v>134</v>
      </c>
      <c r="U882" t="s">
        <v>134</v>
      </c>
      <c r="V882" t="s">
        <v>134</v>
      </c>
      <c r="W882" t="s">
        <v>24</v>
      </c>
      <c r="X882" t="s">
        <v>24</v>
      </c>
      <c r="Y882" t="s">
        <v>24</v>
      </c>
      <c r="Z882">
        <v>0</v>
      </c>
      <c r="AA882" t="s">
        <v>24</v>
      </c>
      <c r="AB882" t="s">
        <v>24</v>
      </c>
      <c r="AC882" t="s">
        <v>24</v>
      </c>
      <c r="AD882" t="s">
        <v>24</v>
      </c>
      <c r="AE882" t="s">
        <v>24</v>
      </c>
      <c r="AF882">
        <v>1</v>
      </c>
      <c r="AG882">
        <v>28</v>
      </c>
      <c r="AH882" t="s">
        <v>24</v>
      </c>
      <c r="AI882">
        <v>0</v>
      </c>
      <c r="AJ882" t="s">
        <v>24</v>
      </c>
      <c r="AK882" t="s">
        <v>24</v>
      </c>
      <c r="AL882" t="s">
        <v>24</v>
      </c>
      <c r="AM882" t="s">
        <v>24</v>
      </c>
      <c r="AN882" t="s">
        <v>24</v>
      </c>
      <c r="AO882" t="s">
        <v>24</v>
      </c>
      <c r="AP882" t="s">
        <v>24</v>
      </c>
      <c r="AQ882" t="s">
        <v>24</v>
      </c>
      <c r="AR882" t="s">
        <v>24</v>
      </c>
      <c r="AS882" t="s">
        <v>24</v>
      </c>
      <c r="AT882" t="s">
        <v>24</v>
      </c>
    </row>
    <row r="883" spans="1:46" x14ac:dyDescent="0.15">
      <c r="A883">
        <v>30</v>
      </c>
      <c r="B883">
        <v>5</v>
      </c>
      <c r="C883">
        <v>2</v>
      </c>
      <c r="D883">
        <v>0</v>
      </c>
      <c r="E883" t="s">
        <v>24</v>
      </c>
      <c r="F883" t="s">
        <v>24</v>
      </c>
      <c r="G883">
        <v>138</v>
      </c>
      <c r="H883">
        <v>0</v>
      </c>
      <c r="I883">
        <v>0</v>
      </c>
      <c r="J883">
        <v>0</v>
      </c>
      <c r="K883">
        <v>0</v>
      </c>
      <c r="L883" t="s">
        <v>24</v>
      </c>
      <c r="M883" t="s">
        <v>24</v>
      </c>
      <c r="N883" t="s">
        <v>24</v>
      </c>
      <c r="O883" t="s">
        <v>24</v>
      </c>
      <c r="P883" t="s">
        <v>24</v>
      </c>
      <c r="Q883" t="s">
        <v>2724</v>
      </c>
      <c r="R883" t="s">
        <v>24</v>
      </c>
      <c r="S883">
        <v>0</v>
      </c>
      <c r="T883" t="s">
        <v>134</v>
      </c>
      <c r="U883" t="s">
        <v>134</v>
      </c>
      <c r="V883" t="s">
        <v>134</v>
      </c>
      <c r="W883" t="s">
        <v>24</v>
      </c>
      <c r="X883" t="s">
        <v>24</v>
      </c>
      <c r="Y883" t="s">
        <v>24</v>
      </c>
      <c r="Z883">
        <v>0</v>
      </c>
      <c r="AA883" t="s">
        <v>24</v>
      </c>
      <c r="AB883" t="s">
        <v>24</v>
      </c>
      <c r="AC883" t="s">
        <v>24</v>
      </c>
      <c r="AD883" t="s">
        <v>24</v>
      </c>
      <c r="AE883" t="s">
        <v>24</v>
      </c>
      <c r="AF883">
        <v>1</v>
      </c>
      <c r="AG883">
        <v>28</v>
      </c>
      <c r="AH883" t="s">
        <v>24</v>
      </c>
      <c r="AI883">
        <v>0</v>
      </c>
      <c r="AJ883" t="s">
        <v>24</v>
      </c>
      <c r="AK883" t="s">
        <v>24</v>
      </c>
      <c r="AL883" t="s">
        <v>24</v>
      </c>
      <c r="AM883" t="s">
        <v>24</v>
      </c>
      <c r="AN883" t="s">
        <v>24</v>
      </c>
      <c r="AO883" t="s">
        <v>24</v>
      </c>
      <c r="AP883" t="s">
        <v>24</v>
      </c>
      <c r="AQ883" t="s">
        <v>24</v>
      </c>
      <c r="AR883" t="s">
        <v>24</v>
      </c>
      <c r="AS883" t="s">
        <v>24</v>
      </c>
      <c r="AT883" t="s">
        <v>24</v>
      </c>
    </row>
    <row r="884" spans="1:46" x14ac:dyDescent="0.15">
      <c r="A884">
        <v>30</v>
      </c>
      <c r="B884">
        <v>5</v>
      </c>
      <c r="C884">
        <v>3</v>
      </c>
      <c r="D884">
        <v>0</v>
      </c>
      <c r="E884" t="s">
        <v>24</v>
      </c>
      <c r="F884" t="s">
        <v>24</v>
      </c>
      <c r="G884">
        <v>259</v>
      </c>
      <c r="H884">
        <v>0</v>
      </c>
      <c r="I884">
        <v>0</v>
      </c>
      <c r="J884">
        <v>0</v>
      </c>
      <c r="K884">
        <v>0</v>
      </c>
      <c r="L884" t="s">
        <v>24</v>
      </c>
      <c r="M884" t="s">
        <v>24</v>
      </c>
      <c r="N884" t="s">
        <v>24</v>
      </c>
      <c r="O884" t="s">
        <v>24</v>
      </c>
      <c r="P884" t="s">
        <v>24</v>
      </c>
      <c r="Q884" t="s">
        <v>2725</v>
      </c>
      <c r="R884" t="s">
        <v>24</v>
      </c>
      <c r="S884">
        <v>0</v>
      </c>
      <c r="T884" t="s">
        <v>134</v>
      </c>
      <c r="U884" t="s">
        <v>134</v>
      </c>
      <c r="V884" t="s">
        <v>134</v>
      </c>
      <c r="W884" t="s">
        <v>24</v>
      </c>
      <c r="X884" t="s">
        <v>24</v>
      </c>
      <c r="Y884" t="s">
        <v>24</v>
      </c>
      <c r="Z884">
        <v>0</v>
      </c>
      <c r="AA884" t="s">
        <v>24</v>
      </c>
      <c r="AB884" t="s">
        <v>24</v>
      </c>
      <c r="AC884" t="s">
        <v>24</v>
      </c>
      <c r="AD884" t="s">
        <v>24</v>
      </c>
      <c r="AE884" t="s">
        <v>24</v>
      </c>
      <c r="AF884">
        <v>1</v>
      </c>
      <c r="AG884">
        <v>28</v>
      </c>
      <c r="AH884" t="s">
        <v>24</v>
      </c>
      <c r="AI884">
        <v>0</v>
      </c>
      <c r="AJ884" t="s">
        <v>24</v>
      </c>
      <c r="AK884" t="s">
        <v>24</v>
      </c>
      <c r="AL884" t="s">
        <v>24</v>
      </c>
      <c r="AM884" t="s">
        <v>24</v>
      </c>
      <c r="AN884" t="s">
        <v>24</v>
      </c>
      <c r="AO884" t="s">
        <v>24</v>
      </c>
      <c r="AP884" t="s">
        <v>24</v>
      </c>
      <c r="AQ884" t="s">
        <v>24</v>
      </c>
      <c r="AR884" t="s">
        <v>24</v>
      </c>
      <c r="AS884" t="s">
        <v>24</v>
      </c>
      <c r="AT884" t="s">
        <v>24</v>
      </c>
    </row>
    <row r="885" spans="1:46" x14ac:dyDescent="0.15">
      <c r="A885">
        <v>30</v>
      </c>
      <c r="B885">
        <v>5</v>
      </c>
      <c r="C885">
        <v>4</v>
      </c>
      <c r="D885">
        <v>0</v>
      </c>
      <c r="E885" t="s">
        <v>24</v>
      </c>
      <c r="F885" t="s">
        <v>24</v>
      </c>
      <c r="G885">
        <v>1</v>
      </c>
      <c r="H885">
        <v>0</v>
      </c>
      <c r="I885">
        <v>0</v>
      </c>
      <c r="J885">
        <v>0</v>
      </c>
      <c r="K885">
        <v>0</v>
      </c>
      <c r="L885" t="s">
        <v>24</v>
      </c>
      <c r="M885" t="s">
        <v>24</v>
      </c>
      <c r="N885" t="s">
        <v>24</v>
      </c>
      <c r="O885" t="s">
        <v>24</v>
      </c>
      <c r="P885" t="s">
        <v>24</v>
      </c>
      <c r="Q885" t="s">
        <v>2726</v>
      </c>
      <c r="R885" t="s">
        <v>24</v>
      </c>
      <c r="S885">
        <v>0</v>
      </c>
      <c r="T885" t="s">
        <v>134</v>
      </c>
      <c r="U885" t="s">
        <v>134</v>
      </c>
      <c r="V885" t="s">
        <v>134</v>
      </c>
      <c r="W885" t="s">
        <v>24</v>
      </c>
      <c r="X885" t="s">
        <v>24</v>
      </c>
      <c r="Y885" t="s">
        <v>24</v>
      </c>
      <c r="Z885">
        <v>0</v>
      </c>
      <c r="AA885" t="s">
        <v>24</v>
      </c>
      <c r="AB885" t="s">
        <v>24</v>
      </c>
      <c r="AC885" t="s">
        <v>24</v>
      </c>
      <c r="AD885" t="s">
        <v>24</v>
      </c>
      <c r="AE885" t="s">
        <v>24</v>
      </c>
      <c r="AF885">
        <v>1</v>
      </c>
      <c r="AG885">
        <v>28</v>
      </c>
      <c r="AH885" t="s">
        <v>24</v>
      </c>
      <c r="AI885">
        <v>0</v>
      </c>
      <c r="AJ885" t="s">
        <v>24</v>
      </c>
      <c r="AK885" t="s">
        <v>24</v>
      </c>
      <c r="AL885" t="s">
        <v>24</v>
      </c>
      <c r="AM885" t="s">
        <v>24</v>
      </c>
      <c r="AN885" t="s">
        <v>24</v>
      </c>
      <c r="AO885" t="s">
        <v>24</v>
      </c>
      <c r="AP885" t="s">
        <v>24</v>
      </c>
      <c r="AQ885" t="s">
        <v>24</v>
      </c>
      <c r="AR885" t="s">
        <v>24</v>
      </c>
      <c r="AS885" t="s">
        <v>24</v>
      </c>
      <c r="AT885" t="s">
        <v>24</v>
      </c>
    </row>
    <row r="886" spans="1:46" x14ac:dyDescent="0.15">
      <c r="A886">
        <v>30</v>
      </c>
      <c r="B886">
        <v>5</v>
      </c>
      <c r="C886">
        <v>5</v>
      </c>
      <c r="D886">
        <v>0</v>
      </c>
      <c r="E886" t="s">
        <v>24</v>
      </c>
      <c r="F886" t="s">
        <v>24</v>
      </c>
      <c r="G886">
        <v>41</v>
      </c>
      <c r="H886">
        <v>0</v>
      </c>
      <c r="I886">
        <v>0</v>
      </c>
      <c r="J886">
        <v>0</v>
      </c>
      <c r="K886">
        <v>0</v>
      </c>
      <c r="L886" t="s">
        <v>24</v>
      </c>
      <c r="M886" t="s">
        <v>24</v>
      </c>
      <c r="N886" t="s">
        <v>24</v>
      </c>
      <c r="O886" t="s">
        <v>24</v>
      </c>
      <c r="P886" t="s">
        <v>24</v>
      </c>
      <c r="Q886" t="s">
        <v>307</v>
      </c>
      <c r="R886" t="s">
        <v>24</v>
      </c>
      <c r="S886">
        <v>0</v>
      </c>
      <c r="T886" t="s">
        <v>134</v>
      </c>
      <c r="U886" t="s">
        <v>134</v>
      </c>
      <c r="V886" t="s">
        <v>134</v>
      </c>
      <c r="W886" t="s">
        <v>24</v>
      </c>
      <c r="X886" t="s">
        <v>24</v>
      </c>
      <c r="Y886" t="s">
        <v>24</v>
      </c>
      <c r="Z886">
        <v>0</v>
      </c>
      <c r="AA886" t="s">
        <v>24</v>
      </c>
      <c r="AB886" t="s">
        <v>24</v>
      </c>
      <c r="AC886" t="s">
        <v>24</v>
      </c>
      <c r="AD886" t="s">
        <v>24</v>
      </c>
      <c r="AE886" t="s">
        <v>24</v>
      </c>
      <c r="AF886">
        <v>1</v>
      </c>
      <c r="AG886">
        <v>28</v>
      </c>
      <c r="AH886" t="s">
        <v>24</v>
      </c>
      <c r="AI886">
        <v>0</v>
      </c>
      <c r="AJ886" t="s">
        <v>24</v>
      </c>
      <c r="AK886" t="s">
        <v>24</v>
      </c>
      <c r="AL886" t="s">
        <v>24</v>
      </c>
      <c r="AM886" t="s">
        <v>24</v>
      </c>
      <c r="AN886" t="s">
        <v>24</v>
      </c>
      <c r="AO886" t="s">
        <v>24</v>
      </c>
      <c r="AP886" t="s">
        <v>24</v>
      </c>
      <c r="AQ886" t="s">
        <v>24</v>
      </c>
      <c r="AR886" t="s">
        <v>24</v>
      </c>
      <c r="AS886" t="s">
        <v>24</v>
      </c>
      <c r="AT886" t="s">
        <v>24</v>
      </c>
    </row>
    <row r="887" spans="1:46" x14ac:dyDescent="0.15">
      <c r="A887">
        <v>30</v>
      </c>
      <c r="B887">
        <v>5</v>
      </c>
      <c r="C887">
        <v>6</v>
      </c>
      <c r="D887">
        <v>0</v>
      </c>
      <c r="E887" t="s">
        <v>24</v>
      </c>
      <c r="F887" t="s">
        <v>24</v>
      </c>
      <c r="G887">
        <v>106</v>
      </c>
      <c r="H887">
        <v>0</v>
      </c>
      <c r="I887">
        <v>0</v>
      </c>
      <c r="J887">
        <v>0</v>
      </c>
      <c r="K887">
        <v>0</v>
      </c>
      <c r="L887" t="s">
        <v>24</v>
      </c>
      <c r="M887" t="s">
        <v>24</v>
      </c>
      <c r="N887" t="s">
        <v>24</v>
      </c>
      <c r="O887" t="s">
        <v>24</v>
      </c>
      <c r="P887" t="s">
        <v>24</v>
      </c>
      <c r="Q887" t="s">
        <v>2644</v>
      </c>
      <c r="R887" t="s">
        <v>24</v>
      </c>
      <c r="S887">
        <v>0</v>
      </c>
      <c r="T887" t="s">
        <v>134</v>
      </c>
      <c r="U887" t="s">
        <v>134</v>
      </c>
      <c r="V887" t="s">
        <v>134</v>
      </c>
      <c r="W887" t="s">
        <v>24</v>
      </c>
      <c r="X887" t="s">
        <v>24</v>
      </c>
      <c r="Y887" t="s">
        <v>24</v>
      </c>
      <c r="Z887">
        <v>0</v>
      </c>
      <c r="AA887" t="s">
        <v>24</v>
      </c>
      <c r="AB887" t="s">
        <v>24</v>
      </c>
      <c r="AC887" t="s">
        <v>24</v>
      </c>
      <c r="AD887" t="s">
        <v>24</v>
      </c>
      <c r="AE887" t="s">
        <v>24</v>
      </c>
      <c r="AF887">
        <v>1</v>
      </c>
      <c r="AG887">
        <v>28</v>
      </c>
      <c r="AH887" t="s">
        <v>24</v>
      </c>
      <c r="AI887">
        <v>0</v>
      </c>
      <c r="AJ887" t="s">
        <v>24</v>
      </c>
      <c r="AK887" t="s">
        <v>24</v>
      </c>
      <c r="AL887" t="s">
        <v>24</v>
      </c>
      <c r="AM887" t="s">
        <v>24</v>
      </c>
      <c r="AN887" t="s">
        <v>24</v>
      </c>
      <c r="AO887" t="s">
        <v>24</v>
      </c>
      <c r="AP887" t="s">
        <v>24</v>
      </c>
      <c r="AQ887" t="s">
        <v>24</v>
      </c>
      <c r="AR887" t="s">
        <v>24</v>
      </c>
      <c r="AS887" t="s">
        <v>24</v>
      </c>
      <c r="AT887" t="s">
        <v>24</v>
      </c>
    </row>
    <row r="888" spans="1:46" x14ac:dyDescent="0.15">
      <c r="A888">
        <v>30</v>
      </c>
      <c r="B888">
        <v>5</v>
      </c>
      <c r="C888">
        <v>7</v>
      </c>
      <c r="D888">
        <v>0</v>
      </c>
      <c r="E888" t="s">
        <v>24</v>
      </c>
      <c r="F888" t="s">
        <v>24</v>
      </c>
      <c r="G888">
        <v>204</v>
      </c>
      <c r="H888">
        <v>0</v>
      </c>
      <c r="I888">
        <v>0</v>
      </c>
      <c r="J888">
        <v>0</v>
      </c>
      <c r="K888">
        <v>0</v>
      </c>
      <c r="L888" t="s">
        <v>24</v>
      </c>
      <c r="M888" t="s">
        <v>24</v>
      </c>
      <c r="N888" t="s">
        <v>24</v>
      </c>
      <c r="O888" t="s">
        <v>24</v>
      </c>
      <c r="P888" t="s">
        <v>24</v>
      </c>
      <c r="Q888" t="s">
        <v>2727</v>
      </c>
      <c r="R888" t="s">
        <v>24</v>
      </c>
      <c r="S888">
        <v>0</v>
      </c>
      <c r="T888" t="s">
        <v>134</v>
      </c>
      <c r="U888" t="s">
        <v>134</v>
      </c>
      <c r="V888" t="s">
        <v>134</v>
      </c>
      <c r="W888" t="s">
        <v>24</v>
      </c>
      <c r="X888" t="s">
        <v>24</v>
      </c>
      <c r="Y888" t="s">
        <v>24</v>
      </c>
      <c r="Z888">
        <v>0</v>
      </c>
      <c r="AA888" t="s">
        <v>24</v>
      </c>
      <c r="AB888" t="s">
        <v>24</v>
      </c>
      <c r="AC888" t="s">
        <v>24</v>
      </c>
      <c r="AD888" t="s">
        <v>24</v>
      </c>
      <c r="AE888" t="s">
        <v>24</v>
      </c>
      <c r="AF888">
        <v>1</v>
      </c>
      <c r="AG888">
        <v>28</v>
      </c>
      <c r="AH888" t="s">
        <v>24</v>
      </c>
      <c r="AI888">
        <v>0</v>
      </c>
      <c r="AJ888" t="s">
        <v>24</v>
      </c>
      <c r="AK888" t="s">
        <v>24</v>
      </c>
      <c r="AL888" t="s">
        <v>24</v>
      </c>
      <c r="AM888" t="s">
        <v>24</v>
      </c>
      <c r="AN888" t="s">
        <v>24</v>
      </c>
      <c r="AO888" t="s">
        <v>24</v>
      </c>
      <c r="AP888" t="s">
        <v>24</v>
      </c>
      <c r="AQ888" t="s">
        <v>24</v>
      </c>
      <c r="AR888" t="s">
        <v>24</v>
      </c>
      <c r="AS888" t="s">
        <v>24</v>
      </c>
      <c r="AT888" t="s">
        <v>24</v>
      </c>
    </row>
    <row r="889" spans="1:46" x14ac:dyDescent="0.15">
      <c r="A889">
        <v>30</v>
      </c>
      <c r="B889">
        <v>1</v>
      </c>
      <c r="C889">
        <v>1</v>
      </c>
      <c r="D889">
        <v>0</v>
      </c>
      <c r="E889" t="s">
        <v>24</v>
      </c>
      <c r="F889" t="s">
        <v>24</v>
      </c>
      <c r="G889">
        <v>361</v>
      </c>
      <c r="H889">
        <v>0</v>
      </c>
      <c r="I889">
        <v>0</v>
      </c>
      <c r="J889">
        <v>0</v>
      </c>
      <c r="K889">
        <v>0</v>
      </c>
      <c r="L889" t="s">
        <v>24</v>
      </c>
      <c r="M889" t="s">
        <v>24</v>
      </c>
      <c r="N889" t="s">
        <v>24</v>
      </c>
      <c r="O889" t="s">
        <v>24</v>
      </c>
      <c r="P889" t="s">
        <v>24</v>
      </c>
      <c r="Q889" t="s">
        <v>2832</v>
      </c>
      <c r="R889" t="s">
        <v>24</v>
      </c>
      <c r="S889">
        <v>0</v>
      </c>
      <c r="T889" t="s">
        <v>134</v>
      </c>
      <c r="U889" t="s">
        <v>134</v>
      </c>
      <c r="V889" t="s">
        <v>134</v>
      </c>
      <c r="W889" t="s">
        <v>24</v>
      </c>
      <c r="X889" t="s">
        <v>24</v>
      </c>
      <c r="Y889" t="s">
        <v>24</v>
      </c>
      <c r="Z889">
        <v>0</v>
      </c>
      <c r="AA889" t="s">
        <v>24</v>
      </c>
      <c r="AB889" t="s">
        <v>24</v>
      </c>
      <c r="AC889" t="s">
        <v>24</v>
      </c>
      <c r="AD889" t="s">
        <v>24</v>
      </c>
      <c r="AE889" t="s">
        <v>24</v>
      </c>
      <c r="AF889">
        <v>1</v>
      </c>
      <c r="AG889">
        <v>28</v>
      </c>
      <c r="AH889" t="s">
        <v>24</v>
      </c>
      <c r="AI889">
        <v>0</v>
      </c>
      <c r="AJ889" t="s">
        <v>24</v>
      </c>
      <c r="AK889" t="s">
        <v>24</v>
      </c>
      <c r="AL889" t="s">
        <v>24</v>
      </c>
      <c r="AM889" t="s">
        <v>24</v>
      </c>
      <c r="AN889" t="s">
        <v>24</v>
      </c>
      <c r="AO889" t="s">
        <v>24</v>
      </c>
      <c r="AP889" t="s">
        <v>24</v>
      </c>
      <c r="AQ889" t="s">
        <v>24</v>
      </c>
      <c r="AR889" t="s">
        <v>24</v>
      </c>
      <c r="AS889" t="s">
        <v>24</v>
      </c>
      <c r="AT889" t="s">
        <v>24</v>
      </c>
    </row>
    <row r="890" spans="1:46" x14ac:dyDescent="0.15">
      <c r="A890">
        <v>30</v>
      </c>
      <c r="B890">
        <v>1</v>
      </c>
      <c r="C890">
        <v>2</v>
      </c>
      <c r="D890">
        <v>0</v>
      </c>
      <c r="E890" t="s">
        <v>24</v>
      </c>
      <c r="F890" t="s">
        <v>24</v>
      </c>
      <c r="G890">
        <v>12</v>
      </c>
      <c r="H890">
        <v>0</v>
      </c>
      <c r="I890">
        <v>0</v>
      </c>
      <c r="J890">
        <v>0</v>
      </c>
      <c r="K890">
        <v>0</v>
      </c>
      <c r="L890" t="s">
        <v>24</v>
      </c>
      <c r="M890" t="s">
        <v>24</v>
      </c>
      <c r="N890" t="s">
        <v>24</v>
      </c>
      <c r="O890" t="s">
        <v>24</v>
      </c>
      <c r="P890" t="s">
        <v>24</v>
      </c>
      <c r="Q890" t="s">
        <v>2833</v>
      </c>
      <c r="R890" t="s">
        <v>24</v>
      </c>
      <c r="S890">
        <v>0</v>
      </c>
      <c r="T890" t="s">
        <v>134</v>
      </c>
      <c r="U890" t="s">
        <v>134</v>
      </c>
      <c r="V890" t="s">
        <v>134</v>
      </c>
      <c r="W890" t="s">
        <v>24</v>
      </c>
      <c r="X890" t="s">
        <v>24</v>
      </c>
      <c r="Y890" t="s">
        <v>24</v>
      </c>
      <c r="Z890">
        <v>0</v>
      </c>
      <c r="AA890" t="s">
        <v>24</v>
      </c>
      <c r="AB890" t="s">
        <v>24</v>
      </c>
      <c r="AC890" t="s">
        <v>24</v>
      </c>
      <c r="AD890" t="s">
        <v>24</v>
      </c>
      <c r="AE890" t="s">
        <v>24</v>
      </c>
      <c r="AF890">
        <v>1</v>
      </c>
      <c r="AG890">
        <v>28</v>
      </c>
      <c r="AH890" t="s">
        <v>24</v>
      </c>
      <c r="AI890">
        <v>0</v>
      </c>
      <c r="AJ890" t="s">
        <v>24</v>
      </c>
      <c r="AK890" t="s">
        <v>24</v>
      </c>
      <c r="AL890" t="s">
        <v>24</v>
      </c>
      <c r="AM890" t="s">
        <v>24</v>
      </c>
      <c r="AN890" t="s">
        <v>24</v>
      </c>
      <c r="AO890" t="s">
        <v>24</v>
      </c>
      <c r="AP890" t="s">
        <v>24</v>
      </c>
      <c r="AQ890" t="s">
        <v>24</v>
      </c>
      <c r="AR890" t="s">
        <v>24</v>
      </c>
      <c r="AS890" t="s">
        <v>24</v>
      </c>
      <c r="AT890" t="s">
        <v>24</v>
      </c>
    </row>
    <row r="891" spans="1:46" x14ac:dyDescent="0.15">
      <c r="A891">
        <v>30</v>
      </c>
      <c r="B891">
        <v>1</v>
      </c>
      <c r="C891">
        <v>3</v>
      </c>
      <c r="D891">
        <v>0</v>
      </c>
      <c r="E891" t="s">
        <v>24</v>
      </c>
      <c r="F891" t="s">
        <v>24</v>
      </c>
      <c r="G891">
        <v>68</v>
      </c>
      <c r="H891">
        <v>0</v>
      </c>
      <c r="I891">
        <v>0</v>
      </c>
      <c r="J891">
        <v>0</v>
      </c>
      <c r="K891">
        <v>0</v>
      </c>
      <c r="L891" t="s">
        <v>24</v>
      </c>
      <c r="M891" t="s">
        <v>24</v>
      </c>
      <c r="N891" t="s">
        <v>24</v>
      </c>
      <c r="O891" t="s">
        <v>24</v>
      </c>
      <c r="P891" t="s">
        <v>24</v>
      </c>
      <c r="Q891" t="s">
        <v>298</v>
      </c>
      <c r="R891" t="s">
        <v>24</v>
      </c>
      <c r="S891">
        <v>0</v>
      </c>
      <c r="T891" t="s">
        <v>134</v>
      </c>
      <c r="U891" t="s">
        <v>134</v>
      </c>
      <c r="V891" t="s">
        <v>134</v>
      </c>
      <c r="W891" t="s">
        <v>24</v>
      </c>
      <c r="X891" t="s">
        <v>24</v>
      </c>
      <c r="Y891" t="s">
        <v>24</v>
      </c>
      <c r="Z891">
        <v>0</v>
      </c>
      <c r="AA891" t="s">
        <v>24</v>
      </c>
      <c r="AB891" t="s">
        <v>24</v>
      </c>
      <c r="AC891" t="s">
        <v>24</v>
      </c>
      <c r="AD891" t="s">
        <v>24</v>
      </c>
      <c r="AE891" t="s">
        <v>24</v>
      </c>
      <c r="AF891">
        <v>1</v>
      </c>
      <c r="AG891">
        <v>28</v>
      </c>
      <c r="AH891" t="s">
        <v>24</v>
      </c>
      <c r="AI891">
        <v>0</v>
      </c>
      <c r="AJ891" t="s">
        <v>24</v>
      </c>
      <c r="AK891" t="s">
        <v>24</v>
      </c>
      <c r="AL891" t="s">
        <v>24</v>
      </c>
      <c r="AM891" t="s">
        <v>24</v>
      </c>
      <c r="AN891" t="s">
        <v>24</v>
      </c>
      <c r="AO891" t="s">
        <v>24</v>
      </c>
      <c r="AP891" t="s">
        <v>24</v>
      </c>
      <c r="AQ891" t="s">
        <v>24</v>
      </c>
      <c r="AR891" t="s">
        <v>24</v>
      </c>
      <c r="AS891" t="s">
        <v>24</v>
      </c>
      <c r="AT891" t="s">
        <v>24</v>
      </c>
    </row>
    <row r="892" spans="1:46" x14ac:dyDescent="0.15">
      <c r="A892">
        <v>30</v>
      </c>
      <c r="B892">
        <v>1</v>
      </c>
      <c r="C892">
        <v>4</v>
      </c>
      <c r="D892">
        <v>0</v>
      </c>
      <c r="E892" t="s">
        <v>24</v>
      </c>
      <c r="F892" t="s">
        <v>24</v>
      </c>
      <c r="G892">
        <v>329</v>
      </c>
      <c r="H892">
        <v>0</v>
      </c>
      <c r="I892">
        <v>0</v>
      </c>
      <c r="J892">
        <v>0</v>
      </c>
      <c r="K892">
        <v>0</v>
      </c>
      <c r="L892" t="s">
        <v>24</v>
      </c>
      <c r="M892" t="s">
        <v>24</v>
      </c>
      <c r="N892" t="s">
        <v>24</v>
      </c>
      <c r="O892" t="s">
        <v>24</v>
      </c>
      <c r="P892" t="s">
        <v>24</v>
      </c>
      <c r="Q892" t="s">
        <v>2834</v>
      </c>
      <c r="R892" t="s">
        <v>24</v>
      </c>
      <c r="S892">
        <v>0</v>
      </c>
      <c r="T892" t="s">
        <v>134</v>
      </c>
      <c r="U892" t="s">
        <v>134</v>
      </c>
      <c r="V892" t="s">
        <v>134</v>
      </c>
      <c r="W892" t="s">
        <v>24</v>
      </c>
      <c r="X892" t="s">
        <v>24</v>
      </c>
      <c r="Y892" t="s">
        <v>24</v>
      </c>
      <c r="Z892">
        <v>0</v>
      </c>
      <c r="AA892" t="s">
        <v>24</v>
      </c>
      <c r="AB892" t="s">
        <v>24</v>
      </c>
      <c r="AC892" t="s">
        <v>24</v>
      </c>
      <c r="AD892" t="s">
        <v>24</v>
      </c>
      <c r="AE892" t="s">
        <v>24</v>
      </c>
      <c r="AF892">
        <v>1</v>
      </c>
      <c r="AG892">
        <v>28</v>
      </c>
      <c r="AH892" t="s">
        <v>24</v>
      </c>
      <c r="AI892">
        <v>0</v>
      </c>
      <c r="AJ892" t="s">
        <v>24</v>
      </c>
      <c r="AK892" t="s">
        <v>24</v>
      </c>
      <c r="AL892" t="s">
        <v>24</v>
      </c>
      <c r="AM892" t="s">
        <v>24</v>
      </c>
      <c r="AN892" t="s">
        <v>24</v>
      </c>
      <c r="AO892" t="s">
        <v>24</v>
      </c>
      <c r="AP892" t="s">
        <v>24</v>
      </c>
      <c r="AQ892" t="s">
        <v>24</v>
      </c>
      <c r="AR892" t="s">
        <v>24</v>
      </c>
      <c r="AS892" t="s">
        <v>24</v>
      </c>
      <c r="AT892" t="s">
        <v>24</v>
      </c>
    </row>
    <row r="893" spans="1:46" x14ac:dyDescent="0.15">
      <c r="A893">
        <v>30</v>
      </c>
      <c r="B893">
        <v>1</v>
      </c>
      <c r="C893">
        <v>5</v>
      </c>
      <c r="D893">
        <v>0</v>
      </c>
      <c r="E893" t="s">
        <v>24</v>
      </c>
      <c r="F893" t="s">
        <v>24</v>
      </c>
      <c r="G893">
        <v>118</v>
      </c>
      <c r="H893">
        <v>0</v>
      </c>
      <c r="I893">
        <v>0</v>
      </c>
      <c r="J893">
        <v>0</v>
      </c>
      <c r="K893">
        <v>0</v>
      </c>
      <c r="L893" t="s">
        <v>24</v>
      </c>
      <c r="M893" t="s">
        <v>24</v>
      </c>
      <c r="N893" t="s">
        <v>24</v>
      </c>
      <c r="O893" t="s">
        <v>24</v>
      </c>
      <c r="P893" t="s">
        <v>24</v>
      </c>
      <c r="Q893" t="s">
        <v>2835</v>
      </c>
      <c r="R893" t="s">
        <v>24</v>
      </c>
      <c r="S893">
        <v>0</v>
      </c>
      <c r="T893" t="s">
        <v>134</v>
      </c>
      <c r="U893" t="s">
        <v>134</v>
      </c>
      <c r="V893" t="s">
        <v>134</v>
      </c>
      <c r="W893" t="s">
        <v>24</v>
      </c>
      <c r="X893" t="s">
        <v>24</v>
      </c>
      <c r="Y893" t="s">
        <v>24</v>
      </c>
      <c r="Z893">
        <v>0</v>
      </c>
      <c r="AA893" t="s">
        <v>24</v>
      </c>
      <c r="AB893" t="s">
        <v>24</v>
      </c>
      <c r="AC893" t="s">
        <v>24</v>
      </c>
      <c r="AD893" t="s">
        <v>24</v>
      </c>
      <c r="AE893" t="s">
        <v>24</v>
      </c>
      <c r="AF893">
        <v>1</v>
      </c>
      <c r="AG893">
        <v>28</v>
      </c>
      <c r="AH893" t="s">
        <v>24</v>
      </c>
      <c r="AI893">
        <v>0</v>
      </c>
      <c r="AJ893" t="s">
        <v>24</v>
      </c>
      <c r="AK893" t="s">
        <v>24</v>
      </c>
      <c r="AL893" t="s">
        <v>24</v>
      </c>
      <c r="AM893" t="s">
        <v>24</v>
      </c>
      <c r="AN893" t="s">
        <v>24</v>
      </c>
      <c r="AO893" t="s">
        <v>24</v>
      </c>
      <c r="AP893" t="s">
        <v>24</v>
      </c>
      <c r="AQ893" t="s">
        <v>24</v>
      </c>
      <c r="AR893" t="s">
        <v>24</v>
      </c>
      <c r="AS893" t="s">
        <v>24</v>
      </c>
      <c r="AT893" t="s">
        <v>24</v>
      </c>
    </row>
    <row r="894" spans="1:46" x14ac:dyDescent="0.15">
      <c r="A894">
        <v>30</v>
      </c>
      <c r="B894">
        <v>1</v>
      </c>
      <c r="C894">
        <v>6</v>
      </c>
      <c r="D894">
        <v>0</v>
      </c>
      <c r="E894" t="s">
        <v>24</v>
      </c>
      <c r="F894" t="s">
        <v>24</v>
      </c>
      <c r="G894">
        <v>236</v>
      </c>
      <c r="H894">
        <v>0</v>
      </c>
      <c r="I894">
        <v>0</v>
      </c>
      <c r="J894">
        <v>0</v>
      </c>
      <c r="K894">
        <v>0</v>
      </c>
      <c r="L894" t="s">
        <v>24</v>
      </c>
      <c r="M894" t="s">
        <v>24</v>
      </c>
      <c r="N894" t="s">
        <v>24</v>
      </c>
      <c r="O894" t="s">
        <v>24</v>
      </c>
      <c r="P894" t="s">
        <v>24</v>
      </c>
      <c r="Q894" t="s">
        <v>2836</v>
      </c>
      <c r="R894" t="s">
        <v>24</v>
      </c>
      <c r="S894">
        <v>0</v>
      </c>
      <c r="T894" t="s">
        <v>134</v>
      </c>
      <c r="U894" t="s">
        <v>134</v>
      </c>
      <c r="V894" t="s">
        <v>134</v>
      </c>
      <c r="W894" t="s">
        <v>24</v>
      </c>
      <c r="X894" t="s">
        <v>24</v>
      </c>
      <c r="Y894" t="s">
        <v>24</v>
      </c>
      <c r="Z894">
        <v>0</v>
      </c>
      <c r="AA894" t="s">
        <v>24</v>
      </c>
      <c r="AB894" t="s">
        <v>24</v>
      </c>
      <c r="AC894" t="s">
        <v>24</v>
      </c>
      <c r="AD894" t="s">
        <v>24</v>
      </c>
      <c r="AE894" t="s">
        <v>24</v>
      </c>
      <c r="AF894">
        <v>1</v>
      </c>
      <c r="AG894">
        <v>28</v>
      </c>
      <c r="AH894" t="s">
        <v>24</v>
      </c>
      <c r="AI894">
        <v>0</v>
      </c>
      <c r="AJ894" t="s">
        <v>24</v>
      </c>
      <c r="AK894" t="s">
        <v>24</v>
      </c>
      <c r="AL894" t="s">
        <v>24</v>
      </c>
      <c r="AM894" t="s">
        <v>24</v>
      </c>
      <c r="AN894" t="s">
        <v>24</v>
      </c>
      <c r="AO894" t="s">
        <v>24</v>
      </c>
      <c r="AP894" t="s">
        <v>24</v>
      </c>
      <c r="AQ894" t="s">
        <v>24</v>
      </c>
      <c r="AR894" t="s">
        <v>24</v>
      </c>
      <c r="AS894" t="s">
        <v>24</v>
      </c>
      <c r="AT894" t="s">
        <v>24</v>
      </c>
    </row>
    <row r="895" spans="1:46" x14ac:dyDescent="0.15">
      <c r="A895">
        <v>30</v>
      </c>
      <c r="B895">
        <v>1</v>
      </c>
      <c r="C895">
        <v>7</v>
      </c>
      <c r="D895">
        <v>0</v>
      </c>
      <c r="E895" t="s">
        <v>24</v>
      </c>
      <c r="F895" t="s">
        <v>24</v>
      </c>
      <c r="G895">
        <v>237</v>
      </c>
      <c r="H895">
        <v>0</v>
      </c>
      <c r="I895">
        <v>0</v>
      </c>
      <c r="J895">
        <v>0</v>
      </c>
      <c r="K895">
        <v>0</v>
      </c>
      <c r="L895" t="s">
        <v>24</v>
      </c>
      <c r="M895" t="s">
        <v>24</v>
      </c>
      <c r="N895" t="s">
        <v>24</v>
      </c>
      <c r="O895" t="s">
        <v>24</v>
      </c>
      <c r="P895" t="s">
        <v>24</v>
      </c>
      <c r="Q895" t="s">
        <v>289</v>
      </c>
      <c r="R895" t="s">
        <v>24</v>
      </c>
      <c r="S895">
        <v>0</v>
      </c>
      <c r="T895" t="s">
        <v>134</v>
      </c>
      <c r="U895" t="s">
        <v>134</v>
      </c>
      <c r="V895" t="s">
        <v>134</v>
      </c>
      <c r="W895" t="s">
        <v>24</v>
      </c>
      <c r="X895" t="s">
        <v>24</v>
      </c>
      <c r="Y895" t="s">
        <v>24</v>
      </c>
      <c r="Z895">
        <v>0</v>
      </c>
      <c r="AA895" t="s">
        <v>24</v>
      </c>
      <c r="AB895" t="s">
        <v>24</v>
      </c>
      <c r="AC895" t="s">
        <v>24</v>
      </c>
      <c r="AD895" t="s">
        <v>24</v>
      </c>
      <c r="AE895" t="s">
        <v>24</v>
      </c>
      <c r="AF895">
        <v>1</v>
      </c>
      <c r="AG895">
        <v>28</v>
      </c>
      <c r="AH895" t="s">
        <v>24</v>
      </c>
      <c r="AI895">
        <v>0</v>
      </c>
      <c r="AJ895" t="s">
        <v>24</v>
      </c>
      <c r="AK895" t="s">
        <v>24</v>
      </c>
      <c r="AL895" t="s">
        <v>24</v>
      </c>
      <c r="AM895" t="s">
        <v>24</v>
      </c>
      <c r="AN895" t="s">
        <v>24</v>
      </c>
      <c r="AO895" t="s">
        <v>24</v>
      </c>
      <c r="AP895" t="s">
        <v>24</v>
      </c>
      <c r="AQ895" t="s">
        <v>24</v>
      </c>
      <c r="AR895" t="s">
        <v>24</v>
      </c>
      <c r="AS895" t="s">
        <v>24</v>
      </c>
      <c r="AT895" t="s">
        <v>24</v>
      </c>
    </row>
    <row r="896" spans="1:46" x14ac:dyDescent="0.15">
      <c r="A896">
        <v>30</v>
      </c>
      <c r="B896">
        <v>2</v>
      </c>
      <c r="C896">
        <v>1</v>
      </c>
      <c r="D896">
        <v>0</v>
      </c>
      <c r="E896" t="s">
        <v>24</v>
      </c>
      <c r="F896" t="s">
        <v>24</v>
      </c>
      <c r="G896">
        <v>8</v>
      </c>
      <c r="H896">
        <v>0</v>
      </c>
      <c r="I896">
        <v>0</v>
      </c>
      <c r="J896">
        <v>0</v>
      </c>
      <c r="K896">
        <v>0</v>
      </c>
      <c r="L896" t="s">
        <v>24</v>
      </c>
      <c r="M896" t="s">
        <v>24</v>
      </c>
      <c r="N896" t="s">
        <v>24</v>
      </c>
      <c r="O896" t="s">
        <v>24</v>
      </c>
      <c r="P896" t="s">
        <v>24</v>
      </c>
      <c r="Q896" t="s">
        <v>2837</v>
      </c>
      <c r="R896" t="s">
        <v>24</v>
      </c>
      <c r="S896">
        <v>0</v>
      </c>
      <c r="T896" t="s">
        <v>134</v>
      </c>
      <c r="U896" t="s">
        <v>134</v>
      </c>
      <c r="V896" t="s">
        <v>134</v>
      </c>
      <c r="W896" t="s">
        <v>24</v>
      </c>
      <c r="X896" t="s">
        <v>24</v>
      </c>
      <c r="Y896" t="s">
        <v>24</v>
      </c>
      <c r="Z896">
        <v>0</v>
      </c>
      <c r="AA896" t="s">
        <v>24</v>
      </c>
      <c r="AB896" t="s">
        <v>24</v>
      </c>
      <c r="AC896" t="s">
        <v>24</v>
      </c>
      <c r="AD896" t="s">
        <v>24</v>
      </c>
      <c r="AE896" t="s">
        <v>24</v>
      </c>
      <c r="AF896">
        <v>1</v>
      </c>
      <c r="AG896">
        <v>28</v>
      </c>
      <c r="AH896" t="s">
        <v>24</v>
      </c>
      <c r="AI896">
        <v>0</v>
      </c>
      <c r="AJ896" t="s">
        <v>24</v>
      </c>
      <c r="AK896" t="s">
        <v>24</v>
      </c>
      <c r="AL896" t="s">
        <v>24</v>
      </c>
      <c r="AM896" t="s">
        <v>24</v>
      </c>
      <c r="AN896" t="s">
        <v>24</v>
      </c>
      <c r="AO896" t="s">
        <v>24</v>
      </c>
      <c r="AP896" t="s">
        <v>24</v>
      </c>
      <c r="AQ896" t="s">
        <v>24</v>
      </c>
      <c r="AR896" t="s">
        <v>24</v>
      </c>
      <c r="AS896" t="s">
        <v>24</v>
      </c>
      <c r="AT896" t="s">
        <v>24</v>
      </c>
    </row>
    <row r="897" spans="1:46" x14ac:dyDescent="0.15">
      <c r="A897">
        <v>30</v>
      </c>
      <c r="B897">
        <v>2</v>
      </c>
      <c r="C897">
        <v>2</v>
      </c>
      <c r="D897">
        <v>0</v>
      </c>
      <c r="E897" t="s">
        <v>24</v>
      </c>
      <c r="F897" t="s">
        <v>24</v>
      </c>
      <c r="G897">
        <v>207</v>
      </c>
      <c r="H897">
        <v>0</v>
      </c>
      <c r="I897">
        <v>0</v>
      </c>
      <c r="J897">
        <v>0</v>
      </c>
      <c r="K897">
        <v>0</v>
      </c>
      <c r="L897" t="s">
        <v>24</v>
      </c>
      <c r="M897" t="s">
        <v>24</v>
      </c>
      <c r="N897" t="s">
        <v>24</v>
      </c>
      <c r="O897" t="s">
        <v>24</v>
      </c>
      <c r="P897" t="s">
        <v>24</v>
      </c>
      <c r="Q897" t="s">
        <v>2838</v>
      </c>
      <c r="R897" t="s">
        <v>24</v>
      </c>
      <c r="S897">
        <v>0</v>
      </c>
      <c r="T897" t="s">
        <v>134</v>
      </c>
      <c r="U897" t="s">
        <v>134</v>
      </c>
      <c r="V897" t="s">
        <v>134</v>
      </c>
      <c r="W897" t="s">
        <v>24</v>
      </c>
      <c r="X897" t="s">
        <v>24</v>
      </c>
      <c r="Y897" t="s">
        <v>24</v>
      </c>
      <c r="Z897">
        <v>0</v>
      </c>
      <c r="AA897" t="s">
        <v>24</v>
      </c>
      <c r="AB897" t="s">
        <v>24</v>
      </c>
      <c r="AC897" t="s">
        <v>24</v>
      </c>
      <c r="AD897" t="s">
        <v>24</v>
      </c>
      <c r="AE897" t="s">
        <v>24</v>
      </c>
      <c r="AF897">
        <v>1</v>
      </c>
      <c r="AG897">
        <v>28</v>
      </c>
      <c r="AH897" t="s">
        <v>24</v>
      </c>
      <c r="AI897">
        <v>0</v>
      </c>
      <c r="AJ897" t="s">
        <v>24</v>
      </c>
      <c r="AK897" t="s">
        <v>24</v>
      </c>
      <c r="AL897" t="s">
        <v>24</v>
      </c>
      <c r="AM897" t="s">
        <v>24</v>
      </c>
      <c r="AN897" t="s">
        <v>24</v>
      </c>
      <c r="AO897" t="s">
        <v>24</v>
      </c>
      <c r="AP897" t="s">
        <v>24</v>
      </c>
      <c r="AQ897" t="s">
        <v>24</v>
      </c>
      <c r="AR897" t="s">
        <v>24</v>
      </c>
      <c r="AS897" t="s">
        <v>24</v>
      </c>
      <c r="AT897" t="s">
        <v>24</v>
      </c>
    </row>
    <row r="898" spans="1:46" x14ac:dyDescent="0.15">
      <c r="A898">
        <v>30</v>
      </c>
      <c r="B898">
        <v>2</v>
      </c>
      <c r="C898">
        <v>3</v>
      </c>
      <c r="D898">
        <v>0</v>
      </c>
      <c r="E898" t="s">
        <v>24</v>
      </c>
      <c r="F898" t="s">
        <v>24</v>
      </c>
      <c r="G898">
        <v>112</v>
      </c>
      <c r="H898">
        <v>0</v>
      </c>
      <c r="I898">
        <v>0</v>
      </c>
      <c r="J898">
        <v>0</v>
      </c>
      <c r="K898">
        <v>0</v>
      </c>
      <c r="L898" t="s">
        <v>24</v>
      </c>
      <c r="M898" t="s">
        <v>24</v>
      </c>
      <c r="N898" t="s">
        <v>24</v>
      </c>
      <c r="O898" t="s">
        <v>24</v>
      </c>
      <c r="P898" t="s">
        <v>24</v>
      </c>
      <c r="Q898" t="s">
        <v>2839</v>
      </c>
      <c r="R898" t="s">
        <v>24</v>
      </c>
      <c r="S898">
        <v>0</v>
      </c>
      <c r="T898" t="s">
        <v>134</v>
      </c>
      <c r="U898" t="s">
        <v>134</v>
      </c>
      <c r="V898" t="s">
        <v>134</v>
      </c>
      <c r="W898" t="s">
        <v>24</v>
      </c>
      <c r="X898" t="s">
        <v>24</v>
      </c>
      <c r="Y898" t="s">
        <v>24</v>
      </c>
      <c r="Z898">
        <v>0</v>
      </c>
      <c r="AA898" t="s">
        <v>24</v>
      </c>
      <c r="AB898" t="s">
        <v>24</v>
      </c>
      <c r="AC898" t="s">
        <v>24</v>
      </c>
      <c r="AD898" t="s">
        <v>24</v>
      </c>
      <c r="AE898" t="s">
        <v>24</v>
      </c>
      <c r="AF898">
        <v>1</v>
      </c>
      <c r="AG898">
        <v>28</v>
      </c>
      <c r="AH898" t="s">
        <v>24</v>
      </c>
      <c r="AI898">
        <v>0</v>
      </c>
      <c r="AJ898" t="s">
        <v>24</v>
      </c>
      <c r="AK898" t="s">
        <v>24</v>
      </c>
      <c r="AL898" t="s">
        <v>24</v>
      </c>
      <c r="AM898" t="s">
        <v>24</v>
      </c>
      <c r="AN898" t="s">
        <v>24</v>
      </c>
      <c r="AO898" t="s">
        <v>24</v>
      </c>
      <c r="AP898" t="s">
        <v>24</v>
      </c>
      <c r="AQ898" t="s">
        <v>24</v>
      </c>
      <c r="AR898" t="s">
        <v>24</v>
      </c>
      <c r="AS898" t="s">
        <v>24</v>
      </c>
      <c r="AT898" t="s">
        <v>24</v>
      </c>
    </row>
    <row r="899" spans="1:46" x14ac:dyDescent="0.15">
      <c r="A899">
        <v>30</v>
      </c>
      <c r="B899">
        <v>2</v>
      </c>
      <c r="C899">
        <v>4</v>
      </c>
      <c r="D899">
        <v>0</v>
      </c>
      <c r="E899" t="s">
        <v>24</v>
      </c>
      <c r="F899" t="s">
        <v>24</v>
      </c>
      <c r="G899">
        <v>326</v>
      </c>
      <c r="H899">
        <v>0</v>
      </c>
      <c r="I899">
        <v>0</v>
      </c>
      <c r="J899">
        <v>0</v>
      </c>
      <c r="K899">
        <v>0</v>
      </c>
      <c r="L899" t="s">
        <v>24</v>
      </c>
      <c r="M899" t="s">
        <v>24</v>
      </c>
      <c r="N899" t="s">
        <v>24</v>
      </c>
      <c r="O899" t="s">
        <v>24</v>
      </c>
      <c r="P899" t="s">
        <v>24</v>
      </c>
      <c r="Q899" t="s">
        <v>2840</v>
      </c>
      <c r="R899" t="s">
        <v>24</v>
      </c>
      <c r="S899">
        <v>0</v>
      </c>
      <c r="T899" t="s">
        <v>134</v>
      </c>
      <c r="U899" t="s">
        <v>134</v>
      </c>
      <c r="V899" t="s">
        <v>134</v>
      </c>
      <c r="W899" t="s">
        <v>24</v>
      </c>
      <c r="X899" t="s">
        <v>24</v>
      </c>
      <c r="Y899" t="s">
        <v>24</v>
      </c>
      <c r="Z899">
        <v>0</v>
      </c>
      <c r="AA899" t="s">
        <v>24</v>
      </c>
      <c r="AB899" t="s">
        <v>24</v>
      </c>
      <c r="AC899" t="s">
        <v>24</v>
      </c>
      <c r="AD899" t="s">
        <v>24</v>
      </c>
      <c r="AE899" t="s">
        <v>24</v>
      </c>
      <c r="AF899">
        <v>1</v>
      </c>
      <c r="AG899">
        <v>28</v>
      </c>
      <c r="AH899" t="s">
        <v>24</v>
      </c>
      <c r="AI899">
        <v>0</v>
      </c>
      <c r="AJ899" t="s">
        <v>24</v>
      </c>
      <c r="AK899" t="s">
        <v>24</v>
      </c>
      <c r="AL899" t="s">
        <v>24</v>
      </c>
      <c r="AM899" t="s">
        <v>24</v>
      </c>
      <c r="AN899" t="s">
        <v>24</v>
      </c>
      <c r="AO899" t="s">
        <v>24</v>
      </c>
      <c r="AP899" t="s">
        <v>24</v>
      </c>
      <c r="AQ899" t="s">
        <v>24</v>
      </c>
      <c r="AR899" t="s">
        <v>24</v>
      </c>
      <c r="AS899" t="s">
        <v>24</v>
      </c>
      <c r="AT899" t="s">
        <v>24</v>
      </c>
    </row>
    <row r="900" spans="1:46" x14ac:dyDescent="0.15">
      <c r="A900">
        <v>30</v>
      </c>
      <c r="B900">
        <v>2</v>
      </c>
      <c r="C900">
        <v>5</v>
      </c>
      <c r="D900">
        <v>0</v>
      </c>
      <c r="E900" t="s">
        <v>24</v>
      </c>
      <c r="F900" t="s">
        <v>24</v>
      </c>
      <c r="G900">
        <v>234</v>
      </c>
      <c r="H900">
        <v>0</v>
      </c>
      <c r="I900">
        <v>0</v>
      </c>
      <c r="J900">
        <v>0</v>
      </c>
      <c r="K900">
        <v>0</v>
      </c>
      <c r="L900" t="s">
        <v>24</v>
      </c>
      <c r="M900" t="s">
        <v>24</v>
      </c>
      <c r="N900" t="s">
        <v>24</v>
      </c>
      <c r="O900" t="s">
        <v>24</v>
      </c>
      <c r="P900" t="s">
        <v>24</v>
      </c>
      <c r="Q900" t="s">
        <v>2841</v>
      </c>
      <c r="R900" t="s">
        <v>24</v>
      </c>
      <c r="S900">
        <v>0</v>
      </c>
      <c r="T900" t="s">
        <v>134</v>
      </c>
      <c r="U900" t="s">
        <v>134</v>
      </c>
      <c r="V900" t="s">
        <v>134</v>
      </c>
      <c r="W900" t="s">
        <v>24</v>
      </c>
      <c r="X900" t="s">
        <v>24</v>
      </c>
      <c r="Y900" t="s">
        <v>24</v>
      </c>
      <c r="Z900">
        <v>0</v>
      </c>
      <c r="AA900" t="s">
        <v>24</v>
      </c>
      <c r="AB900" t="s">
        <v>24</v>
      </c>
      <c r="AC900" t="s">
        <v>24</v>
      </c>
      <c r="AD900" t="s">
        <v>24</v>
      </c>
      <c r="AE900" t="s">
        <v>24</v>
      </c>
      <c r="AF900">
        <v>1</v>
      </c>
      <c r="AG900">
        <v>28</v>
      </c>
      <c r="AH900" t="s">
        <v>24</v>
      </c>
      <c r="AI900">
        <v>0</v>
      </c>
      <c r="AJ900" t="s">
        <v>24</v>
      </c>
      <c r="AK900" t="s">
        <v>24</v>
      </c>
      <c r="AL900" t="s">
        <v>24</v>
      </c>
      <c r="AM900" t="s">
        <v>24</v>
      </c>
      <c r="AN900" t="s">
        <v>24</v>
      </c>
      <c r="AO900" t="s">
        <v>24</v>
      </c>
      <c r="AP900" t="s">
        <v>24</v>
      </c>
      <c r="AQ900" t="s">
        <v>24</v>
      </c>
      <c r="AR900" t="s">
        <v>24</v>
      </c>
      <c r="AS900" t="s">
        <v>24</v>
      </c>
      <c r="AT900" t="s">
        <v>24</v>
      </c>
    </row>
    <row r="901" spans="1:46" x14ac:dyDescent="0.15">
      <c r="A901">
        <v>30</v>
      </c>
      <c r="B901">
        <v>2</v>
      </c>
      <c r="C901">
        <v>6</v>
      </c>
      <c r="D901">
        <v>0</v>
      </c>
      <c r="E901" t="s">
        <v>24</v>
      </c>
      <c r="F901" t="s">
        <v>24</v>
      </c>
      <c r="G901">
        <v>65</v>
      </c>
      <c r="H901">
        <v>0</v>
      </c>
      <c r="I901">
        <v>0</v>
      </c>
      <c r="J901">
        <v>0</v>
      </c>
      <c r="K901">
        <v>0</v>
      </c>
      <c r="L901" t="s">
        <v>24</v>
      </c>
      <c r="M901" t="s">
        <v>24</v>
      </c>
      <c r="N901" t="s">
        <v>24</v>
      </c>
      <c r="O901" t="s">
        <v>24</v>
      </c>
      <c r="P901" t="s">
        <v>24</v>
      </c>
      <c r="Q901" t="s">
        <v>147</v>
      </c>
      <c r="R901" t="s">
        <v>24</v>
      </c>
      <c r="S901">
        <v>0</v>
      </c>
      <c r="T901" t="s">
        <v>134</v>
      </c>
      <c r="U901" t="s">
        <v>134</v>
      </c>
      <c r="V901" t="s">
        <v>134</v>
      </c>
      <c r="W901" t="s">
        <v>24</v>
      </c>
      <c r="X901" t="s">
        <v>24</v>
      </c>
      <c r="Y901" t="s">
        <v>24</v>
      </c>
      <c r="Z901">
        <v>0</v>
      </c>
      <c r="AA901" t="s">
        <v>24</v>
      </c>
      <c r="AB901" t="s">
        <v>24</v>
      </c>
      <c r="AC901" t="s">
        <v>24</v>
      </c>
      <c r="AD901" t="s">
        <v>24</v>
      </c>
      <c r="AE901" t="s">
        <v>24</v>
      </c>
      <c r="AF901">
        <v>1</v>
      </c>
      <c r="AG901">
        <v>28</v>
      </c>
      <c r="AH901" t="s">
        <v>24</v>
      </c>
      <c r="AI901">
        <v>0</v>
      </c>
      <c r="AJ901" t="s">
        <v>24</v>
      </c>
      <c r="AK901" t="s">
        <v>24</v>
      </c>
      <c r="AL901" t="s">
        <v>24</v>
      </c>
      <c r="AM901" t="s">
        <v>24</v>
      </c>
      <c r="AN901" t="s">
        <v>24</v>
      </c>
      <c r="AO901" t="s">
        <v>24</v>
      </c>
      <c r="AP901" t="s">
        <v>24</v>
      </c>
      <c r="AQ901" t="s">
        <v>24</v>
      </c>
      <c r="AR901" t="s">
        <v>24</v>
      </c>
      <c r="AS901" t="s">
        <v>24</v>
      </c>
      <c r="AT901" t="s">
        <v>24</v>
      </c>
    </row>
    <row r="902" spans="1:46" x14ac:dyDescent="0.15">
      <c r="A902">
        <v>30</v>
      </c>
      <c r="B902">
        <v>2</v>
      </c>
      <c r="C902">
        <v>7</v>
      </c>
      <c r="D902">
        <v>0</v>
      </c>
      <c r="E902" t="s">
        <v>24</v>
      </c>
      <c r="F902" t="s">
        <v>24</v>
      </c>
      <c r="G902">
        <v>165</v>
      </c>
      <c r="H902">
        <v>0</v>
      </c>
      <c r="I902">
        <v>0</v>
      </c>
      <c r="J902">
        <v>0</v>
      </c>
      <c r="K902">
        <v>0</v>
      </c>
      <c r="L902" t="s">
        <v>24</v>
      </c>
      <c r="M902" t="s">
        <v>24</v>
      </c>
      <c r="N902" t="s">
        <v>24</v>
      </c>
      <c r="O902" t="s">
        <v>24</v>
      </c>
      <c r="P902" t="s">
        <v>24</v>
      </c>
      <c r="Q902" t="s">
        <v>2842</v>
      </c>
      <c r="R902" t="s">
        <v>24</v>
      </c>
      <c r="S902">
        <v>0</v>
      </c>
      <c r="T902" t="s">
        <v>134</v>
      </c>
      <c r="U902" t="s">
        <v>134</v>
      </c>
      <c r="V902" t="s">
        <v>134</v>
      </c>
      <c r="W902" t="s">
        <v>24</v>
      </c>
      <c r="X902" t="s">
        <v>24</v>
      </c>
      <c r="Y902" t="s">
        <v>24</v>
      </c>
      <c r="Z902">
        <v>0</v>
      </c>
      <c r="AA902" t="s">
        <v>24</v>
      </c>
      <c r="AB902" t="s">
        <v>24</v>
      </c>
      <c r="AC902" t="s">
        <v>24</v>
      </c>
      <c r="AD902" t="s">
        <v>24</v>
      </c>
      <c r="AE902" t="s">
        <v>24</v>
      </c>
      <c r="AF902">
        <v>1</v>
      </c>
      <c r="AG902">
        <v>28</v>
      </c>
      <c r="AH902" t="s">
        <v>24</v>
      </c>
      <c r="AI902">
        <v>0</v>
      </c>
      <c r="AJ902" t="s">
        <v>24</v>
      </c>
      <c r="AK902" t="s">
        <v>24</v>
      </c>
      <c r="AL902" t="s">
        <v>24</v>
      </c>
      <c r="AM902" t="s">
        <v>24</v>
      </c>
      <c r="AN902" t="s">
        <v>24</v>
      </c>
      <c r="AO902" t="s">
        <v>24</v>
      </c>
      <c r="AP902" t="s">
        <v>24</v>
      </c>
      <c r="AQ902" t="s">
        <v>24</v>
      </c>
      <c r="AR902" t="s">
        <v>24</v>
      </c>
      <c r="AS902" t="s">
        <v>24</v>
      </c>
      <c r="AT902" t="s">
        <v>24</v>
      </c>
    </row>
    <row r="903" spans="1:46" x14ac:dyDescent="0.15">
      <c r="A903">
        <v>30</v>
      </c>
      <c r="B903">
        <v>3</v>
      </c>
      <c r="C903">
        <v>1</v>
      </c>
      <c r="D903">
        <v>0</v>
      </c>
      <c r="E903" t="s">
        <v>24</v>
      </c>
      <c r="F903" t="s">
        <v>24</v>
      </c>
      <c r="G903">
        <v>4</v>
      </c>
      <c r="H903">
        <v>0</v>
      </c>
      <c r="I903">
        <v>0</v>
      </c>
      <c r="J903">
        <v>0</v>
      </c>
      <c r="K903">
        <v>0</v>
      </c>
      <c r="L903" t="s">
        <v>24</v>
      </c>
      <c r="M903" t="s">
        <v>24</v>
      </c>
      <c r="N903" t="s">
        <v>24</v>
      </c>
      <c r="O903" t="s">
        <v>24</v>
      </c>
      <c r="P903" t="s">
        <v>24</v>
      </c>
      <c r="Q903" t="s">
        <v>2843</v>
      </c>
      <c r="R903" t="s">
        <v>24</v>
      </c>
      <c r="S903">
        <v>0</v>
      </c>
      <c r="T903" t="s">
        <v>134</v>
      </c>
      <c r="U903" t="s">
        <v>134</v>
      </c>
      <c r="V903" t="s">
        <v>134</v>
      </c>
      <c r="W903" t="s">
        <v>24</v>
      </c>
      <c r="X903" t="s">
        <v>24</v>
      </c>
      <c r="Y903" t="s">
        <v>24</v>
      </c>
      <c r="Z903">
        <v>0</v>
      </c>
      <c r="AA903" t="s">
        <v>24</v>
      </c>
      <c r="AB903" t="s">
        <v>24</v>
      </c>
      <c r="AC903" t="s">
        <v>24</v>
      </c>
      <c r="AD903" t="s">
        <v>24</v>
      </c>
      <c r="AE903" t="s">
        <v>24</v>
      </c>
      <c r="AF903">
        <v>1</v>
      </c>
      <c r="AG903">
        <v>28</v>
      </c>
      <c r="AH903" t="s">
        <v>24</v>
      </c>
      <c r="AI903">
        <v>0</v>
      </c>
      <c r="AJ903" t="s">
        <v>24</v>
      </c>
      <c r="AK903" t="s">
        <v>24</v>
      </c>
      <c r="AL903" t="s">
        <v>24</v>
      </c>
      <c r="AM903" t="s">
        <v>24</v>
      </c>
      <c r="AN903" t="s">
        <v>24</v>
      </c>
      <c r="AO903" t="s">
        <v>24</v>
      </c>
      <c r="AP903" t="s">
        <v>24</v>
      </c>
      <c r="AQ903" t="s">
        <v>24</v>
      </c>
      <c r="AR903" t="s">
        <v>24</v>
      </c>
      <c r="AS903" t="s">
        <v>24</v>
      </c>
      <c r="AT903" t="s">
        <v>24</v>
      </c>
    </row>
    <row r="904" spans="1:46" x14ac:dyDescent="0.15">
      <c r="A904">
        <v>30</v>
      </c>
      <c r="B904">
        <v>3</v>
      </c>
      <c r="C904">
        <v>2</v>
      </c>
      <c r="D904">
        <v>0</v>
      </c>
      <c r="E904" t="s">
        <v>24</v>
      </c>
      <c r="F904" t="s">
        <v>24</v>
      </c>
      <c r="G904">
        <v>161</v>
      </c>
      <c r="H904">
        <v>0</v>
      </c>
      <c r="I904">
        <v>0</v>
      </c>
      <c r="J904">
        <v>0</v>
      </c>
      <c r="K904">
        <v>0</v>
      </c>
      <c r="L904" t="s">
        <v>24</v>
      </c>
      <c r="M904" t="s">
        <v>24</v>
      </c>
      <c r="N904" t="s">
        <v>24</v>
      </c>
      <c r="O904" t="s">
        <v>24</v>
      </c>
      <c r="P904" t="s">
        <v>24</v>
      </c>
      <c r="Q904" t="s">
        <v>2844</v>
      </c>
      <c r="R904" t="s">
        <v>24</v>
      </c>
      <c r="S904">
        <v>0</v>
      </c>
      <c r="T904" t="s">
        <v>134</v>
      </c>
      <c r="U904" t="s">
        <v>134</v>
      </c>
      <c r="V904" t="s">
        <v>134</v>
      </c>
      <c r="W904" t="s">
        <v>24</v>
      </c>
      <c r="X904" t="s">
        <v>24</v>
      </c>
      <c r="Y904" t="s">
        <v>24</v>
      </c>
      <c r="Z904">
        <v>0</v>
      </c>
      <c r="AA904" t="s">
        <v>24</v>
      </c>
      <c r="AB904" t="s">
        <v>24</v>
      </c>
      <c r="AC904" t="s">
        <v>24</v>
      </c>
      <c r="AD904" t="s">
        <v>24</v>
      </c>
      <c r="AE904" t="s">
        <v>24</v>
      </c>
      <c r="AF904">
        <v>1</v>
      </c>
      <c r="AG904">
        <v>28</v>
      </c>
      <c r="AH904" t="s">
        <v>24</v>
      </c>
      <c r="AI904">
        <v>0</v>
      </c>
      <c r="AJ904" t="s">
        <v>24</v>
      </c>
      <c r="AK904" t="s">
        <v>24</v>
      </c>
      <c r="AL904" t="s">
        <v>24</v>
      </c>
      <c r="AM904" t="s">
        <v>24</v>
      </c>
      <c r="AN904" t="s">
        <v>24</v>
      </c>
      <c r="AO904" t="s">
        <v>24</v>
      </c>
      <c r="AP904" t="s">
        <v>24</v>
      </c>
      <c r="AQ904" t="s">
        <v>24</v>
      </c>
      <c r="AR904" t="s">
        <v>24</v>
      </c>
      <c r="AS904" t="s">
        <v>24</v>
      </c>
      <c r="AT904" t="s">
        <v>24</v>
      </c>
    </row>
    <row r="905" spans="1:46" x14ac:dyDescent="0.15">
      <c r="A905">
        <v>28</v>
      </c>
      <c r="B905">
        <v>2</v>
      </c>
      <c r="C905">
        <v>3</v>
      </c>
      <c r="D905">
        <v>0</v>
      </c>
      <c r="E905" t="s">
        <v>24</v>
      </c>
      <c r="F905" t="s">
        <v>24</v>
      </c>
      <c r="G905">
        <v>123</v>
      </c>
      <c r="H905">
        <v>0</v>
      </c>
      <c r="I905">
        <v>0</v>
      </c>
      <c r="J905">
        <v>0</v>
      </c>
      <c r="K905">
        <v>0</v>
      </c>
      <c r="L905" t="s">
        <v>24</v>
      </c>
      <c r="M905" t="s">
        <v>24</v>
      </c>
      <c r="N905" t="s">
        <v>24</v>
      </c>
      <c r="O905" t="s">
        <v>24</v>
      </c>
      <c r="P905" t="s">
        <v>24</v>
      </c>
      <c r="Q905" t="s">
        <v>2689</v>
      </c>
      <c r="R905" t="s">
        <v>24</v>
      </c>
      <c r="S905">
        <v>0</v>
      </c>
      <c r="T905" t="s">
        <v>134</v>
      </c>
      <c r="U905" t="s">
        <v>134</v>
      </c>
      <c r="V905" t="s">
        <v>134</v>
      </c>
      <c r="W905" t="s">
        <v>24</v>
      </c>
      <c r="X905" t="s">
        <v>24</v>
      </c>
      <c r="Y905" t="s">
        <v>24</v>
      </c>
      <c r="Z905">
        <v>0</v>
      </c>
      <c r="AA905" t="s">
        <v>24</v>
      </c>
      <c r="AB905" t="s">
        <v>24</v>
      </c>
      <c r="AC905" t="s">
        <v>24</v>
      </c>
      <c r="AD905" t="s">
        <v>24</v>
      </c>
      <c r="AE905" t="s">
        <v>24</v>
      </c>
      <c r="AF905">
        <v>1</v>
      </c>
      <c r="AG905">
        <v>29</v>
      </c>
      <c r="AH905" t="s">
        <v>24</v>
      </c>
      <c r="AI905">
        <v>0</v>
      </c>
      <c r="AJ905" t="s">
        <v>24</v>
      </c>
      <c r="AK905" t="s">
        <v>24</v>
      </c>
      <c r="AL905" t="s">
        <v>24</v>
      </c>
      <c r="AM905" t="s">
        <v>24</v>
      </c>
      <c r="AN905" t="s">
        <v>24</v>
      </c>
      <c r="AO905" t="s">
        <v>24</v>
      </c>
      <c r="AP905" t="s">
        <v>24</v>
      </c>
      <c r="AQ905" t="s">
        <v>24</v>
      </c>
      <c r="AR905" t="s">
        <v>24</v>
      </c>
      <c r="AS905" t="s">
        <v>24</v>
      </c>
      <c r="AT905" t="s">
        <v>24</v>
      </c>
    </row>
    <row r="906" spans="1:46" x14ac:dyDescent="0.15">
      <c r="A906">
        <v>28</v>
      </c>
      <c r="B906">
        <v>2</v>
      </c>
      <c r="C906">
        <v>4</v>
      </c>
      <c r="D906">
        <v>0</v>
      </c>
      <c r="E906" t="s">
        <v>24</v>
      </c>
      <c r="F906" t="s">
        <v>24</v>
      </c>
      <c r="G906">
        <v>337</v>
      </c>
      <c r="H906">
        <v>0</v>
      </c>
      <c r="I906">
        <v>0</v>
      </c>
      <c r="J906">
        <v>0</v>
      </c>
      <c r="K906">
        <v>0</v>
      </c>
      <c r="L906" t="s">
        <v>24</v>
      </c>
      <c r="M906" t="s">
        <v>24</v>
      </c>
      <c r="N906" t="s">
        <v>24</v>
      </c>
      <c r="O906" t="s">
        <v>24</v>
      </c>
      <c r="P906" t="s">
        <v>24</v>
      </c>
      <c r="Q906" t="s">
        <v>2690</v>
      </c>
      <c r="R906" t="s">
        <v>24</v>
      </c>
      <c r="S906">
        <v>0</v>
      </c>
      <c r="T906" t="s">
        <v>134</v>
      </c>
      <c r="U906" t="s">
        <v>134</v>
      </c>
      <c r="V906" t="s">
        <v>134</v>
      </c>
      <c r="W906" t="s">
        <v>24</v>
      </c>
      <c r="X906" t="s">
        <v>24</v>
      </c>
      <c r="Y906" t="s">
        <v>24</v>
      </c>
      <c r="Z906">
        <v>0</v>
      </c>
      <c r="AA906" t="s">
        <v>24</v>
      </c>
      <c r="AB906" t="s">
        <v>24</v>
      </c>
      <c r="AC906" t="s">
        <v>24</v>
      </c>
      <c r="AD906" t="s">
        <v>24</v>
      </c>
      <c r="AE906" t="s">
        <v>24</v>
      </c>
      <c r="AF906">
        <v>1</v>
      </c>
      <c r="AG906">
        <v>29</v>
      </c>
      <c r="AH906" t="s">
        <v>24</v>
      </c>
      <c r="AI906">
        <v>0</v>
      </c>
      <c r="AJ906" t="s">
        <v>24</v>
      </c>
      <c r="AK906" t="s">
        <v>24</v>
      </c>
      <c r="AL906" t="s">
        <v>24</v>
      </c>
      <c r="AM906" t="s">
        <v>24</v>
      </c>
      <c r="AN906" t="s">
        <v>24</v>
      </c>
      <c r="AO906" t="s">
        <v>24</v>
      </c>
      <c r="AP906" t="s">
        <v>24</v>
      </c>
      <c r="AQ906" t="s">
        <v>24</v>
      </c>
      <c r="AR906" t="s">
        <v>24</v>
      </c>
      <c r="AS906" t="s">
        <v>24</v>
      </c>
      <c r="AT906" t="s">
        <v>24</v>
      </c>
    </row>
    <row r="907" spans="1:46" x14ac:dyDescent="0.15">
      <c r="A907">
        <v>28</v>
      </c>
      <c r="B907">
        <v>2</v>
      </c>
      <c r="C907">
        <v>5</v>
      </c>
      <c r="D907">
        <v>0</v>
      </c>
      <c r="E907" t="s">
        <v>24</v>
      </c>
      <c r="F907" t="s">
        <v>24</v>
      </c>
      <c r="G907">
        <v>275</v>
      </c>
      <c r="H907">
        <v>0</v>
      </c>
      <c r="I907">
        <v>0</v>
      </c>
      <c r="J907">
        <v>0</v>
      </c>
      <c r="K907">
        <v>0</v>
      </c>
      <c r="L907" t="s">
        <v>24</v>
      </c>
      <c r="M907" t="s">
        <v>24</v>
      </c>
      <c r="N907" t="s">
        <v>24</v>
      </c>
      <c r="O907" t="s">
        <v>24</v>
      </c>
      <c r="P907" t="s">
        <v>24</v>
      </c>
      <c r="Q907" t="s">
        <v>2691</v>
      </c>
      <c r="R907" t="s">
        <v>24</v>
      </c>
      <c r="S907">
        <v>0</v>
      </c>
      <c r="T907" t="s">
        <v>134</v>
      </c>
      <c r="U907" t="s">
        <v>134</v>
      </c>
      <c r="V907" t="s">
        <v>134</v>
      </c>
      <c r="W907" t="s">
        <v>24</v>
      </c>
      <c r="X907" t="s">
        <v>24</v>
      </c>
      <c r="Y907" t="s">
        <v>24</v>
      </c>
      <c r="Z907">
        <v>0</v>
      </c>
      <c r="AA907" t="s">
        <v>24</v>
      </c>
      <c r="AB907" t="s">
        <v>24</v>
      </c>
      <c r="AC907" t="s">
        <v>24</v>
      </c>
      <c r="AD907" t="s">
        <v>24</v>
      </c>
      <c r="AE907" t="s">
        <v>24</v>
      </c>
      <c r="AF907">
        <v>1</v>
      </c>
      <c r="AG907">
        <v>29</v>
      </c>
      <c r="AH907" t="s">
        <v>24</v>
      </c>
      <c r="AI907">
        <v>0</v>
      </c>
      <c r="AJ907" t="s">
        <v>24</v>
      </c>
      <c r="AK907" t="s">
        <v>24</v>
      </c>
      <c r="AL907" t="s">
        <v>24</v>
      </c>
      <c r="AM907" t="s">
        <v>24</v>
      </c>
      <c r="AN907" t="s">
        <v>24</v>
      </c>
      <c r="AO907" t="s">
        <v>24</v>
      </c>
      <c r="AP907" t="s">
        <v>24</v>
      </c>
      <c r="AQ907" t="s">
        <v>24</v>
      </c>
      <c r="AR907" t="s">
        <v>24</v>
      </c>
      <c r="AS907" t="s">
        <v>24</v>
      </c>
      <c r="AT907" t="s">
        <v>24</v>
      </c>
    </row>
    <row r="908" spans="1:46" x14ac:dyDescent="0.15">
      <c r="A908">
        <v>28</v>
      </c>
      <c r="B908">
        <v>2</v>
      </c>
      <c r="C908">
        <v>6</v>
      </c>
      <c r="D908">
        <v>0</v>
      </c>
      <c r="E908" t="s">
        <v>24</v>
      </c>
      <c r="F908" t="s">
        <v>24</v>
      </c>
      <c r="G908">
        <v>152</v>
      </c>
      <c r="H908">
        <v>0</v>
      </c>
      <c r="I908">
        <v>0</v>
      </c>
      <c r="J908">
        <v>0</v>
      </c>
      <c r="K908">
        <v>0</v>
      </c>
      <c r="L908" t="s">
        <v>24</v>
      </c>
      <c r="M908" t="s">
        <v>24</v>
      </c>
      <c r="N908" t="s">
        <v>24</v>
      </c>
      <c r="O908" t="s">
        <v>24</v>
      </c>
      <c r="P908" t="s">
        <v>24</v>
      </c>
      <c r="Q908" t="s">
        <v>2692</v>
      </c>
      <c r="R908" t="s">
        <v>24</v>
      </c>
      <c r="S908">
        <v>0</v>
      </c>
      <c r="T908" t="s">
        <v>134</v>
      </c>
      <c r="U908" t="s">
        <v>134</v>
      </c>
      <c r="V908" t="s">
        <v>134</v>
      </c>
      <c r="W908" t="s">
        <v>24</v>
      </c>
      <c r="X908" t="s">
        <v>24</v>
      </c>
      <c r="Y908" t="s">
        <v>24</v>
      </c>
      <c r="Z908">
        <v>0</v>
      </c>
      <c r="AA908" t="s">
        <v>24</v>
      </c>
      <c r="AB908" t="s">
        <v>24</v>
      </c>
      <c r="AC908" t="s">
        <v>24</v>
      </c>
      <c r="AD908" t="s">
        <v>24</v>
      </c>
      <c r="AE908" t="s">
        <v>24</v>
      </c>
      <c r="AF908">
        <v>1</v>
      </c>
      <c r="AG908">
        <v>29</v>
      </c>
      <c r="AH908" t="s">
        <v>24</v>
      </c>
      <c r="AI908">
        <v>0</v>
      </c>
      <c r="AJ908" t="s">
        <v>24</v>
      </c>
      <c r="AK908" t="s">
        <v>24</v>
      </c>
      <c r="AL908" t="s">
        <v>24</v>
      </c>
      <c r="AM908" t="s">
        <v>24</v>
      </c>
      <c r="AN908" t="s">
        <v>24</v>
      </c>
      <c r="AO908" t="s">
        <v>24</v>
      </c>
      <c r="AP908" t="s">
        <v>24</v>
      </c>
      <c r="AQ908" t="s">
        <v>24</v>
      </c>
      <c r="AR908" t="s">
        <v>24</v>
      </c>
      <c r="AS908" t="s">
        <v>24</v>
      </c>
      <c r="AT908" t="s">
        <v>24</v>
      </c>
    </row>
    <row r="909" spans="1:46" x14ac:dyDescent="0.15">
      <c r="A909">
        <v>28</v>
      </c>
      <c r="B909">
        <v>2</v>
      </c>
      <c r="C909">
        <v>7</v>
      </c>
      <c r="D909">
        <v>0</v>
      </c>
      <c r="E909" t="s">
        <v>24</v>
      </c>
      <c r="F909" t="s">
        <v>24</v>
      </c>
      <c r="G909">
        <v>0</v>
      </c>
      <c r="H909">
        <v>0</v>
      </c>
      <c r="I909">
        <v>0</v>
      </c>
      <c r="J909">
        <v>0</v>
      </c>
      <c r="K909">
        <v>0</v>
      </c>
      <c r="L909" t="s">
        <v>24</v>
      </c>
      <c r="M909" t="s">
        <v>24</v>
      </c>
      <c r="N909" t="s">
        <v>24</v>
      </c>
      <c r="O909" t="s">
        <v>24</v>
      </c>
      <c r="P909" t="s">
        <v>24</v>
      </c>
      <c r="Q909" t="s">
        <v>24</v>
      </c>
      <c r="R909" t="s">
        <v>24</v>
      </c>
      <c r="S909">
        <v>0</v>
      </c>
      <c r="T909" t="s">
        <v>134</v>
      </c>
      <c r="U909" t="s">
        <v>134</v>
      </c>
      <c r="V909" t="s">
        <v>134</v>
      </c>
      <c r="W909" t="s">
        <v>24</v>
      </c>
      <c r="X909" t="s">
        <v>24</v>
      </c>
      <c r="Y909" t="s">
        <v>24</v>
      </c>
      <c r="Z909">
        <v>0</v>
      </c>
      <c r="AA909" t="s">
        <v>24</v>
      </c>
      <c r="AB909" t="s">
        <v>24</v>
      </c>
      <c r="AC909" t="s">
        <v>24</v>
      </c>
      <c r="AD909" t="s">
        <v>24</v>
      </c>
      <c r="AE909" t="s">
        <v>24</v>
      </c>
      <c r="AF909">
        <v>1</v>
      </c>
      <c r="AG909">
        <v>29</v>
      </c>
      <c r="AH909" t="s">
        <v>24</v>
      </c>
      <c r="AI909">
        <v>0</v>
      </c>
      <c r="AJ909" t="s">
        <v>24</v>
      </c>
      <c r="AK909" t="s">
        <v>24</v>
      </c>
      <c r="AL909" t="s">
        <v>24</v>
      </c>
      <c r="AM909" t="s">
        <v>24</v>
      </c>
      <c r="AN909" t="s">
        <v>24</v>
      </c>
      <c r="AO909" t="s">
        <v>24</v>
      </c>
      <c r="AP909" t="s">
        <v>24</v>
      </c>
      <c r="AQ909" t="s">
        <v>24</v>
      </c>
      <c r="AR909" t="s">
        <v>24</v>
      </c>
      <c r="AS909" t="s">
        <v>24</v>
      </c>
      <c r="AT909" t="s">
        <v>24</v>
      </c>
    </row>
    <row r="910" spans="1:46" x14ac:dyDescent="0.15">
      <c r="A910">
        <v>28</v>
      </c>
      <c r="B910">
        <v>3</v>
      </c>
      <c r="C910">
        <v>1</v>
      </c>
      <c r="D910">
        <v>0</v>
      </c>
      <c r="E910" t="s">
        <v>24</v>
      </c>
      <c r="F910" t="s">
        <v>24</v>
      </c>
      <c r="G910">
        <v>288</v>
      </c>
      <c r="H910">
        <v>0</v>
      </c>
      <c r="I910">
        <v>0</v>
      </c>
      <c r="J910">
        <v>0</v>
      </c>
      <c r="K910">
        <v>0</v>
      </c>
      <c r="L910" t="s">
        <v>24</v>
      </c>
      <c r="M910" t="s">
        <v>24</v>
      </c>
      <c r="N910" t="s">
        <v>24</v>
      </c>
      <c r="O910" t="s">
        <v>24</v>
      </c>
      <c r="P910" t="s">
        <v>24</v>
      </c>
      <c r="Q910" t="s">
        <v>2693</v>
      </c>
      <c r="R910" t="s">
        <v>24</v>
      </c>
      <c r="S910">
        <v>0</v>
      </c>
      <c r="T910" t="s">
        <v>134</v>
      </c>
      <c r="U910" t="s">
        <v>134</v>
      </c>
      <c r="V910" t="s">
        <v>134</v>
      </c>
      <c r="W910" t="s">
        <v>24</v>
      </c>
      <c r="X910" t="s">
        <v>24</v>
      </c>
      <c r="Y910" t="s">
        <v>24</v>
      </c>
      <c r="Z910">
        <v>0</v>
      </c>
      <c r="AA910" t="s">
        <v>24</v>
      </c>
      <c r="AB910" t="s">
        <v>24</v>
      </c>
      <c r="AC910" t="s">
        <v>24</v>
      </c>
      <c r="AD910" t="s">
        <v>24</v>
      </c>
      <c r="AE910" t="s">
        <v>24</v>
      </c>
      <c r="AF910">
        <v>1</v>
      </c>
      <c r="AG910">
        <v>29</v>
      </c>
      <c r="AH910" t="s">
        <v>24</v>
      </c>
      <c r="AI910">
        <v>0</v>
      </c>
      <c r="AJ910" t="s">
        <v>24</v>
      </c>
      <c r="AK910" t="s">
        <v>24</v>
      </c>
      <c r="AL910" t="s">
        <v>24</v>
      </c>
      <c r="AM910" t="s">
        <v>24</v>
      </c>
      <c r="AN910" t="s">
        <v>24</v>
      </c>
      <c r="AO910" t="s">
        <v>24</v>
      </c>
      <c r="AP910" t="s">
        <v>24</v>
      </c>
      <c r="AQ910" t="s">
        <v>24</v>
      </c>
      <c r="AR910" t="s">
        <v>24</v>
      </c>
      <c r="AS910" t="s">
        <v>24</v>
      </c>
      <c r="AT910" t="s">
        <v>24</v>
      </c>
    </row>
    <row r="911" spans="1:46" x14ac:dyDescent="0.15">
      <c r="A911">
        <v>28</v>
      </c>
      <c r="B911">
        <v>3</v>
      </c>
      <c r="C911">
        <v>2</v>
      </c>
      <c r="D911">
        <v>0</v>
      </c>
      <c r="E911" t="s">
        <v>24</v>
      </c>
      <c r="F911" t="s">
        <v>24</v>
      </c>
      <c r="G911">
        <v>19</v>
      </c>
      <c r="H911">
        <v>0</v>
      </c>
      <c r="I911">
        <v>0</v>
      </c>
      <c r="J911">
        <v>0</v>
      </c>
      <c r="K911">
        <v>0</v>
      </c>
      <c r="L911" t="s">
        <v>24</v>
      </c>
      <c r="M911" t="s">
        <v>24</v>
      </c>
      <c r="N911" t="s">
        <v>24</v>
      </c>
      <c r="O911" t="s">
        <v>24</v>
      </c>
      <c r="P911" t="s">
        <v>24</v>
      </c>
      <c r="Q911" t="s">
        <v>2694</v>
      </c>
      <c r="R911" t="s">
        <v>24</v>
      </c>
      <c r="S911">
        <v>0</v>
      </c>
      <c r="T911" t="s">
        <v>134</v>
      </c>
      <c r="U911" t="s">
        <v>134</v>
      </c>
      <c r="V911" t="s">
        <v>134</v>
      </c>
      <c r="W911" t="s">
        <v>24</v>
      </c>
      <c r="X911" t="s">
        <v>24</v>
      </c>
      <c r="Y911" t="s">
        <v>24</v>
      </c>
      <c r="Z911">
        <v>0</v>
      </c>
      <c r="AA911" t="s">
        <v>24</v>
      </c>
      <c r="AB911" t="s">
        <v>24</v>
      </c>
      <c r="AC911" t="s">
        <v>24</v>
      </c>
      <c r="AD911" t="s">
        <v>24</v>
      </c>
      <c r="AE911" t="s">
        <v>24</v>
      </c>
      <c r="AF911">
        <v>1</v>
      </c>
      <c r="AG911">
        <v>29</v>
      </c>
      <c r="AH911" t="s">
        <v>24</v>
      </c>
      <c r="AI911">
        <v>0</v>
      </c>
      <c r="AJ911" t="s">
        <v>24</v>
      </c>
      <c r="AK911" t="s">
        <v>24</v>
      </c>
      <c r="AL911" t="s">
        <v>24</v>
      </c>
      <c r="AM911" t="s">
        <v>24</v>
      </c>
      <c r="AN911" t="s">
        <v>24</v>
      </c>
      <c r="AO911" t="s">
        <v>24</v>
      </c>
      <c r="AP911" t="s">
        <v>24</v>
      </c>
      <c r="AQ911" t="s">
        <v>24</v>
      </c>
      <c r="AR911" t="s">
        <v>24</v>
      </c>
      <c r="AS911" t="s">
        <v>24</v>
      </c>
      <c r="AT911" t="s">
        <v>24</v>
      </c>
    </row>
    <row r="912" spans="1:46" x14ac:dyDescent="0.15">
      <c r="A912">
        <v>28</v>
      </c>
      <c r="B912">
        <v>3</v>
      </c>
      <c r="C912">
        <v>3</v>
      </c>
      <c r="D912">
        <v>0</v>
      </c>
      <c r="E912" t="s">
        <v>24</v>
      </c>
      <c r="F912" t="s">
        <v>24</v>
      </c>
      <c r="G912">
        <v>271</v>
      </c>
      <c r="H912">
        <v>0</v>
      </c>
      <c r="I912">
        <v>0</v>
      </c>
      <c r="J912">
        <v>0</v>
      </c>
      <c r="K912">
        <v>0</v>
      </c>
      <c r="L912" t="s">
        <v>24</v>
      </c>
      <c r="M912" t="s">
        <v>24</v>
      </c>
      <c r="N912" t="s">
        <v>24</v>
      </c>
      <c r="O912" t="s">
        <v>24</v>
      </c>
      <c r="P912" t="s">
        <v>24</v>
      </c>
      <c r="Q912" t="s">
        <v>2695</v>
      </c>
      <c r="R912" t="s">
        <v>24</v>
      </c>
      <c r="S912">
        <v>0</v>
      </c>
      <c r="T912" t="s">
        <v>134</v>
      </c>
      <c r="U912" t="s">
        <v>134</v>
      </c>
      <c r="V912" t="s">
        <v>134</v>
      </c>
      <c r="W912" t="s">
        <v>24</v>
      </c>
      <c r="X912" t="s">
        <v>24</v>
      </c>
      <c r="Y912" t="s">
        <v>24</v>
      </c>
      <c r="Z912">
        <v>0</v>
      </c>
      <c r="AA912" t="s">
        <v>24</v>
      </c>
      <c r="AB912" t="s">
        <v>24</v>
      </c>
      <c r="AC912" t="s">
        <v>24</v>
      </c>
      <c r="AD912" t="s">
        <v>24</v>
      </c>
      <c r="AE912" t="s">
        <v>24</v>
      </c>
      <c r="AF912">
        <v>1</v>
      </c>
      <c r="AG912">
        <v>29</v>
      </c>
      <c r="AH912" t="s">
        <v>24</v>
      </c>
      <c r="AI912">
        <v>0</v>
      </c>
      <c r="AJ912" t="s">
        <v>24</v>
      </c>
      <c r="AK912" t="s">
        <v>24</v>
      </c>
      <c r="AL912" t="s">
        <v>24</v>
      </c>
      <c r="AM912" t="s">
        <v>24</v>
      </c>
      <c r="AN912" t="s">
        <v>24</v>
      </c>
      <c r="AO912" t="s">
        <v>24</v>
      </c>
      <c r="AP912" t="s">
        <v>24</v>
      </c>
      <c r="AQ912" t="s">
        <v>24</v>
      </c>
      <c r="AR912" t="s">
        <v>24</v>
      </c>
      <c r="AS912" t="s">
        <v>24</v>
      </c>
      <c r="AT912" t="s">
        <v>24</v>
      </c>
    </row>
    <row r="913" spans="1:46" x14ac:dyDescent="0.15">
      <c r="A913">
        <v>28</v>
      </c>
      <c r="B913">
        <v>3</v>
      </c>
      <c r="C913">
        <v>4</v>
      </c>
      <c r="D913">
        <v>0</v>
      </c>
      <c r="E913" t="s">
        <v>24</v>
      </c>
      <c r="F913" t="s">
        <v>24</v>
      </c>
      <c r="G913">
        <v>309</v>
      </c>
      <c r="H913">
        <v>0</v>
      </c>
      <c r="I913">
        <v>0</v>
      </c>
      <c r="J913">
        <v>0</v>
      </c>
      <c r="K913">
        <v>0</v>
      </c>
      <c r="L913" t="s">
        <v>24</v>
      </c>
      <c r="M913" t="s">
        <v>24</v>
      </c>
      <c r="N913" t="s">
        <v>24</v>
      </c>
      <c r="O913" t="s">
        <v>24</v>
      </c>
      <c r="P913" t="s">
        <v>24</v>
      </c>
      <c r="Q913" t="s">
        <v>2696</v>
      </c>
      <c r="R913" t="s">
        <v>24</v>
      </c>
      <c r="S913">
        <v>0</v>
      </c>
      <c r="T913" t="s">
        <v>134</v>
      </c>
      <c r="U913" t="s">
        <v>134</v>
      </c>
      <c r="V913" t="s">
        <v>134</v>
      </c>
      <c r="W913" t="s">
        <v>24</v>
      </c>
      <c r="X913" t="s">
        <v>24</v>
      </c>
      <c r="Y913" t="s">
        <v>24</v>
      </c>
      <c r="Z913">
        <v>0</v>
      </c>
      <c r="AA913" t="s">
        <v>24</v>
      </c>
      <c r="AB913" t="s">
        <v>24</v>
      </c>
      <c r="AC913" t="s">
        <v>24</v>
      </c>
      <c r="AD913" t="s">
        <v>24</v>
      </c>
      <c r="AE913" t="s">
        <v>24</v>
      </c>
      <c r="AF913">
        <v>1</v>
      </c>
      <c r="AG913">
        <v>29</v>
      </c>
      <c r="AH913" t="s">
        <v>24</v>
      </c>
      <c r="AI913">
        <v>0</v>
      </c>
      <c r="AJ913" t="s">
        <v>24</v>
      </c>
      <c r="AK913" t="s">
        <v>24</v>
      </c>
      <c r="AL913" t="s">
        <v>24</v>
      </c>
      <c r="AM913" t="s">
        <v>24</v>
      </c>
      <c r="AN913" t="s">
        <v>24</v>
      </c>
      <c r="AO913" t="s">
        <v>24</v>
      </c>
      <c r="AP913" t="s">
        <v>24</v>
      </c>
      <c r="AQ913" t="s">
        <v>24</v>
      </c>
      <c r="AR913" t="s">
        <v>24</v>
      </c>
      <c r="AS913" t="s">
        <v>24</v>
      </c>
      <c r="AT913" t="s">
        <v>24</v>
      </c>
    </row>
    <row r="914" spans="1:46" x14ac:dyDescent="0.15">
      <c r="A914">
        <v>28</v>
      </c>
      <c r="B914">
        <v>3</v>
      </c>
      <c r="C914">
        <v>5</v>
      </c>
      <c r="D914">
        <v>0</v>
      </c>
      <c r="E914" t="s">
        <v>24</v>
      </c>
      <c r="F914" t="s">
        <v>24</v>
      </c>
      <c r="G914">
        <v>333</v>
      </c>
      <c r="H914">
        <v>0</v>
      </c>
      <c r="I914">
        <v>0</v>
      </c>
      <c r="J914">
        <v>0</v>
      </c>
      <c r="K914">
        <v>0</v>
      </c>
      <c r="L914" t="s">
        <v>24</v>
      </c>
      <c r="M914" t="s">
        <v>24</v>
      </c>
      <c r="N914" t="s">
        <v>24</v>
      </c>
      <c r="O914" t="s">
        <v>24</v>
      </c>
      <c r="P914" t="s">
        <v>24</v>
      </c>
      <c r="Q914" t="s">
        <v>2697</v>
      </c>
      <c r="R914" t="s">
        <v>24</v>
      </c>
      <c r="S914">
        <v>0</v>
      </c>
      <c r="T914" t="s">
        <v>134</v>
      </c>
      <c r="U914" t="s">
        <v>134</v>
      </c>
      <c r="V914" t="s">
        <v>134</v>
      </c>
      <c r="W914" t="s">
        <v>24</v>
      </c>
      <c r="X914" t="s">
        <v>24</v>
      </c>
      <c r="Y914" t="s">
        <v>24</v>
      </c>
      <c r="Z914">
        <v>0</v>
      </c>
      <c r="AA914" t="s">
        <v>24</v>
      </c>
      <c r="AB914" t="s">
        <v>24</v>
      </c>
      <c r="AC914" t="s">
        <v>24</v>
      </c>
      <c r="AD914" t="s">
        <v>24</v>
      </c>
      <c r="AE914" t="s">
        <v>24</v>
      </c>
      <c r="AF914">
        <v>1</v>
      </c>
      <c r="AG914">
        <v>29</v>
      </c>
      <c r="AH914" t="s">
        <v>24</v>
      </c>
      <c r="AI914">
        <v>0</v>
      </c>
      <c r="AJ914" t="s">
        <v>24</v>
      </c>
      <c r="AK914" t="s">
        <v>24</v>
      </c>
      <c r="AL914" t="s">
        <v>24</v>
      </c>
      <c r="AM914" t="s">
        <v>24</v>
      </c>
      <c r="AN914" t="s">
        <v>24</v>
      </c>
      <c r="AO914" t="s">
        <v>24</v>
      </c>
      <c r="AP914" t="s">
        <v>24</v>
      </c>
      <c r="AQ914" t="s">
        <v>24</v>
      </c>
      <c r="AR914" t="s">
        <v>24</v>
      </c>
      <c r="AS914" t="s">
        <v>24</v>
      </c>
      <c r="AT914" t="s">
        <v>24</v>
      </c>
    </row>
    <row r="915" spans="1:46" x14ac:dyDescent="0.15">
      <c r="A915">
        <v>28</v>
      </c>
      <c r="B915">
        <v>3</v>
      </c>
      <c r="C915">
        <v>6</v>
      </c>
      <c r="D915">
        <v>0</v>
      </c>
      <c r="E915" t="s">
        <v>24</v>
      </c>
      <c r="F915" t="s">
        <v>24</v>
      </c>
      <c r="G915">
        <v>279</v>
      </c>
      <c r="H915">
        <v>0</v>
      </c>
      <c r="I915">
        <v>0</v>
      </c>
      <c r="J915">
        <v>0</v>
      </c>
      <c r="K915">
        <v>0</v>
      </c>
      <c r="L915" t="s">
        <v>24</v>
      </c>
      <c r="M915" t="s">
        <v>24</v>
      </c>
      <c r="N915" t="s">
        <v>24</v>
      </c>
      <c r="O915" t="s">
        <v>24</v>
      </c>
      <c r="P915" t="s">
        <v>24</v>
      </c>
      <c r="Q915" t="s">
        <v>2695</v>
      </c>
      <c r="R915" t="s">
        <v>24</v>
      </c>
      <c r="S915">
        <v>0</v>
      </c>
      <c r="T915" t="s">
        <v>134</v>
      </c>
      <c r="U915" t="s">
        <v>134</v>
      </c>
      <c r="V915" t="s">
        <v>134</v>
      </c>
      <c r="W915" t="s">
        <v>24</v>
      </c>
      <c r="X915" t="s">
        <v>24</v>
      </c>
      <c r="Y915" t="s">
        <v>24</v>
      </c>
      <c r="Z915">
        <v>0</v>
      </c>
      <c r="AA915" t="s">
        <v>24</v>
      </c>
      <c r="AB915" t="s">
        <v>24</v>
      </c>
      <c r="AC915" t="s">
        <v>24</v>
      </c>
      <c r="AD915" t="s">
        <v>24</v>
      </c>
      <c r="AE915" t="s">
        <v>24</v>
      </c>
      <c r="AF915">
        <v>1</v>
      </c>
      <c r="AG915">
        <v>29</v>
      </c>
      <c r="AH915" t="s">
        <v>24</v>
      </c>
      <c r="AI915">
        <v>0</v>
      </c>
      <c r="AJ915" t="s">
        <v>24</v>
      </c>
      <c r="AK915" t="s">
        <v>24</v>
      </c>
      <c r="AL915" t="s">
        <v>24</v>
      </c>
      <c r="AM915" t="s">
        <v>24</v>
      </c>
      <c r="AN915" t="s">
        <v>24</v>
      </c>
      <c r="AO915" t="s">
        <v>24</v>
      </c>
      <c r="AP915" t="s">
        <v>24</v>
      </c>
      <c r="AQ915" t="s">
        <v>24</v>
      </c>
      <c r="AR915" t="s">
        <v>24</v>
      </c>
      <c r="AS915" t="s">
        <v>24</v>
      </c>
      <c r="AT915" t="s">
        <v>24</v>
      </c>
    </row>
    <row r="916" spans="1:46" x14ac:dyDescent="0.15">
      <c r="A916">
        <v>28</v>
      </c>
      <c r="B916">
        <v>3</v>
      </c>
      <c r="C916">
        <v>7</v>
      </c>
      <c r="D916">
        <v>0</v>
      </c>
      <c r="E916" t="s">
        <v>24</v>
      </c>
      <c r="F916" t="s">
        <v>24</v>
      </c>
      <c r="G916">
        <v>336</v>
      </c>
      <c r="H916">
        <v>0</v>
      </c>
      <c r="I916">
        <v>0</v>
      </c>
      <c r="J916">
        <v>0</v>
      </c>
      <c r="K916">
        <v>0</v>
      </c>
      <c r="L916" t="s">
        <v>24</v>
      </c>
      <c r="M916" t="s">
        <v>24</v>
      </c>
      <c r="N916" t="s">
        <v>24</v>
      </c>
      <c r="O916" t="s">
        <v>24</v>
      </c>
      <c r="P916" t="s">
        <v>24</v>
      </c>
      <c r="Q916" t="s">
        <v>2698</v>
      </c>
      <c r="R916" t="s">
        <v>24</v>
      </c>
      <c r="S916">
        <v>0</v>
      </c>
      <c r="T916" t="s">
        <v>134</v>
      </c>
      <c r="U916" t="s">
        <v>134</v>
      </c>
      <c r="V916" t="s">
        <v>134</v>
      </c>
      <c r="W916" t="s">
        <v>24</v>
      </c>
      <c r="X916" t="s">
        <v>24</v>
      </c>
      <c r="Y916" t="s">
        <v>24</v>
      </c>
      <c r="Z916">
        <v>0</v>
      </c>
      <c r="AA916" t="s">
        <v>24</v>
      </c>
      <c r="AB916" t="s">
        <v>24</v>
      </c>
      <c r="AC916" t="s">
        <v>24</v>
      </c>
      <c r="AD916" t="s">
        <v>24</v>
      </c>
      <c r="AE916" t="s">
        <v>24</v>
      </c>
      <c r="AF916">
        <v>1</v>
      </c>
      <c r="AG916">
        <v>29</v>
      </c>
      <c r="AH916" t="s">
        <v>24</v>
      </c>
      <c r="AI916">
        <v>0</v>
      </c>
      <c r="AJ916" t="s">
        <v>24</v>
      </c>
      <c r="AK916" t="s">
        <v>24</v>
      </c>
      <c r="AL916" t="s">
        <v>24</v>
      </c>
      <c r="AM916" t="s">
        <v>24</v>
      </c>
      <c r="AN916" t="s">
        <v>24</v>
      </c>
      <c r="AO916" t="s">
        <v>24</v>
      </c>
      <c r="AP916" t="s">
        <v>24</v>
      </c>
      <c r="AQ916" t="s">
        <v>24</v>
      </c>
      <c r="AR916" t="s">
        <v>24</v>
      </c>
      <c r="AS916" t="s">
        <v>24</v>
      </c>
      <c r="AT916" t="s">
        <v>24</v>
      </c>
    </row>
    <row r="917" spans="1:46" x14ac:dyDescent="0.15">
      <c r="A917">
        <v>28</v>
      </c>
      <c r="B917">
        <v>4</v>
      </c>
      <c r="C917">
        <v>1</v>
      </c>
      <c r="D917">
        <v>0</v>
      </c>
      <c r="E917" t="s">
        <v>24</v>
      </c>
      <c r="F917" t="s">
        <v>24</v>
      </c>
      <c r="G917">
        <v>127</v>
      </c>
      <c r="H917">
        <v>0</v>
      </c>
      <c r="I917">
        <v>0</v>
      </c>
      <c r="J917">
        <v>0</v>
      </c>
      <c r="K917">
        <v>0</v>
      </c>
      <c r="L917" t="s">
        <v>24</v>
      </c>
      <c r="M917" t="s">
        <v>24</v>
      </c>
      <c r="N917" t="s">
        <v>24</v>
      </c>
      <c r="O917" t="s">
        <v>24</v>
      </c>
      <c r="P917" t="s">
        <v>24</v>
      </c>
      <c r="Q917" t="s">
        <v>2699</v>
      </c>
      <c r="R917" t="s">
        <v>24</v>
      </c>
      <c r="S917">
        <v>0</v>
      </c>
      <c r="T917" t="s">
        <v>134</v>
      </c>
      <c r="U917" t="s">
        <v>134</v>
      </c>
      <c r="V917" t="s">
        <v>134</v>
      </c>
      <c r="W917" t="s">
        <v>24</v>
      </c>
      <c r="X917" t="s">
        <v>24</v>
      </c>
      <c r="Y917" t="s">
        <v>24</v>
      </c>
      <c r="Z917">
        <v>0</v>
      </c>
      <c r="AA917" t="s">
        <v>24</v>
      </c>
      <c r="AB917" t="s">
        <v>24</v>
      </c>
      <c r="AC917" t="s">
        <v>24</v>
      </c>
      <c r="AD917" t="s">
        <v>24</v>
      </c>
      <c r="AE917" t="s">
        <v>24</v>
      </c>
      <c r="AF917">
        <v>1</v>
      </c>
      <c r="AG917">
        <v>29</v>
      </c>
      <c r="AH917" t="s">
        <v>24</v>
      </c>
      <c r="AI917">
        <v>0</v>
      </c>
      <c r="AJ917" t="s">
        <v>24</v>
      </c>
      <c r="AK917" t="s">
        <v>24</v>
      </c>
      <c r="AL917" t="s">
        <v>24</v>
      </c>
      <c r="AM917" t="s">
        <v>24</v>
      </c>
      <c r="AN917" t="s">
        <v>24</v>
      </c>
      <c r="AO917" t="s">
        <v>24</v>
      </c>
      <c r="AP917" t="s">
        <v>24</v>
      </c>
      <c r="AQ917" t="s">
        <v>24</v>
      </c>
      <c r="AR917" t="s">
        <v>24</v>
      </c>
      <c r="AS917" t="s">
        <v>24</v>
      </c>
      <c r="AT917" t="s">
        <v>24</v>
      </c>
    </row>
    <row r="918" spans="1:46" x14ac:dyDescent="0.15">
      <c r="A918">
        <v>28</v>
      </c>
      <c r="B918">
        <v>4</v>
      </c>
      <c r="C918">
        <v>2</v>
      </c>
      <c r="D918">
        <v>0</v>
      </c>
      <c r="E918" t="s">
        <v>24</v>
      </c>
      <c r="F918" t="s">
        <v>24</v>
      </c>
      <c r="G918">
        <v>242</v>
      </c>
      <c r="H918">
        <v>0</v>
      </c>
      <c r="I918">
        <v>0</v>
      </c>
      <c r="J918">
        <v>0</v>
      </c>
      <c r="K918">
        <v>0</v>
      </c>
      <c r="L918" t="s">
        <v>24</v>
      </c>
      <c r="M918" t="s">
        <v>24</v>
      </c>
      <c r="N918" t="s">
        <v>24</v>
      </c>
      <c r="O918" t="s">
        <v>24</v>
      </c>
      <c r="P918" t="s">
        <v>24</v>
      </c>
      <c r="Q918" t="s">
        <v>2700</v>
      </c>
      <c r="R918" t="s">
        <v>24</v>
      </c>
      <c r="S918">
        <v>0</v>
      </c>
      <c r="T918" t="s">
        <v>134</v>
      </c>
      <c r="U918" t="s">
        <v>134</v>
      </c>
      <c r="V918" t="s">
        <v>134</v>
      </c>
      <c r="W918" t="s">
        <v>24</v>
      </c>
      <c r="X918" t="s">
        <v>24</v>
      </c>
      <c r="Y918" t="s">
        <v>24</v>
      </c>
      <c r="Z918">
        <v>0</v>
      </c>
      <c r="AA918" t="s">
        <v>24</v>
      </c>
      <c r="AB918" t="s">
        <v>24</v>
      </c>
      <c r="AC918" t="s">
        <v>24</v>
      </c>
      <c r="AD918" t="s">
        <v>24</v>
      </c>
      <c r="AE918" t="s">
        <v>24</v>
      </c>
      <c r="AF918">
        <v>1</v>
      </c>
      <c r="AG918">
        <v>29</v>
      </c>
      <c r="AH918" t="s">
        <v>24</v>
      </c>
      <c r="AI918">
        <v>0</v>
      </c>
      <c r="AJ918" t="s">
        <v>24</v>
      </c>
      <c r="AK918" t="s">
        <v>24</v>
      </c>
      <c r="AL918" t="s">
        <v>24</v>
      </c>
      <c r="AM918" t="s">
        <v>24</v>
      </c>
      <c r="AN918" t="s">
        <v>24</v>
      </c>
      <c r="AO918" t="s">
        <v>24</v>
      </c>
      <c r="AP918" t="s">
        <v>24</v>
      </c>
      <c r="AQ918" t="s">
        <v>24</v>
      </c>
      <c r="AR918" t="s">
        <v>24</v>
      </c>
      <c r="AS918" t="s">
        <v>24</v>
      </c>
      <c r="AT918" t="s">
        <v>24</v>
      </c>
    </row>
    <row r="919" spans="1:46" x14ac:dyDescent="0.15">
      <c r="A919">
        <v>28</v>
      </c>
      <c r="B919">
        <v>4</v>
      </c>
      <c r="C919">
        <v>3</v>
      </c>
      <c r="D919">
        <v>0</v>
      </c>
      <c r="E919" t="s">
        <v>24</v>
      </c>
      <c r="F919" t="s">
        <v>24</v>
      </c>
      <c r="G919">
        <v>125</v>
      </c>
      <c r="H919">
        <v>0</v>
      </c>
      <c r="I919">
        <v>0</v>
      </c>
      <c r="J919">
        <v>0</v>
      </c>
      <c r="K919">
        <v>0</v>
      </c>
      <c r="L919" t="s">
        <v>24</v>
      </c>
      <c r="M919" t="s">
        <v>24</v>
      </c>
      <c r="N919" t="s">
        <v>24</v>
      </c>
      <c r="O919" t="s">
        <v>24</v>
      </c>
      <c r="P919" t="s">
        <v>24</v>
      </c>
      <c r="Q919" t="s">
        <v>2701</v>
      </c>
      <c r="R919" t="s">
        <v>24</v>
      </c>
      <c r="S919">
        <v>0</v>
      </c>
      <c r="T919" t="s">
        <v>134</v>
      </c>
      <c r="U919" t="s">
        <v>134</v>
      </c>
      <c r="V919" t="s">
        <v>134</v>
      </c>
      <c r="W919" t="s">
        <v>24</v>
      </c>
      <c r="X919" t="s">
        <v>24</v>
      </c>
      <c r="Y919" t="s">
        <v>24</v>
      </c>
      <c r="Z919">
        <v>0</v>
      </c>
      <c r="AA919" t="s">
        <v>24</v>
      </c>
      <c r="AB919" t="s">
        <v>24</v>
      </c>
      <c r="AC919" t="s">
        <v>24</v>
      </c>
      <c r="AD919" t="s">
        <v>24</v>
      </c>
      <c r="AE919" t="s">
        <v>24</v>
      </c>
      <c r="AF919">
        <v>1</v>
      </c>
      <c r="AG919">
        <v>29</v>
      </c>
      <c r="AH919" t="s">
        <v>24</v>
      </c>
      <c r="AI919">
        <v>0</v>
      </c>
      <c r="AJ919" t="s">
        <v>24</v>
      </c>
      <c r="AK919" t="s">
        <v>24</v>
      </c>
      <c r="AL919" t="s">
        <v>24</v>
      </c>
      <c r="AM919" t="s">
        <v>24</v>
      </c>
      <c r="AN919" t="s">
        <v>24</v>
      </c>
      <c r="AO919" t="s">
        <v>24</v>
      </c>
      <c r="AP919" t="s">
        <v>24</v>
      </c>
      <c r="AQ919" t="s">
        <v>24</v>
      </c>
      <c r="AR919" t="s">
        <v>24</v>
      </c>
      <c r="AS919" t="s">
        <v>24</v>
      </c>
      <c r="AT919" t="s">
        <v>24</v>
      </c>
    </row>
    <row r="920" spans="1:46" x14ac:dyDescent="0.15">
      <c r="A920">
        <v>28</v>
      </c>
      <c r="B920">
        <v>4</v>
      </c>
      <c r="C920">
        <v>4</v>
      </c>
      <c r="D920">
        <v>0</v>
      </c>
      <c r="E920" t="s">
        <v>24</v>
      </c>
      <c r="F920" t="s">
        <v>24</v>
      </c>
      <c r="G920">
        <v>270</v>
      </c>
      <c r="H920">
        <v>0</v>
      </c>
      <c r="I920">
        <v>0</v>
      </c>
      <c r="J920">
        <v>0</v>
      </c>
      <c r="K920">
        <v>0</v>
      </c>
      <c r="L920" t="s">
        <v>24</v>
      </c>
      <c r="M920" t="s">
        <v>24</v>
      </c>
      <c r="N920" t="s">
        <v>24</v>
      </c>
      <c r="O920" t="s">
        <v>24</v>
      </c>
      <c r="P920" t="s">
        <v>24</v>
      </c>
      <c r="Q920" t="s">
        <v>2702</v>
      </c>
      <c r="R920" t="s">
        <v>24</v>
      </c>
      <c r="S920">
        <v>0</v>
      </c>
      <c r="T920" t="s">
        <v>134</v>
      </c>
      <c r="U920" t="s">
        <v>134</v>
      </c>
      <c r="V920" t="s">
        <v>134</v>
      </c>
      <c r="W920" t="s">
        <v>24</v>
      </c>
      <c r="X920" t="s">
        <v>24</v>
      </c>
      <c r="Y920" t="s">
        <v>24</v>
      </c>
      <c r="Z920">
        <v>0</v>
      </c>
      <c r="AA920" t="s">
        <v>24</v>
      </c>
      <c r="AB920" t="s">
        <v>24</v>
      </c>
      <c r="AC920" t="s">
        <v>24</v>
      </c>
      <c r="AD920" t="s">
        <v>24</v>
      </c>
      <c r="AE920" t="s">
        <v>24</v>
      </c>
      <c r="AF920">
        <v>1</v>
      </c>
      <c r="AG920">
        <v>29</v>
      </c>
      <c r="AH920" t="s">
        <v>24</v>
      </c>
      <c r="AI920">
        <v>0</v>
      </c>
      <c r="AJ920" t="s">
        <v>24</v>
      </c>
      <c r="AK920" t="s">
        <v>24</v>
      </c>
      <c r="AL920" t="s">
        <v>24</v>
      </c>
      <c r="AM920" t="s">
        <v>24</v>
      </c>
      <c r="AN920" t="s">
        <v>24</v>
      </c>
      <c r="AO920" t="s">
        <v>24</v>
      </c>
      <c r="AP920" t="s">
        <v>24</v>
      </c>
      <c r="AQ920" t="s">
        <v>24</v>
      </c>
      <c r="AR920" t="s">
        <v>24</v>
      </c>
      <c r="AS920" t="s">
        <v>24</v>
      </c>
      <c r="AT920" t="s">
        <v>24</v>
      </c>
    </row>
    <row r="921" spans="1:46" x14ac:dyDescent="0.15">
      <c r="A921">
        <v>28</v>
      </c>
      <c r="B921">
        <v>4</v>
      </c>
      <c r="C921">
        <v>5</v>
      </c>
      <c r="D921">
        <v>0</v>
      </c>
      <c r="E921" t="s">
        <v>24</v>
      </c>
      <c r="F921" t="s">
        <v>24</v>
      </c>
      <c r="G921">
        <v>264</v>
      </c>
      <c r="H921">
        <v>0</v>
      </c>
      <c r="I921">
        <v>0</v>
      </c>
      <c r="J921">
        <v>0</v>
      </c>
      <c r="K921">
        <v>0</v>
      </c>
      <c r="L921" t="s">
        <v>24</v>
      </c>
      <c r="M921" t="s">
        <v>24</v>
      </c>
      <c r="N921" t="s">
        <v>24</v>
      </c>
      <c r="O921" t="s">
        <v>24</v>
      </c>
      <c r="P921" t="s">
        <v>24</v>
      </c>
      <c r="Q921" t="s">
        <v>2703</v>
      </c>
      <c r="R921" t="s">
        <v>24</v>
      </c>
      <c r="S921">
        <v>0</v>
      </c>
      <c r="T921" t="s">
        <v>134</v>
      </c>
      <c r="U921" t="s">
        <v>134</v>
      </c>
      <c r="V921" t="s">
        <v>134</v>
      </c>
      <c r="W921" t="s">
        <v>24</v>
      </c>
      <c r="X921" t="s">
        <v>24</v>
      </c>
      <c r="Y921" t="s">
        <v>24</v>
      </c>
      <c r="Z921">
        <v>0</v>
      </c>
      <c r="AA921" t="s">
        <v>24</v>
      </c>
      <c r="AB921" t="s">
        <v>24</v>
      </c>
      <c r="AC921" t="s">
        <v>24</v>
      </c>
      <c r="AD921" t="s">
        <v>24</v>
      </c>
      <c r="AE921" t="s">
        <v>24</v>
      </c>
      <c r="AF921">
        <v>1</v>
      </c>
      <c r="AG921">
        <v>29</v>
      </c>
      <c r="AH921" t="s">
        <v>24</v>
      </c>
      <c r="AI921">
        <v>0</v>
      </c>
      <c r="AJ921" t="s">
        <v>24</v>
      </c>
      <c r="AK921" t="s">
        <v>24</v>
      </c>
      <c r="AL921" t="s">
        <v>24</v>
      </c>
      <c r="AM921" t="s">
        <v>24</v>
      </c>
      <c r="AN921" t="s">
        <v>24</v>
      </c>
      <c r="AO921" t="s">
        <v>24</v>
      </c>
      <c r="AP921" t="s">
        <v>24</v>
      </c>
      <c r="AQ921" t="s">
        <v>24</v>
      </c>
      <c r="AR921" t="s">
        <v>24</v>
      </c>
      <c r="AS921" t="s">
        <v>24</v>
      </c>
      <c r="AT921" t="s">
        <v>24</v>
      </c>
    </row>
    <row r="922" spans="1:46" x14ac:dyDescent="0.15">
      <c r="A922">
        <v>28</v>
      </c>
      <c r="B922">
        <v>4</v>
      </c>
      <c r="C922">
        <v>6</v>
      </c>
      <c r="D922">
        <v>0</v>
      </c>
      <c r="E922" t="s">
        <v>24</v>
      </c>
      <c r="F922" t="s">
        <v>24</v>
      </c>
      <c r="G922">
        <v>15</v>
      </c>
      <c r="H922">
        <v>0</v>
      </c>
      <c r="I922">
        <v>0</v>
      </c>
      <c r="J922">
        <v>0</v>
      </c>
      <c r="K922">
        <v>0</v>
      </c>
      <c r="L922" t="s">
        <v>24</v>
      </c>
      <c r="M922" t="s">
        <v>24</v>
      </c>
      <c r="N922" t="s">
        <v>24</v>
      </c>
      <c r="O922" t="s">
        <v>24</v>
      </c>
      <c r="P922" t="s">
        <v>24</v>
      </c>
      <c r="Q922" t="s">
        <v>2704</v>
      </c>
      <c r="R922" t="s">
        <v>24</v>
      </c>
      <c r="S922">
        <v>0</v>
      </c>
      <c r="T922" t="s">
        <v>134</v>
      </c>
      <c r="U922" t="s">
        <v>134</v>
      </c>
      <c r="V922" t="s">
        <v>134</v>
      </c>
      <c r="W922" t="s">
        <v>24</v>
      </c>
      <c r="X922" t="s">
        <v>24</v>
      </c>
      <c r="Y922" t="s">
        <v>24</v>
      </c>
      <c r="Z922">
        <v>0</v>
      </c>
      <c r="AA922" t="s">
        <v>24</v>
      </c>
      <c r="AB922" t="s">
        <v>24</v>
      </c>
      <c r="AC922" t="s">
        <v>24</v>
      </c>
      <c r="AD922" t="s">
        <v>24</v>
      </c>
      <c r="AE922" t="s">
        <v>24</v>
      </c>
      <c r="AF922">
        <v>1</v>
      </c>
      <c r="AG922">
        <v>29</v>
      </c>
      <c r="AH922" t="s">
        <v>24</v>
      </c>
      <c r="AI922">
        <v>0</v>
      </c>
      <c r="AJ922" t="s">
        <v>24</v>
      </c>
      <c r="AK922" t="s">
        <v>24</v>
      </c>
      <c r="AL922" t="s">
        <v>24</v>
      </c>
      <c r="AM922" t="s">
        <v>24</v>
      </c>
      <c r="AN922" t="s">
        <v>24</v>
      </c>
      <c r="AO922" t="s">
        <v>24</v>
      </c>
      <c r="AP922" t="s">
        <v>24</v>
      </c>
      <c r="AQ922" t="s">
        <v>24</v>
      </c>
      <c r="AR922" t="s">
        <v>24</v>
      </c>
      <c r="AS922" t="s">
        <v>24</v>
      </c>
      <c r="AT922" t="s">
        <v>24</v>
      </c>
    </row>
    <row r="923" spans="1:46" x14ac:dyDescent="0.15">
      <c r="A923">
        <v>28</v>
      </c>
      <c r="B923">
        <v>4</v>
      </c>
      <c r="C923">
        <v>7</v>
      </c>
      <c r="D923">
        <v>0</v>
      </c>
      <c r="E923" t="s">
        <v>24</v>
      </c>
      <c r="F923" t="s">
        <v>24</v>
      </c>
      <c r="G923">
        <v>356</v>
      </c>
      <c r="H923">
        <v>0</v>
      </c>
      <c r="I923">
        <v>0</v>
      </c>
      <c r="J923">
        <v>0</v>
      </c>
      <c r="K923">
        <v>0</v>
      </c>
      <c r="L923" t="s">
        <v>24</v>
      </c>
      <c r="M923" t="s">
        <v>24</v>
      </c>
      <c r="N923" t="s">
        <v>24</v>
      </c>
      <c r="O923" t="s">
        <v>24</v>
      </c>
      <c r="P923" t="s">
        <v>24</v>
      </c>
      <c r="Q923" t="s">
        <v>2705</v>
      </c>
      <c r="R923" t="s">
        <v>24</v>
      </c>
      <c r="S923">
        <v>0</v>
      </c>
      <c r="T923" t="s">
        <v>134</v>
      </c>
      <c r="U923" t="s">
        <v>134</v>
      </c>
      <c r="V923" t="s">
        <v>134</v>
      </c>
      <c r="W923" t="s">
        <v>24</v>
      </c>
      <c r="X923" t="s">
        <v>24</v>
      </c>
      <c r="Y923" t="s">
        <v>24</v>
      </c>
      <c r="Z923">
        <v>0</v>
      </c>
      <c r="AA923" t="s">
        <v>24</v>
      </c>
      <c r="AB923" t="s">
        <v>24</v>
      </c>
      <c r="AC923" t="s">
        <v>24</v>
      </c>
      <c r="AD923" t="s">
        <v>24</v>
      </c>
      <c r="AE923" t="s">
        <v>24</v>
      </c>
      <c r="AF923">
        <v>1</v>
      </c>
      <c r="AG923">
        <v>29</v>
      </c>
      <c r="AH923" t="s">
        <v>24</v>
      </c>
      <c r="AI923">
        <v>0</v>
      </c>
      <c r="AJ923" t="s">
        <v>24</v>
      </c>
      <c r="AK923" t="s">
        <v>24</v>
      </c>
      <c r="AL923" t="s">
        <v>24</v>
      </c>
      <c r="AM923" t="s">
        <v>24</v>
      </c>
      <c r="AN923" t="s">
        <v>24</v>
      </c>
      <c r="AO923" t="s">
        <v>24</v>
      </c>
      <c r="AP923" t="s">
        <v>24</v>
      </c>
      <c r="AQ923" t="s">
        <v>24</v>
      </c>
      <c r="AR923" t="s">
        <v>24</v>
      </c>
      <c r="AS923" t="s">
        <v>24</v>
      </c>
      <c r="AT923" t="s">
        <v>24</v>
      </c>
    </row>
    <row r="924" spans="1:46" x14ac:dyDescent="0.15">
      <c r="A924">
        <v>28</v>
      </c>
      <c r="B924">
        <v>1</v>
      </c>
      <c r="C924">
        <v>1</v>
      </c>
      <c r="D924">
        <v>0</v>
      </c>
      <c r="E924" t="s">
        <v>24</v>
      </c>
      <c r="F924" t="s">
        <v>24</v>
      </c>
      <c r="G924">
        <v>0</v>
      </c>
      <c r="H924">
        <v>0</v>
      </c>
      <c r="I924">
        <v>0</v>
      </c>
      <c r="J924">
        <v>0</v>
      </c>
      <c r="K924">
        <v>0</v>
      </c>
      <c r="L924" t="s">
        <v>24</v>
      </c>
      <c r="M924" t="s">
        <v>24</v>
      </c>
      <c r="N924" t="s">
        <v>24</v>
      </c>
      <c r="O924" t="s">
        <v>24</v>
      </c>
      <c r="P924" t="s">
        <v>24</v>
      </c>
      <c r="Q924" t="s">
        <v>24</v>
      </c>
      <c r="R924" t="s">
        <v>24</v>
      </c>
      <c r="S924">
        <v>0</v>
      </c>
      <c r="T924" t="s">
        <v>134</v>
      </c>
      <c r="U924" t="s">
        <v>134</v>
      </c>
      <c r="V924" t="s">
        <v>134</v>
      </c>
      <c r="W924" t="s">
        <v>24</v>
      </c>
      <c r="X924" t="s">
        <v>24</v>
      </c>
      <c r="Y924" t="s">
        <v>24</v>
      </c>
      <c r="Z924">
        <v>0</v>
      </c>
      <c r="AA924" t="s">
        <v>24</v>
      </c>
      <c r="AB924" t="s">
        <v>24</v>
      </c>
      <c r="AC924" t="s">
        <v>24</v>
      </c>
      <c r="AD924" t="s">
        <v>24</v>
      </c>
      <c r="AE924" t="s">
        <v>24</v>
      </c>
      <c r="AF924">
        <v>1</v>
      </c>
      <c r="AG924">
        <v>29</v>
      </c>
      <c r="AH924" t="s">
        <v>24</v>
      </c>
      <c r="AI924">
        <v>0</v>
      </c>
      <c r="AJ924" t="s">
        <v>24</v>
      </c>
      <c r="AK924" t="s">
        <v>24</v>
      </c>
      <c r="AL924" t="s">
        <v>24</v>
      </c>
      <c r="AM924" t="s">
        <v>24</v>
      </c>
      <c r="AN924" t="s">
        <v>24</v>
      </c>
      <c r="AO924" t="s">
        <v>24</v>
      </c>
      <c r="AP924" t="s">
        <v>24</v>
      </c>
      <c r="AQ924" t="s">
        <v>24</v>
      </c>
      <c r="AR924" t="s">
        <v>24</v>
      </c>
      <c r="AS924" t="s">
        <v>24</v>
      </c>
      <c r="AT924" t="s">
        <v>24</v>
      </c>
    </row>
    <row r="925" spans="1:46" x14ac:dyDescent="0.15">
      <c r="A925">
        <v>28</v>
      </c>
      <c r="B925">
        <v>1</v>
      </c>
      <c r="C925">
        <v>2</v>
      </c>
      <c r="D925">
        <v>0</v>
      </c>
      <c r="E925" t="s">
        <v>24</v>
      </c>
      <c r="F925" t="s">
        <v>24</v>
      </c>
      <c r="G925">
        <v>0</v>
      </c>
      <c r="H925">
        <v>0</v>
      </c>
      <c r="I925">
        <v>0</v>
      </c>
      <c r="J925">
        <v>0</v>
      </c>
      <c r="K925">
        <v>0</v>
      </c>
      <c r="L925" t="s">
        <v>24</v>
      </c>
      <c r="M925" t="s">
        <v>24</v>
      </c>
      <c r="N925" t="s">
        <v>24</v>
      </c>
      <c r="O925" t="s">
        <v>24</v>
      </c>
      <c r="P925" t="s">
        <v>24</v>
      </c>
      <c r="Q925" t="s">
        <v>24</v>
      </c>
      <c r="R925" t="s">
        <v>24</v>
      </c>
      <c r="S925">
        <v>0</v>
      </c>
      <c r="T925" t="s">
        <v>134</v>
      </c>
      <c r="U925" t="s">
        <v>134</v>
      </c>
      <c r="V925" t="s">
        <v>134</v>
      </c>
      <c r="W925" t="s">
        <v>24</v>
      </c>
      <c r="X925" t="s">
        <v>24</v>
      </c>
      <c r="Y925" t="s">
        <v>24</v>
      </c>
      <c r="Z925">
        <v>0</v>
      </c>
      <c r="AA925" t="s">
        <v>24</v>
      </c>
      <c r="AB925" t="s">
        <v>24</v>
      </c>
      <c r="AC925" t="s">
        <v>24</v>
      </c>
      <c r="AD925" t="s">
        <v>24</v>
      </c>
      <c r="AE925" t="s">
        <v>24</v>
      </c>
      <c r="AF925">
        <v>1</v>
      </c>
      <c r="AG925">
        <v>29</v>
      </c>
      <c r="AH925" t="s">
        <v>24</v>
      </c>
      <c r="AI925">
        <v>0</v>
      </c>
      <c r="AJ925" t="s">
        <v>24</v>
      </c>
      <c r="AK925" t="s">
        <v>24</v>
      </c>
      <c r="AL925" t="s">
        <v>24</v>
      </c>
      <c r="AM925" t="s">
        <v>24</v>
      </c>
      <c r="AN925" t="s">
        <v>24</v>
      </c>
      <c r="AO925" t="s">
        <v>24</v>
      </c>
      <c r="AP925" t="s">
        <v>24</v>
      </c>
      <c r="AQ925" t="s">
        <v>24</v>
      </c>
      <c r="AR925" t="s">
        <v>24</v>
      </c>
      <c r="AS925" t="s">
        <v>24</v>
      </c>
      <c r="AT925" t="s">
        <v>24</v>
      </c>
    </row>
    <row r="926" spans="1:46" x14ac:dyDescent="0.15">
      <c r="A926">
        <v>28</v>
      </c>
      <c r="B926">
        <v>1</v>
      </c>
      <c r="C926">
        <v>3</v>
      </c>
      <c r="D926">
        <v>0</v>
      </c>
      <c r="E926" t="s">
        <v>24</v>
      </c>
      <c r="F926" t="s">
        <v>24</v>
      </c>
      <c r="G926">
        <v>134</v>
      </c>
      <c r="H926">
        <v>0</v>
      </c>
      <c r="I926">
        <v>0</v>
      </c>
      <c r="J926">
        <v>0</v>
      </c>
      <c r="K926">
        <v>0</v>
      </c>
      <c r="L926" t="s">
        <v>24</v>
      </c>
      <c r="M926" t="s">
        <v>24</v>
      </c>
      <c r="N926" t="s">
        <v>24</v>
      </c>
      <c r="O926" t="s">
        <v>24</v>
      </c>
      <c r="P926" t="s">
        <v>24</v>
      </c>
      <c r="Q926" t="s">
        <v>2636</v>
      </c>
      <c r="R926" t="s">
        <v>24</v>
      </c>
      <c r="S926">
        <v>0</v>
      </c>
      <c r="T926" t="s">
        <v>134</v>
      </c>
      <c r="U926" t="s">
        <v>134</v>
      </c>
      <c r="V926" t="s">
        <v>134</v>
      </c>
      <c r="W926" t="s">
        <v>24</v>
      </c>
      <c r="X926" t="s">
        <v>24</v>
      </c>
      <c r="Y926" t="s">
        <v>24</v>
      </c>
      <c r="Z926">
        <v>0</v>
      </c>
      <c r="AA926" t="s">
        <v>24</v>
      </c>
      <c r="AB926" t="s">
        <v>24</v>
      </c>
      <c r="AC926" t="s">
        <v>24</v>
      </c>
      <c r="AD926" t="s">
        <v>24</v>
      </c>
      <c r="AE926" t="s">
        <v>24</v>
      </c>
      <c r="AF926">
        <v>1</v>
      </c>
      <c r="AG926">
        <v>29</v>
      </c>
      <c r="AH926" t="s">
        <v>24</v>
      </c>
      <c r="AI926">
        <v>0</v>
      </c>
      <c r="AJ926" t="s">
        <v>24</v>
      </c>
      <c r="AK926" t="s">
        <v>24</v>
      </c>
      <c r="AL926" t="s">
        <v>24</v>
      </c>
      <c r="AM926" t="s">
        <v>24</v>
      </c>
      <c r="AN926" t="s">
        <v>24</v>
      </c>
      <c r="AO926" t="s">
        <v>24</v>
      </c>
      <c r="AP926" t="s">
        <v>24</v>
      </c>
      <c r="AQ926" t="s">
        <v>24</v>
      </c>
      <c r="AR926" t="s">
        <v>24</v>
      </c>
      <c r="AS926" t="s">
        <v>24</v>
      </c>
      <c r="AT926" t="s">
        <v>24</v>
      </c>
    </row>
    <row r="927" spans="1:46" x14ac:dyDescent="0.15">
      <c r="A927">
        <v>28</v>
      </c>
      <c r="B927">
        <v>1</v>
      </c>
      <c r="C927">
        <v>4</v>
      </c>
      <c r="D927">
        <v>0</v>
      </c>
      <c r="E927" t="s">
        <v>24</v>
      </c>
      <c r="F927" t="s">
        <v>24</v>
      </c>
      <c r="G927">
        <v>155</v>
      </c>
      <c r="H927">
        <v>0</v>
      </c>
      <c r="I927">
        <v>0</v>
      </c>
      <c r="J927">
        <v>0</v>
      </c>
      <c r="K927">
        <v>0</v>
      </c>
      <c r="L927" t="s">
        <v>24</v>
      </c>
      <c r="M927" t="s">
        <v>24</v>
      </c>
      <c r="N927" t="s">
        <v>24</v>
      </c>
      <c r="O927" t="s">
        <v>24</v>
      </c>
      <c r="P927" t="s">
        <v>24</v>
      </c>
      <c r="Q927" t="s">
        <v>2809</v>
      </c>
      <c r="R927" t="s">
        <v>24</v>
      </c>
      <c r="S927">
        <v>0</v>
      </c>
      <c r="T927" t="s">
        <v>134</v>
      </c>
      <c r="U927" t="s">
        <v>134</v>
      </c>
      <c r="V927" t="s">
        <v>134</v>
      </c>
      <c r="W927" t="s">
        <v>24</v>
      </c>
      <c r="X927" t="s">
        <v>24</v>
      </c>
      <c r="Y927" t="s">
        <v>24</v>
      </c>
      <c r="Z927">
        <v>0</v>
      </c>
      <c r="AA927" t="s">
        <v>24</v>
      </c>
      <c r="AB927" t="s">
        <v>24</v>
      </c>
      <c r="AC927" t="s">
        <v>24</v>
      </c>
      <c r="AD927" t="s">
        <v>24</v>
      </c>
      <c r="AE927" t="s">
        <v>24</v>
      </c>
      <c r="AF927">
        <v>1</v>
      </c>
      <c r="AG927">
        <v>29</v>
      </c>
      <c r="AH927" t="s">
        <v>24</v>
      </c>
      <c r="AI927">
        <v>0</v>
      </c>
      <c r="AJ927" t="s">
        <v>24</v>
      </c>
      <c r="AK927" t="s">
        <v>24</v>
      </c>
      <c r="AL927" t="s">
        <v>24</v>
      </c>
      <c r="AM927" t="s">
        <v>24</v>
      </c>
      <c r="AN927" t="s">
        <v>24</v>
      </c>
      <c r="AO927" t="s">
        <v>24</v>
      </c>
      <c r="AP927" t="s">
        <v>24</v>
      </c>
      <c r="AQ927" t="s">
        <v>24</v>
      </c>
      <c r="AR927" t="s">
        <v>24</v>
      </c>
      <c r="AS927" t="s">
        <v>24</v>
      </c>
      <c r="AT927" t="s">
        <v>24</v>
      </c>
    </row>
    <row r="928" spans="1:46" x14ac:dyDescent="0.15">
      <c r="A928">
        <v>28</v>
      </c>
      <c r="B928">
        <v>1</v>
      </c>
      <c r="C928">
        <v>5</v>
      </c>
      <c r="D928">
        <v>0</v>
      </c>
      <c r="E928" t="s">
        <v>24</v>
      </c>
      <c r="F928" t="s">
        <v>24</v>
      </c>
      <c r="G928">
        <v>130</v>
      </c>
      <c r="H928">
        <v>0</v>
      </c>
      <c r="I928">
        <v>0</v>
      </c>
      <c r="J928">
        <v>0</v>
      </c>
      <c r="K928">
        <v>0</v>
      </c>
      <c r="L928" t="s">
        <v>24</v>
      </c>
      <c r="M928" t="s">
        <v>24</v>
      </c>
      <c r="N928" t="s">
        <v>24</v>
      </c>
      <c r="O928" t="s">
        <v>24</v>
      </c>
      <c r="P928" t="s">
        <v>24</v>
      </c>
      <c r="Q928" t="s">
        <v>2815</v>
      </c>
      <c r="R928" t="s">
        <v>24</v>
      </c>
      <c r="S928">
        <v>0</v>
      </c>
      <c r="T928" t="s">
        <v>134</v>
      </c>
      <c r="U928" t="s">
        <v>134</v>
      </c>
      <c r="V928" t="s">
        <v>134</v>
      </c>
      <c r="W928" t="s">
        <v>24</v>
      </c>
      <c r="X928" t="s">
        <v>24</v>
      </c>
      <c r="Y928" t="s">
        <v>24</v>
      </c>
      <c r="Z928">
        <v>0</v>
      </c>
      <c r="AA928" t="s">
        <v>24</v>
      </c>
      <c r="AB928" t="s">
        <v>24</v>
      </c>
      <c r="AC928" t="s">
        <v>24</v>
      </c>
      <c r="AD928" t="s">
        <v>24</v>
      </c>
      <c r="AE928" t="s">
        <v>24</v>
      </c>
      <c r="AF928">
        <v>1</v>
      </c>
      <c r="AG928">
        <v>29</v>
      </c>
      <c r="AH928" t="s">
        <v>24</v>
      </c>
      <c r="AI928">
        <v>0</v>
      </c>
      <c r="AJ928" t="s">
        <v>24</v>
      </c>
      <c r="AK928" t="s">
        <v>24</v>
      </c>
      <c r="AL928" t="s">
        <v>24</v>
      </c>
      <c r="AM928" t="s">
        <v>24</v>
      </c>
      <c r="AN928" t="s">
        <v>24</v>
      </c>
      <c r="AO928" t="s">
        <v>24</v>
      </c>
      <c r="AP928" t="s">
        <v>24</v>
      </c>
      <c r="AQ928" t="s">
        <v>24</v>
      </c>
      <c r="AR928" t="s">
        <v>24</v>
      </c>
      <c r="AS928" t="s">
        <v>24</v>
      </c>
      <c r="AT928" t="s">
        <v>24</v>
      </c>
    </row>
    <row r="929" spans="1:46" x14ac:dyDescent="0.15">
      <c r="A929">
        <v>28</v>
      </c>
      <c r="B929">
        <v>1</v>
      </c>
      <c r="C929">
        <v>6</v>
      </c>
      <c r="D929">
        <v>0</v>
      </c>
      <c r="E929" t="s">
        <v>24</v>
      </c>
      <c r="F929" t="s">
        <v>24</v>
      </c>
      <c r="G929">
        <v>0</v>
      </c>
      <c r="H929">
        <v>0</v>
      </c>
      <c r="I929">
        <v>0</v>
      </c>
      <c r="J929">
        <v>0</v>
      </c>
      <c r="K929">
        <v>0</v>
      </c>
      <c r="L929" t="s">
        <v>24</v>
      </c>
      <c r="M929" t="s">
        <v>24</v>
      </c>
      <c r="N929" t="s">
        <v>24</v>
      </c>
      <c r="O929" t="s">
        <v>24</v>
      </c>
      <c r="P929" t="s">
        <v>24</v>
      </c>
      <c r="Q929" t="s">
        <v>24</v>
      </c>
      <c r="R929" t="s">
        <v>24</v>
      </c>
      <c r="S929">
        <v>0</v>
      </c>
      <c r="T929" t="s">
        <v>134</v>
      </c>
      <c r="U929" t="s">
        <v>134</v>
      </c>
      <c r="V929" t="s">
        <v>134</v>
      </c>
      <c r="W929" t="s">
        <v>24</v>
      </c>
      <c r="X929" t="s">
        <v>24</v>
      </c>
      <c r="Y929" t="s">
        <v>24</v>
      </c>
      <c r="Z929">
        <v>0</v>
      </c>
      <c r="AA929" t="s">
        <v>24</v>
      </c>
      <c r="AB929" t="s">
        <v>24</v>
      </c>
      <c r="AC929" t="s">
        <v>24</v>
      </c>
      <c r="AD929" t="s">
        <v>24</v>
      </c>
      <c r="AE929" t="s">
        <v>24</v>
      </c>
      <c r="AF929">
        <v>1</v>
      </c>
      <c r="AG929">
        <v>29</v>
      </c>
      <c r="AH929" t="s">
        <v>24</v>
      </c>
      <c r="AI929">
        <v>0</v>
      </c>
      <c r="AJ929" t="s">
        <v>24</v>
      </c>
      <c r="AK929" t="s">
        <v>24</v>
      </c>
      <c r="AL929" t="s">
        <v>24</v>
      </c>
      <c r="AM929" t="s">
        <v>24</v>
      </c>
      <c r="AN929" t="s">
        <v>24</v>
      </c>
      <c r="AO929" t="s">
        <v>24</v>
      </c>
      <c r="AP929" t="s">
        <v>24</v>
      </c>
      <c r="AQ929" t="s">
        <v>24</v>
      </c>
      <c r="AR929" t="s">
        <v>24</v>
      </c>
      <c r="AS929" t="s">
        <v>24</v>
      </c>
      <c r="AT929" t="s">
        <v>24</v>
      </c>
    </row>
    <row r="930" spans="1:46" x14ac:dyDescent="0.15">
      <c r="A930">
        <v>28</v>
      </c>
      <c r="B930">
        <v>1</v>
      </c>
      <c r="C930">
        <v>7</v>
      </c>
      <c r="D930">
        <v>0</v>
      </c>
      <c r="E930" t="s">
        <v>24</v>
      </c>
      <c r="F930" t="s">
        <v>24</v>
      </c>
      <c r="G930">
        <v>0</v>
      </c>
      <c r="H930">
        <v>0</v>
      </c>
      <c r="I930">
        <v>0</v>
      </c>
      <c r="J930">
        <v>0</v>
      </c>
      <c r="K930">
        <v>0</v>
      </c>
      <c r="L930" t="s">
        <v>24</v>
      </c>
      <c r="M930" t="s">
        <v>24</v>
      </c>
      <c r="N930" t="s">
        <v>24</v>
      </c>
      <c r="O930" t="s">
        <v>24</v>
      </c>
      <c r="P930" t="s">
        <v>24</v>
      </c>
      <c r="Q930" t="s">
        <v>24</v>
      </c>
      <c r="R930" t="s">
        <v>24</v>
      </c>
      <c r="S930">
        <v>0</v>
      </c>
      <c r="T930" t="s">
        <v>134</v>
      </c>
      <c r="U930" t="s">
        <v>134</v>
      </c>
      <c r="V930" t="s">
        <v>134</v>
      </c>
      <c r="W930" t="s">
        <v>24</v>
      </c>
      <c r="X930" t="s">
        <v>24</v>
      </c>
      <c r="Y930" t="s">
        <v>24</v>
      </c>
      <c r="Z930">
        <v>0</v>
      </c>
      <c r="AA930" t="s">
        <v>24</v>
      </c>
      <c r="AB930" t="s">
        <v>24</v>
      </c>
      <c r="AC930" t="s">
        <v>24</v>
      </c>
      <c r="AD930" t="s">
        <v>24</v>
      </c>
      <c r="AE930" t="s">
        <v>24</v>
      </c>
      <c r="AF930">
        <v>1</v>
      </c>
      <c r="AG930">
        <v>29</v>
      </c>
      <c r="AH930" t="s">
        <v>24</v>
      </c>
      <c r="AI930">
        <v>0</v>
      </c>
      <c r="AJ930" t="s">
        <v>24</v>
      </c>
      <c r="AK930" t="s">
        <v>24</v>
      </c>
      <c r="AL930" t="s">
        <v>24</v>
      </c>
      <c r="AM930" t="s">
        <v>24</v>
      </c>
      <c r="AN930" t="s">
        <v>24</v>
      </c>
      <c r="AO930" t="s">
        <v>24</v>
      </c>
      <c r="AP930" t="s">
        <v>24</v>
      </c>
      <c r="AQ930" t="s">
        <v>24</v>
      </c>
      <c r="AR930" t="s">
        <v>24</v>
      </c>
      <c r="AS930" t="s">
        <v>24</v>
      </c>
      <c r="AT930" t="s">
        <v>24</v>
      </c>
    </row>
    <row r="931" spans="1:46" x14ac:dyDescent="0.15">
      <c r="A931">
        <v>28</v>
      </c>
      <c r="B931">
        <v>2</v>
      </c>
      <c r="C931">
        <v>1</v>
      </c>
      <c r="D931">
        <v>0</v>
      </c>
      <c r="E931" t="s">
        <v>24</v>
      </c>
      <c r="F931" t="s">
        <v>24</v>
      </c>
      <c r="G931">
        <v>0</v>
      </c>
      <c r="H931">
        <v>0</v>
      </c>
      <c r="I931">
        <v>0</v>
      </c>
      <c r="J931">
        <v>0</v>
      </c>
      <c r="K931">
        <v>0</v>
      </c>
      <c r="L931" t="s">
        <v>24</v>
      </c>
      <c r="M931" t="s">
        <v>24</v>
      </c>
      <c r="N931" t="s">
        <v>24</v>
      </c>
      <c r="O931" t="s">
        <v>24</v>
      </c>
      <c r="P931" t="s">
        <v>24</v>
      </c>
      <c r="Q931" t="s">
        <v>24</v>
      </c>
      <c r="R931" t="s">
        <v>24</v>
      </c>
      <c r="S931">
        <v>0</v>
      </c>
      <c r="T931" t="s">
        <v>134</v>
      </c>
      <c r="U931" t="s">
        <v>134</v>
      </c>
      <c r="V931" t="s">
        <v>134</v>
      </c>
      <c r="W931" t="s">
        <v>24</v>
      </c>
      <c r="X931" t="s">
        <v>24</v>
      </c>
      <c r="Y931" t="s">
        <v>24</v>
      </c>
      <c r="Z931">
        <v>0</v>
      </c>
      <c r="AA931" t="s">
        <v>24</v>
      </c>
      <c r="AB931" t="s">
        <v>24</v>
      </c>
      <c r="AC931" t="s">
        <v>24</v>
      </c>
      <c r="AD931" t="s">
        <v>24</v>
      </c>
      <c r="AE931" t="s">
        <v>24</v>
      </c>
      <c r="AF931">
        <v>1</v>
      </c>
      <c r="AG931">
        <v>29</v>
      </c>
      <c r="AH931" t="s">
        <v>24</v>
      </c>
      <c r="AI931">
        <v>0</v>
      </c>
      <c r="AJ931" t="s">
        <v>24</v>
      </c>
      <c r="AK931" t="s">
        <v>24</v>
      </c>
      <c r="AL931" t="s">
        <v>24</v>
      </c>
      <c r="AM931" t="s">
        <v>24</v>
      </c>
      <c r="AN931" t="s">
        <v>24</v>
      </c>
      <c r="AO931" t="s">
        <v>24</v>
      </c>
      <c r="AP931" t="s">
        <v>24</v>
      </c>
      <c r="AQ931" t="s">
        <v>24</v>
      </c>
      <c r="AR931" t="s">
        <v>24</v>
      </c>
      <c r="AS931" t="s">
        <v>24</v>
      </c>
      <c r="AT931" t="s">
        <v>24</v>
      </c>
    </row>
    <row r="932" spans="1:46" x14ac:dyDescent="0.15">
      <c r="A932">
        <v>28</v>
      </c>
      <c r="B932">
        <v>2</v>
      </c>
      <c r="C932">
        <v>2</v>
      </c>
      <c r="D932">
        <v>0</v>
      </c>
      <c r="E932" t="s">
        <v>24</v>
      </c>
      <c r="F932" t="s">
        <v>24</v>
      </c>
      <c r="G932">
        <v>218</v>
      </c>
      <c r="H932">
        <v>0</v>
      </c>
      <c r="I932">
        <v>0</v>
      </c>
      <c r="J932">
        <v>0</v>
      </c>
      <c r="K932">
        <v>0</v>
      </c>
      <c r="L932" t="s">
        <v>24</v>
      </c>
      <c r="M932" t="s">
        <v>24</v>
      </c>
      <c r="N932" t="s">
        <v>24</v>
      </c>
      <c r="O932" t="s">
        <v>24</v>
      </c>
      <c r="P932" t="s">
        <v>24</v>
      </c>
      <c r="Q932" t="s">
        <v>2813</v>
      </c>
      <c r="R932" t="s">
        <v>24</v>
      </c>
      <c r="S932">
        <v>0</v>
      </c>
      <c r="T932" t="s">
        <v>134</v>
      </c>
      <c r="U932" t="s">
        <v>134</v>
      </c>
      <c r="V932" t="s">
        <v>134</v>
      </c>
      <c r="W932" t="s">
        <v>24</v>
      </c>
      <c r="X932" t="s">
        <v>24</v>
      </c>
      <c r="Y932" t="s">
        <v>24</v>
      </c>
      <c r="Z932">
        <v>0</v>
      </c>
      <c r="AA932" t="s">
        <v>24</v>
      </c>
      <c r="AB932" t="s">
        <v>24</v>
      </c>
      <c r="AC932" t="s">
        <v>24</v>
      </c>
      <c r="AD932" t="s">
        <v>24</v>
      </c>
      <c r="AE932" t="s">
        <v>24</v>
      </c>
      <c r="AF932">
        <v>1</v>
      </c>
      <c r="AG932">
        <v>29</v>
      </c>
      <c r="AH932" t="s">
        <v>24</v>
      </c>
      <c r="AI932">
        <v>0</v>
      </c>
      <c r="AJ932" t="s">
        <v>24</v>
      </c>
      <c r="AK932" t="s">
        <v>24</v>
      </c>
      <c r="AL932" t="s">
        <v>24</v>
      </c>
      <c r="AM932" t="s">
        <v>24</v>
      </c>
      <c r="AN932" t="s">
        <v>24</v>
      </c>
      <c r="AO932" t="s">
        <v>24</v>
      </c>
      <c r="AP932" t="s">
        <v>24</v>
      </c>
      <c r="AQ932" t="s">
        <v>24</v>
      </c>
      <c r="AR932" t="s">
        <v>24</v>
      </c>
      <c r="AS932" t="s">
        <v>24</v>
      </c>
      <c r="AT932" t="s">
        <v>24</v>
      </c>
    </row>
    <row r="933" spans="1:46" x14ac:dyDescent="0.15">
      <c r="A933">
        <v>29</v>
      </c>
      <c r="B933">
        <v>1</v>
      </c>
      <c r="C933">
        <v>1</v>
      </c>
      <c r="D933">
        <v>0</v>
      </c>
      <c r="E933" t="s">
        <v>24</v>
      </c>
      <c r="F933" t="s">
        <v>24</v>
      </c>
      <c r="G933">
        <v>0</v>
      </c>
      <c r="H933">
        <v>0</v>
      </c>
      <c r="I933">
        <v>0</v>
      </c>
      <c r="J933">
        <v>0</v>
      </c>
      <c r="K933">
        <v>0</v>
      </c>
      <c r="L933" t="s">
        <v>24</v>
      </c>
      <c r="M933" t="s">
        <v>24</v>
      </c>
      <c r="N933" t="s">
        <v>24</v>
      </c>
      <c r="O933" t="s">
        <v>24</v>
      </c>
      <c r="P933" t="s">
        <v>24</v>
      </c>
      <c r="Q933" t="s">
        <v>24</v>
      </c>
      <c r="R933" t="s">
        <v>24</v>
      </c>
      <c r="S933">
        <v>0</v>
      </c>
      <c r="T933" t="s">
        <v>134</v>
      </c>
      <c r="U933" t="s">
        <v>134</v>
      </c>
      <c r="V933" t="s">
        <v>134</v>
      </c>
      <c r="W933" t="s">
        <v>24</v>
      </c>
      <c r="X933" t="s">
        <v>24</v>
      </c>
      <c r="Y933" t="s">
        <v>24</v>
      </c>
      <c r="Z933">
        <v>0</v>
      </c>
      <c r="AA933" t="s">
        <v>24</v>
      </c>
      <c r="AB933" t="s">
        <v>24</v>
      </c>
      <c r="AC933" t="s">
        <v>24</v>
      </c>
      <c r="AD933" t="s">
        <v>24</v>
      </c>
      <c r="AE933" t="s">
        <v>24</v>
      </c>
      <c r="AF933">
        <v>1</v>
      </c>
      <c r="AG933">
        <v>30</v>
      </c>
      <c r="AH933" t="s">
        <v>24</v>
      </c>
      <c r="AI933">
        <v>0</v>
      </c>
      <c r="AJ933" t="s">
        <v>24</v>
      </c>
      <c r="AK933" t="s">
        <v>24</v>
      </c>
      <c r="AL933" t="s">
        <v>24</v>
      </c>
      <c r="AM933" t="s">
        <v>24</v>
      </c>
      <c r="AN933" t="s">
        <v>24</v>
      </c>
      <c r="AO933" t="s">
        <v>24</v>
      </c>
      <c r="AP933" t="s">
        <v>24</v>
      </c>
      <c r="AQ933" t="s">
        <v>24</v>
      </c>
      <c r="AR933" t="s">
        <v>24</v>
      </c>
      <c r="AS933" t="s">
        <v>24</v>
      </c>
      <c r="AT933" t="s">
        <v>24</v>
      </c>
    </row>
    <row r="934" spans="1:46" x14ac:dyDescent="0.15">
      <c r="A934">
        <v>29</v>
      </c>
      <c r="B934">
        <v>1</v>
      </c>
      <c r="C934">
        <v>2</v>
      </c>
      <c r="D934">
        <v>0</v>
      </c>
      <c r="E934" t="s">
        <v>24</v>
      </c>
      <c r="F934" t="s">
        <v>24</v>
      </c>
      <c r="G934">
        <v>0</v>
      </c>
      <c r="H934">
        <v>0</v>
      </c>
      <c r="I934">
        <v>0</v>
      </c>
      <c r="J934">
        <v>0</v>
      </c>
      <c r="K934">
        <v>0</v>
      </c>
      <c r="L934" t="s">
        <v>24</v>
      </c>
      <c r="M934" t="s">
        <v>24</v>
      </c>
      <c r="N934" t="s">
        <v>24</v>
      </c>
      <c r="O934" t="s">
        <v>24</v>
      </c>
      <c r="P934" t="s">
        <v>24</v>
      </c>
      <c r="Q934" t="s">
        <v>24</v>
      </c>
      <c r="R934" t="s">
        <v>24</v>
      </c>
      <c r="S934">
        <v>0</v>
      </c>
      <c r="T934" t="s">
        <v>134</v>
      </c>
      <c r="U934" t="s">
        <v>134</v>
      </c>
      <c r="V934" t="s">
        <v>134</v>
      </c>
      <c r="W934" t="s">
        <v>24</v>
      </c>
      <c r="X934" t="s">
        <v>24</v>
      </c>
      <c r="Y934" t="s">
        <v>24</v>
      </c>
      <c r="Z934">
        <v>0</v>
      </c>
      <c r="AA934" t="s">
        <v>24</v>
      </c>
      <c r="AB934" t="s">
        <v>24</v>
      </c>
      <c r="AC934" t="s">
        <v>24</v>
      </c>
      <c r="AD934" t="s">
        <v>24</v>
      </c>
      <c r="AE934" t="s">
        <v>24</v>
      </c>
      <c r="AF934">
        <v>1</v>
      </c>
      <c r="AG934">
        <v>30</v>
      </c>
      <c r="AH934" t="s">
        <v>24</v>
      </c>
      <c r="AI934">
        <v>0</v>
      </c>
      <c r="AJ934" t="s">
        <v>24</v>
      </c>
      <c r="AK934" t="s">
        <v>24</v>
      </c>
      <c r="AL934" t="s">
        <v>24</v>
      </c>
      <c r="AM934" t="s">
        <v>24</v>
      </c>
      <c r="AN934" t="s">
        <v>24</v>
      </c>
      <c r="AO934" t="s">
        <v>24</v>
      </c>
      <c r="AP934" t="s">
        <v>24</v>
      </c>
      <c r="AQ934" t="s">
        <v>24</v>
      </c>
      <c r="AR934" t="s">
        <v>24</v>
      </c>
      <c r="AS934" t="s">
        <v>24</v>
      </c>
      <c r="AT934" t="s">
        <v>24</v>
      </c>
    </row>
    <row r="935" spans="1:46" x14ac:dyDescent="0.15">
      <c r="A935">
        <v>29</v>
      </c>
      <c r="B935">
        <v>1</v>
      </c>
      <c r="C935">
        <v>3</v>
      </c>
      <c r="D935">
        <v>0</v>
      </c>
      <c r="E935" t="s">
        <v>24</v>
      </c>
      <c r="F935" t="s">
        <v>24</v>
      </c>
      <c r="G935">
        <v>71</v>
      </c>
      <c r="H935">
        <v>0</v>
      </c>
      <c r="I935">
        <v>0</v>
      </c>
      <c r="J935">
        <v>0</v>
      </c>
      <c r="K935">
        <v>0</v>
      </c>
      <c r="L935" t="s">
        <v>24</v>
      </c>
      <c r="M935" t="s">
        <v>24</v>
      </c>
      <c r="N935" t="s">
        <v>24</v>
      </c>
      <c r="O935" t="s">
        <v>24</v>
      </c>
      <c r="P935" t="s">
        <v>24</v>
      </c>
      <c r="Q935" t="s">
        <v>289</v>
      </c>
      <c r="R935" t="s">
        <v>24</v>
      </c>
      <c r="S935">
        <v>0</v>
      </c>
      <c r="T935" t="s">
        <v>134</v>
      </c>
      <c r="U935" t="s">
        <v>134</v>
      </c>
      <c r="V935" t="s">
        <v>134</v>
      </c>
      <c r="W935" t="s">
        <v>24</v>
      </c>
      <c r="X935" t="s">
        <v>24</v>
      </c>
      <c r="Y935" t="s">
        <v>24</v>
      </c>
      <c r="Z935">
        <v>0</v>
      </c>
      <c r="AA935" t="s">
        <v>24</v>
      </c>
      <c r="AB935" t="s">
        <v>24</v>
      </c>
      <c r="AC935" t="s">
        <v>24</v>
      </c>
      <c r="AD935" t="s">
        <v>24</v>
      </c>
      <c r="AE935" t="s">
        <v>24</v>
      </c>
      <c r="AF935">
        <v>1</v>
      </c>
      <c r="AG935">
        <v>30</v>
      </c>
      <c r="AH935" t="s">
        <v>24</v>
      </c>
      <c r="AI935">
        <v>0</v>
      </c>
      <c r="AJ935" t="s">
        <v>24</v>
      </c>
      <c r="AK935" t="s">
        <v>24</v>
      </c>
      <c r="AL935" t="s">
        <v>24</v>
      </c>
      <c r="AM935" t="s">
        <v>24</v>
      </c>
      <c r="AN935" t="s">
        <v>24</v>
      </c>
      <c r="AO935" t="s">
        <v>24</v>
      </c>
      <c r="AP935" t="s">
        <v>24</v>
      </c>
      <c r="AQ935" t="s">
        <v>24</v>
      </c>
      <c r="AR935" t="s">
        <v>24</v>
      </c>
      <c r="AS935" t="s">
        <v>24</v>
      </c>
      <c r="AT935" t="s">
        <v>24</v>
      </c>
    </row>
    <row r="936" spans="1:46" x14ac:dyDescent="0.15">
      <c r="A936">
        <v>29</v>
      </c>
      <c r="B936">
        <v>1</v>
      </c>
      <c r="C936">
        <v>4</v>
      </c>
      <c r="D936">
        <v>0</v>
      </c>
      <c r="E936" t="s">
        <v>24</v>
      </c>
      <c r="F936" t="s">
        <v>24</v>
      </c>
      <c r="G936">
        <v>238</v>
      </c>
      <c r="H936">
        <v>0</v>
      </c>
      <c r="I936">
        <v>0</v>
      </c>
      <c r="J936">
        <v>0</v>
      </c>
      <c r="K936">
        <v>0</v>
      </c>
      <c r="L936" t="s">
        <v>24</v>
      </c>
      <c r="M936" t="s">
        <v>24</v>
      </c>
      <c r="N936" t="s">
        <v>24</v>
      </c>
      <c r="O936" t="s">
        <v>24</v>
      </c>
      <c r="P936" t="s">
        <v>24</v>
      </c>
      <c r="Q936" t="s">
        <v>292</v>
      </c>
      <c r="R936" t="s">
        <v>24</v>
      </c>
      <c r="S936">
        <v>0</v>
      </c>
      <c r="T936" t="s">
        <v>134</v>
      </c>
      <c r="U936" t="s">
        <v>134</v>
      </c>
      <c r="V936" t="s">
        <v>134</v>
      </c>
      <c r="W936" t="s">
        <v>24</v>
      </c>
      <c r="X936" t="s">
        <v>24</v>
      </c>
      <c r="Y936" t="s">
        <v>24</v>
      </c>
      <c r="Z936">
        <v>0</v>
      </c>
      <c r="AA936" t="s">
        <v>24</v>
      </c>
      <c r="AB936" t="s">
        <v>24</v>
      </c>
      <c r="AC936" t="s">
        <v>24</v>
      </c>
      <c r="AD936" t="s">
        <v>24</v>
      </c>
      <c r="AE936" t="s">
        <v>24</v>
      </c>
      <c r="AF936">
        <v>1</v>
      </c>
      <c r="AG936">
        <v>30</v>
      </c>
      <c r="AH936" t="s">
        <v>24</v>
      </c>
      <c r="AI936">
        <v>0</v>
      </c>
      <c r="AJ936" t="s">
        <v>24</v>
      </c>
      <c r="AK936" t="s">
        <v>24</v>
      </c>
      <c r="AL936" t="s">
        <v>24</v>
      </c>
      <c r="AM936" t="s">
        <v>24</v>
      </c>
      <c r="AN936" t="s">
        <v>24</v>
      </c>
      <c r="AO936" t="s">
        <v>24</v>
      </c>
      <c r="AP936" t="s">
        <v>24</v>
      </c>
      <c r="AQ936" t="s">
        <v>24</v>
      </c>
      <c r="AR936" t="s">
        <v>24</v>
      </c>
      <c r="AS936" t="s">
        <v>24</v>
      </c>
      <c r="AT936" t="s">
        <v>24</v>
      </c>
    </row>
    <row r="937" spans="1:46" x14ac:dyDescent="0.15">
      <c r="A937">
        <v>29</v>
      </c>
      <c r="B937">
        <v>1</v>
      </c>
      <c r="C937">
        <v>5</v>
      </c>
      <c r="D937">
        <v>0</v>
      </c>
      <c r="E937" t="s">
        <v>24</v>
      </c>
      <c r="F937" t="s">
        <v>24</v>
      </c>
      <c r="G937">
        <v>69</v>
      </c>
      <c r="H937">
        <v>0</v>
      </c>
      <c r="I937">
        <v>0</v>
      </c>
      <c r="J937">
        <v>0</v>
      </c>
      <c r="K937">
        <v>0</v>
      </c>
      <c r="L937" t="s">
        <v>24</v>
      </c>
      <c r="M937" t="s">
        <v>24</v>
      </c>
      <c r="N937" t="s">
        <v>24</v>
      </c>
      <c r="O937" t="s">
        <v>24</v>
      </c>
      <c r="P937" t="s">
        <v>24</v>
      </c>
      <c r="Q937" t="s">
        <v>2706</v>
      </c>
      <c r="R937" t="s">
        <v>24</v>
      </c>
      <c r="S937">
        <v>0</v>
      </c>
      <c r="T937" t="s">
        <v>134</v>
      </c>
      <c r="U937" t="s">
        <v>134</v>
      </c>
      <c r="V937" t="s">
        <v>134</v>
      </c>
      <c r="W937" t="s">
        <v>24</v>
      </c>
      <c r="X937" t="s">
        <v>24</v>
      </c>
      <c r="Y937" t="s">
        <v>24</v>
      </c>
      <c r="Z937">
        <v>0</v>
      </c>
      <c r="AA937" t="s">
        <v>24</v>
      </c>
      <c r="AB937" t="s">
        <v>24</v>
      </c>
      <c r="AC937" t="s">
        <v>24</v>
      </c>
      <c r="AD937" t="s">
        <v>24</v>
      </c>
      <c r="AE937" t="s">
        <v>24</v>
      </c>
      <c r="AF937">
        <v>1</v>
      </c>
      <c r="AG937">
        <v>30</v>
      </c>
      <c r="AH937" t="s">
        <v>24</v>
      </c>
      <c r="AI937">
        <v>0</v>
      </c>
      <c r="AJ937" t="s">
        <v>24</v>
      </c>
      <c r="AK937" t="s">
        <v>24</v>
      </c>
      <c r="AL937" t="s">
        <v>24</v>
      </c>
      <c r="AM937" t="s">
        <v>24</v>
      </c>
      <c r="AN937" t="s">
        <v>24</v>
      </c>
      <c r="AO937" t="s">
        <v>24</v>
      </c>
      <c r="AP937" t="s">
        <v>24</v>
      </c>
      <c r="AQ937" t="s">
        <v>24</v>
      </c>
      <c r="AR937" t="s">
        <v>24</v>
      </c>
      <c r="AS937" t="s">
        <v>24</v>
      </c>
      <c r="AT937" t="s">
        <v>24</v>
      </c>
    </row>
    <row r="938" spans="1:46" x14ac:dyDescent="0.15">
      <c r="A938">
        <v>29</v>
      </c>
      <c r="B938">
        <v>1</v>
      </c>
      <c r="C938">
        <v>6</v>
      </c>
      <c r="D938">
        <v>0</v>
      </c>
      <c r="E938" t="s">
        <v>24</v>
      </c>
      <c r="F938" t="s">
        <v>24</v>
      </c>
      <c r="G938">
        <v>98</v>
      </c>
      <c r="H938">
        <v>0</v>
      </c>
      <c r="I938">
        <v>0</v>
      </c>
      <c r="J938">
        <v>0</v>
      </c>
      <c r="K938">
        <v>0</v>
      </c>
      <c r="L938" t="s">
        <v>24</v>
      </c>
      <c r="M938" t="s">
        <v>24</v>
      </c>
      <c r="N938" t="s">
        <v>24</v>
      </c>
      <c r="O938" t="s">
        <v>24</v>
      </c>
      <c r="P938" t="s">
        <v>24</v>
      </c>
      <c r="Q938" t="s">
        <v>2707</v>
      </c>
      <c r="R938" t="s">
        <v>24</v>
      </c>
      <c r="S938">
        <v>0</v>
      </c>
      <c r="T938" t="s">
        <v>134</v>
      </c>
      <c r="U938" t="s">
        <v>134</v>
      </c>
      <c r="V938" t="s">
        <v>134</v>
      </c>
      <c r="W938" t="s">
        <v>24</v>
      </c>
      <c r="X938" t="s">
        <v>24</v>
      </c>
      <c r="Y938" t="s">
        <v>24</v>
      </c>
      <c r="Z938">
        <v>0</v>
      </c>
      <c r="AA938" t="s">
        <v>24</v>
      </c>
      <c r="AB938" t="s">
        <v>24</v>
      </c>
      <c r="AC938" t="s">
        <v>24</v>
      </c>
      <c r="AD938" t="s">
        <v>24</v>
      </c>
      <c r="AE938" t="s">
        <v>24</v>
      </c>
      <c r="AF938">
        <v>1</v>
      </c>
      <c r="AG938">
        <v>30</v>
      </c>
      <c r="AH938" t="s">
        <v>24</v>
      </c>
      <c r="AI938">
        <v>0</v>
      </c>
      <c r="AJ938" t="s">
        <v>24</v>
      </c>
      <c r="AK938" t="s">
        <v>24</v>
      </c>
      <c r="AL938" t="s">
        <v>24</v>
      </c>
      <c r="AM938" t="s">
        <v>24</v>
      </c>
      <c r="AN938" t="s">
        <v>24</v>
      </c>
      <c r="AO938" t="s">
        <v>24</v>
      </c>
      <c r="AP938" t="s">
        <v>24</v>
      </c>
      <c r="AQ938" t="s">
        <v>24</v>
      </c>
      <c r="AR938" t="s">
        <v>24</v>
      </c>
      <c r="AS938" t="s">
        <v>24</v>
      </c>
      <c r="AT938" t="s">
        <v>24</v>
      </c>
    </row>
    <row r="939" spans="1:46" x14ac:dyDescent="0.15">
      <c r="A939">
        <v>29</v>
      </c>
      <c r="B939">
        <v>1</v>
      </c>
      <c r="C939">
        <v>7</v>
      </c>
      <c r="D939">
        <v>0</v>
      </c>
      <c r="E939" t="s">
        <v>24</v>
      </c>
      <c r="F939" t="s">
        <v>24</v>
      </c>
      <c r="G939">
        <v>0</v>
      </c>
      <c r="H939">
        <v>0</v>
      </c>
      <c r="I939">
        <v>0</v>
      </c>
      <c r="J939">
        <v>0</v>
      </c>
      <c r="K939">
        <v>0</v>
      </c>
      <c r="L939" t="s">
        <v>24</v>
      </c>
      <c r="M939" t="s">
        <v>24</v>
      </c>
      <c r="N939" t="s">
        <v>24</v>
      </c>
      <c r="O939" t="s">
        <v>24</v>
      </c>
      <c r="P939" t="s">
        <v>24</v>
      </c>
      <c r="Q939" t="s">
        <v>24</v>
      </c>
      <c r="R939" t="s">
        <v>24</v>
      </c>
      <c r="S939">
        <v>0</v>
      </c>
      <c r="T939" t="s">
        <v>134</v>
      </c>
      <c r="U939" t="s">
        <v>134</v>
      </c>
      <c r="V939" t="s">
        <v>134</v>
      </c>
      <c r="W939" t="s">
        <v>24</v>
      </c>
      <c r="X939" t="s">
        <v>24</v>
      </c>
      <c r="Y939" t="s">
        <v>24</v>
      </c>
      <c r="Z939">
        <v>0</v>
      </c>
      <c r="AA939" t="s">
        <v>24</v>
      </c>
      <c r="AB939" t="s">
        <v>24</v>
      </c>
      <c r="AC939" t="s">
        <v>24</v>
      </c>
      <c r="AD939" t="s">
        <v>24</v>
      </c>
      <c r="AE939" t="s">
        <v>24</v>
      </c>
      <c r="AF939">
        <v>1</v>
      </c>
      <c r="AG939">
        <v>30</v>
      </c>
      <c r="AH939" t="s">
        <v>24</v>
      </c>
      <c r="AI939">
        <v>0</v>
      </c>
      <c r="AJ939" t="s">
        <v>24</v>
      </c>
      <c r="AK939" t="s">
        <v>24</v>
      </c>
      <c r="AL939" t="s">
        <v>24</v>
      </c>
      <c r="AM939" t="s">
        <v>24</v>
      </c>
      <c r="AN939" t="s">
        <v>24</v>
      </c>
      <c r="AO939" t="s">
        <v>24</v>
      </c>
      <c r="AP939" t="s">
        <v>24</v>
      </c>
      <c r="AQ939" t="s">
        <v>24</v>
      </c>
      <c r="AR939" t="s">
        <v>24</v>
      </c>
      <c r="AS939" t="s">
        <v>24</v>
      </c>
      <c r="AT939" t="s">
        <v>24</v>
      </c>
    </row>
    <row r="940" spans="1:46" x14ac:dyDescent="0.15">
      <c r="A940">
        <v>29</v>
      </c>
      <c r="B940">
        <v>2</v>
      </c>
      <c r="C940">
        <v>1</v>
      </c>
      <c r="D940">
        <v>0</v>
      </c>
      <c r="E940" t="s">
        <v>24</v>
      </c>
      <c r="F940" t="s">
        <v>24</v>
      </c>
      <c r="G940">
        <v>287</v>
      </c>
      <c r="H940">
        <v>0</v>
      </c>
      <c r="I940">
        <v>0</v>
      </c>
      <c r="J940">
        <v>0</v>
      </c>
      <c r="K940">
        <v>0</v>
      </c>
      <c r="L940" t="s">
        <v>24</v>
      </c>
      <c r="M940" t="s">
        <v>24</v>
      </c>
      <c r="N940" t="s">
        <v>24</v>
      </c>
      <c r="O940" t="s">
        <v>24</v>
      </c>
      <c r="P940" t="s">
        <v>24</v>
      </c>
      <c r="Q940" t="s">
        <v>2708</v>
      </c>
      <c r="R940" t="s">
        <v>24</v>
      </c>
      <c r="S940">
        <v>0</v>
      </c>
      <c r="T940" t="s">
        <v>134</v>
      </c>
      <c r="U940" t="s">
        <v>134</v>
      </c>
      <c r="V940" t="s">
        <v>134</v>
      </c>
      <c r="W940" t="s">
        <v>24</v>
      </c>
      <c r="X940" t="s">
        <v>24</v>
      </c>
      <c r="Y940" t="s">
        <v>24</v>
      </c>
      <c r="Z940">
        <v>0</v>
      </c>
      <c r="AA940" t="s">
        <v>24</v>
      </c>
      <c r="AB940" t="s">
        <v>24</v>
      </c>
      <c r="AC940" t="s">
        <v>24</v>
      </c>
      <c r="AD940" t="s">
        <v>24</v>
      </c>
      <c r="AE940" t="s">
        <v>24</v>
      </c>
      <c r="AF940">
        <v>1</v>
      </c>
      <c r="AG940">
        <v>30</v>
      </c>
      <c r="AH940" t="s">
        <v>24</v>
      </c>
      <c r="AI940">
        <v>0</v>
      </c>
      <c r="AJ940" t="s">
        <v>24</v>
      </c>
      <c r="AK940" t="s">
        <v>24</v>
      </c>
      <c r="AL940" t="s">
        <v>24</v>
      </c>
      <c r="AM940" t="s">
        <v>24</v>
      </c>
      <c r="AN940" t="s">
        <v>24</v>
      </c>
      <c r="AO940" t="s">
        <v>24</v>
      </c>
      <c r="AP940" t="s">
        <v>24</v>
      </c>
      <c r="AQ940" t="s">
        <v>24</v>
      </c>
      <c r="AR940" t="s">
        <v>24</v>
      </c>
      <c r="AS940" t="s">
        <v>24</v>
      </c>
      <c r="AT940" t="s">
        <v>24</v>
      </c>
    </row>
    <row r="941" spans="1:46" x14ac:dyDescent="0.15">
      <c r="A941">
        <v>29</v>
      </c>
      <c r="B941">
        <v>2</v>
      </c>
      <c r="C941">
        <v>2</v>
      </c>
      <c r="D941">
        <v>0</v>
      </c>
      <c r="E941" t="s">
        <v>24</v>
      </c>
      <c r="F941" t="s">
        <v>24</v>
      </c>
      <c r="G941">
        <v>277</v>
      </c>
      <c r="H941">
        <v>0</v>
      </c>
      <c r="I941">
        <v>0</v>
      </c>
      <c r="J941">
        <v>0</v>
      </c>
      <c r="K941">
        <v>0</v>
      </c>
      <c r="L941" t="s">
        <v>24</v>
      </c>
      <c r="M941" t="s">
        <v>24</v>
      </c>
      <c r="N941" t="s">
        <v>24</v>
      </c>
      <c r="O941" t="s">
        <v>24</v>
      </c>
      <c r="P941" t="s">
        <v>24</v>
      </c>
      <c r="Q941" t="s">
        <v>2709</v>
      </c>
      <c r="R941" t="s">
        <v>24</v>
      </c>
      <c r="S941">
        <v>0</v>
      </c>
      <c r="T941" t="s">
        <v>134</v>
      </c>
      <c r="U941" t="s">
        <v>134</v>
      </c>
      <c r="V941" t="s">
        <v>134</v>
      </c>
      <c r="W941" t="s">
        <v>24</v>
      </c>
      <c r="X941" t="s">
        <v>24</v>
      </c>
      <c r="Y941" t="s">
        <v>24</v>
      </c>
      <c r="Z941">
        <v>0</v>
      </c>
      <c r="AA941" t="s">
        <v>24</v>
      </c>
      <c r="AB941" t="s">
        <v>24</v>
      </c>
      <c r="AC941" t="s">
        <v>24</v>
      </c>
      <c r="AD941" t="s">
        <v>24</v>
      </c>
      <c r="AE941" t="s">
        <v>24</v>
      </c>
      <c r="AF941">
        <v>1</v>
      </c>
      <c r="AG941">
        <v>30</v>
      </c>
      <c r="AH941" t="s">
        <v>24</v>
      </c>
      <c r="AI941">
        <v>0</v>
      </c>
      <c r="AJ941" t="s">
        <v>24</v>
      </c>
      <c r="AK941" t="s">
        <v>24</v>
      </c>
      <c r="AL941" t="s">
        <v>24</v>
      </c>
      <c r="AM941" t="s">
        <v>24</v>
      </c>
      <c r="AN941" t="s">
        <v>24</v>
      </c>
      <c r="AO941" t="s">
        <v>24</v>
      </c>
      <c r="AP941" t="s">
        <v>24</v>
      </c>
      <c r="AQ941" t="s">
        <v>24</v>
      </c>
      <c r="AR941" t="s">
        <v>24</v>
      </c>
      <c r="AS941" t="s">
        <v>24</v>
      </c>
      <c r="AT941" t="s">
        <v>24</v>
      </c>
    </row>
    <row r="942" spans="1:46" x14ac:dyDescent="0.15">
      <c r="A942">
        <v>29</v>
      </c>
      <c r="B942">
        <v>2</v>
      </c>
      <c r="C942">
        <v>3</v>
      </c>
      <c r="D942">
        <v>0</v>
      </c>
      <c r="E942" t="s">
        <v>24</v>
      </c>
      <c r="F942" t="s">
        <v>24</v>
      </c>
      <c r="G942">
        <v>284</v>
      </c>
      <c r="H942">
        <v>0</v>
      </c>
      <c r="I942">
        <v>0</v>
      </c>
      <c r="J942">
        <v>0</v>
      </c>
      <c r="K942">
        <v>0</v>
      </c>
      <c r="L942" t="s">
        <v>24</v>
      </c>
      <c r="M942" t="s">
        <v>24</v>
      </c>
      <c r="N942" t="s">
        <v>24</v>
      </c>
      <c r="O942" t="s">
        <v>24</v>
      </c>
      <c r="P942" t="s">
        <v>24</v>
      </c>
      <c r="Q942" t="s">
        <v>2639</v>
      </c>
      <c r="R942" t="s">
        <v>24</v>
      </c>
      <c r="S942">
        <v>0</v>
      </c>
      <c r="T942" t="s">
        <v>134</v>
      </c>
      <c r="U942" t="s">
        <v>134</v>
      </c>
      <c r="V942" t="s">
        <v>134</v>
      </c>
      <c r="W942" t="s">
        <v>24</v>
      </c>
      <c r="X942" t="s">
        <v>24</v>
      </c>
      <c r="Y942" t="s">
        <v>24</v>
      </c>
      <c r="Z942">
        <v>0</v>
      </c>
      <c r="AA942" t="s">
        <v>24</v>
      </c>
      <c r="AB942" t="s">
        <v>24</v>
      </c>
      <c r="AC942" t="s">
        <v>24</v>
      </c>
      <c r="AD942" t="s">
        <v>24</v>
      </c>
      <c r="AE942" t="s">
        <v>24</v>
      </c>
      <c r="AF942">
        <v>1</v>
      </c>
      <c r="AG942">
        <v>30</v>
      </c>
      <c r="AH942" t="s">
        <v>24</v>
      </c>
      <c r="AI942">
        <v>0</v>
      </c>
      <c r="AJ942" t="s">
        <v>24</v>
      </c>
      <c r="AK942" t="s">
        <v>24</v>
      </c>
      <c r="AL942" t="s">
        <v>24</v>
      </c>
      <c r="AM942" t="s">
        <v>24</v>
      </c>
      <c r="AN942" t="s">
        <v>24</v>
      </c>
      <c r="AO942" t="s">
        <v>24</v>
      </c>
      <c r="AP942" t="s">
        <v>24</v>
      </c>
      <c r="AQ942" t="s">
        <v>24</v>
      </c>
      <c r="AR942" t="s">
        <v>24</v>
      </c>
      <c r="AS942" t="s">
        <v>24</v>
      </c>
      <c r="AT942" t="s">
        <v>24</v>
      </c>
    </row>
    <row r="943" spans="1:46" x14ac:dyDescent="0.15">
      <c r="A943">
        <v>29</v>
      </c>
      <c r="B943">
        <v>2</v>
      </c>
      <c r="C943">
        <v>4</v>
      </c>
      <c r="D943">
        <v>0</v>
      </c>
      <c r="E943" t="s">
        <v>24</v>
      </c>
      <c r="F943" t="s">
        <v>24</v>
      </c>
      <c r="G943">
        <v>328</v>
      </c>
      <c r="H943">
        <v>0</v>
      </c>
      <c r="I943">
        <v>0</v>
      </c>
      <c r="J943">
        <v>0</v>
      </c>
      <c r="K943">
        <v>0</v>
      </c>
      <c r="L943" t="s">
        <v>24</v>
      </c>
      <c r="M943" t="s">
        <v>24</v>
      </c>
      <c r="N943" t="s">
        <v>24</v>
      </c>
      <c r="O943" t="s">
        <v>24</v>
      </c>
      <c r="P943" t="s">
        <v>24</v>
      </c>
      <c r="Q943" t="s">
        <v>153</v>
      </c>
      <c r="R943" t="s">
        <v>24</v>
      </c>
      <c r="S943">
        <v>0</v>
      </c>
      <c r="T943" t="s">
        <v>134</v>
      </c>
      <c r="U943" t="s">
        <v>134</v>
      </c>
      <c r="V943" t="s">
        <v>134</v>
      </c>
      <c r="W943" t="s">
        <v>24</v>
      </c>
      <c r="X943" t="s">
        <v>24</v>
      </c>
      <c r="Y943" t="s">
        <v>24</v>
      </c>
      <c r="Z943">
        <v>0</v>
      </c>
      <c r="AA943" t="s">
        <v>24</v>
      </c>
      <c r="AB943" t="s">
        <v>24</v>
      </c>
      <c r="AC943" t="s">
        <v>24</v>
      </c>
      <c r="AD943" t="s">
        <v>24</v>
      </c>
      <c r="AE943" t="s">
        <v>24</v>
      </c>
      <c r="AF943">
        <v>1</v>
      </c>
      <c r="AG943">
        <v>30</v>
      </c>
      <c r="AH943" t="s">
        <v>24</v>
      </c>
      <c r="AI943">
        <v>0</v>
      </c>
      <c r="AJ943" t="s">
        <v>24</v>
      </c>
      <c r="AK943" t="s">
        <v>24</v>
      </c>
      <c r="AL943" t="s">
        <v>24</v>
      </c>
      <c r="AM943" t="s">
        <v>24</v>
      </c>
      <c r="AN943" t="s">
        <v>24</v>
      </c>
      <c r="AO943" t="s">
        <v>24</v>
      </c>
      <c r="AP943" t="s">
        <v>24</v>
      </c>
      <c r="AQ943" t="s">
        <v>24</v>
      </c>
      <c r="AR943" t="s">
        <v>24</v>
      </c>
      <c r="AS943" t="s">
        <v>24</v>
      </c>
      <c r="AT943" t="s">
        <v>24</v>
      </c>
    </row>
    <row r="944" spans="1:46" x14ac:dyDescent="0.15">
      <c r="A944">
        <v>29</v>
      </c>
      <c r="B944">
        <v>2</v>
      </c>
      <c r="C944">
        <v>5</v>
      </c>
      <c r="D944">
        <v>0</v>
      </c>
      <c r="E944" t="s">
        <v>24</v>
      </c>
      <c r="F944" t="s">
        <v>24</v>
      </c>
      <c r="G944">
        <v>360</v>
      </c>
      <c r="H944">
        <v>0</v>
      </c>
      <c r="I944">
        <v>0</v>
      </c>
      <c r="J944">
        <v>0</v>
      </c>
      <c r="K944">
        <v>0</v>
      </c>
      <c r="L944" t="s">
        <v>24</v>
      </c>
      <c r="M944" t="s">
        <v>24</v>
      </c>
      <c r="N944" t="s">
        <v>24</v>
      </c>
      <c r="O944" t="s">
        <v>24</v>
      </c>
      <c r="P944" t="s">
        <v>24</v>
      </c>
      <c r="Q944" t="s">
        <v>2710</v>
      </c>
      <c r="R944" t="s">
        <v>24</v>
      </c>
      <c r="S944">
        <v>0</v>
      </c>
      <c r="T944" t="s">
        <v>134</v>
      </c>
      <c r="U944" t="s">
        <v>134</v>
      </c>
      <c r="V944" t="s">
        <v>134</v>
      </c>
      <c r="W944" t="s">
        <v>24</v>
      </c>
      <c r="X944" t="s">
        <v>24</v>
      </c>
      <c r="Y944" t="s">
        <v>24</v>
      </c>
      <c r="Z944">
        <v>0</v>
      </c>
      <c r="AA944" t="s">
        <v>24</v>
      </c>
      <c r="AB944" t="s">
        <v>24</v>
      </c>
      <c r="AC944" t="s">
        <v>24</v>
      </c>
      <c r="AD944" t="s">
        <v>24</v>
      </c>
      <c r="AE944" t="s">
        <v>24</v>
      </c>
      <c r="AF944">
        <v>1</v>
      </c>
      <c r="AG944">
        <v>30</v>
      </c>
      <c r="AH944" t="s">
        <v>24</v>
      </c>
      <c r="AI944">
        <v>0</v>
      </c>
      <c r="AJ944" t="s">
        <v>24</v>
      </c>
      <c r="AK944" t="s">
        <v>24</v>
      </c>
      <c r="AL944" t="s">
        <v>24</v>
      </c>
      <c r="AM944" t="s">
        <v>24</v>
      </c>
      <c r="AN944" t="s">
        <v>24</v>
      </c>
      <c r="AO944" t="s">
        <v>24</v>
      </c>
      <c r="AP944" t="s">
        <v>24</v>
      </c>
      <c r="AQ944" t="s">
        <v>24</v>
      </c>
      <c r="AR944" t="s">
        <v>24</v>
      </c>
      <c r="AS944" t="s">
        <v>24</v>
      </c>
      <c r="AT944" t="s">
        <v>24</v>
      </c>
    </row>
    <row r="945" spans="1:46" x14ac:dyDescent="0.15">
      <c r="A945">
        <v>29</v>
      </c>
      <c r="B945">
        <v>2</v>
      </c>
      <c r="C945">
        <v>6</v>
      </c>
      <c r="D945">
        <v>0</v>
      </c>
      <c r="E945" t="s">
        <v>24</v>
      </c>
      <c r="F945" t="s">
        <v>24</v>
      </c>
      <c r="G945">
        <v>103</v>
      </c>
      <c r="H945">
        <v>0</v>
      </c>
      <c r="I945">
        <v>0</v>
      </c>
      <c r="J945">
        <v>0</v>
      </c>
      <c r="K945">
        <v>0</v>
      </c>
      <c r="L945" t="s">
        <v>24</v>
      </c>
      <c r="M945" t="s">
        <v>24</v>
      </c>
      <c r="N945" t="s">
        <v>24</v>
      </c>
      <c r="O945" t="s">
        <v>24</v>
      </c>
      <c r="P945" t="s">
        <v>24</v>
      </c>
      <c r="Q945" t="s">
        <v>2669</v>
      </c>
      <c r="R945" t="s">
        <v>24</v>
      </c>
      <c r="S945">
        <v>0</v>
      </c>
      <c r="T945" t="s">
        <v>134</v>
      </c>
      <c r="U945" t="s">
        <v>134</v>
      </c>
      <c r="V945" t="s">
        <v>134</v>
      </c>
      <c r="W945" t="s">
        <v>24</v>
      </c>
      <c r="X945" t="s">
        <v>24</v>
      </c>
      <c r="Y945" t="s">
        <v>24</v>
      </c>
      <c r="Z945">
        <v>0</v>
      </c>
      <c r="AA945" t="s">
        <v>24</v>
      </c>
      <c r="AB945" t="s">
        <v>24</v>
      </c>
      <c r="AC945" t="s">
        <v>24</v>
      </c>
      <c r="AD945" t="s">
        <v>24</v>
      </c>
      <c r="AE945" t="s">
        <v>24</v>
      </c>
      <c r="AF945">
        <v>1</v>
      </c>
      <c r="AG945">
        <v>30</v>
      </c>
      <c r="AH945" t="s">
        <v>24</v>
      </c>
      <c r="AI945">
        <v>0</v>
      </c>
      <c r="AJ945" t="s">
        <v>24</v>
      </c>
      <c r="AK945" t="s">
        <v>24</v>
      </c>
      <c r="AL945" t="s">
        <v>24</v>
      </c>
      <c r="AM945" t="s">
        <v>24</v>
      </c>
      <c r="AN945" t="s">
        <v>24</v>
      </c>
      <c r="AO945" t="s">
        <v>24</v>
      </c>
      <c r="AP945" t="s">
        <v>24</v>
      </c>
      <c r="AQ945" t="s">
        <v>24</v>
      </c>
      <c r="AR945" t="s">
        <v>24</v>
      </c>
      <c r="AS945" t="s">
        <v>24</v>
      </c>
      <c r="AT945" t="s">
        <v>24</v>
      </c>
    </row>
    <row r="946" spans="1:46" x14ac:dyDescent="0.15">
      <c r="A946">
        <v>29</v>
      </c>
      <c r="B946">
        <v>2</v>
      </c>
      <c r="C946">
        <v>7</v>
      </c>
      <c r="D946">
        <v>0</v>
      </c>
      <c r="E946" t="s">
        <v>24</v>
      </c>
      <c r="F946" t="s">
        <v>24</v>
      </c>
      <c r="G946">
        <v>9</v>
      </c>
      <c r="H946">
        <v>0</v>
      </c>
      <c r="I946">
        <v>0</v>
      </c>
      <c r="J946">
        <v>0</v>
      </c>
      <c r="K946">
        <v>0</v>
      </c>
      <c r="L946" t="s">
        <v>24</v>
      </c>
      <c r="M946" t="s">
        <v>24</v>
      </c>
      <c r="N946" t="s">
        <v>24</v>
      </c>
      <c r="O946" t="s">
        <v>24</v>
      </c>
      <c r="P946" t="s">
        <v>24</v>
      </c>
      <c r="Q946" t="s">
        <v>154</v>
      </c>
      <c r="R946" t="s">
        <v>24</v>
      </c>
      <c r="S946">
        <v>0</v>
      </c>
      <c r="T946" t="s">
        <v>134</v>
      </c>
      <c r="U946" t="s">
        <v>134</v>
      </c>
      <c r="V946" t="s">
        <v>134</v>
      </c>
      <c r="W946" t="s">
        <v>24</v>
      </c>
      <c r="X946" t="s">
        <v>24</v>
      </c>
      <c r="Y946" t="s">
        <v>24</v>
      </c>
      <c r="Z946">
        <v>0</v>
      </c>
      <c r="AA946" t="s">
        <v>24</v>
      </c>
      <c r="AB946" t="s">
        <v>24</v>
      </c>
      <c r="AC946" t="s">
        <v>24</v>
      </c>
      <c r="AD946" t="s">
        <v>24</v>
      </c>
      <c r="AE946" t="s">
        <v>24</v>
      </c>
      <c r="AF946">
        <v>1</v>
      </c>
      <c r="AG946">
        <v>30</v>
      </c>
      <c r="AH946" t="s">
        <v>24</v>
      </c>
      <c r="AI946">
        <v>0</v>
      </c>
      <c r="AJ946" t="s">
        <v>24</v>
      </c>
      <c r="AK946" t="s">
        <v>24</v>
      </c>
      <c r="AL946" t="s">
        <v>24</v>
      </c>
      <c r="AM946" t="s">
        <v>24</v>
      </c>
      <c r="AN946" t="s">
        <v>24</v>
      </c>
      <c r="AO946" t="s">
        <v>24</v>
      </c>
      <c r="AP946" t="s">
        <v>24</v>
      </c>
      <c r="AQ946" t="s">
        <v>24</v>
      </c>
      <c r="AR946" t="s">
        <v>24</v>
      </c>
      <c r="AS946" t="s">
        <v>24</v>
      </c>
      <c r="AT946" t="s">
        <v>24</v>
      </c>
    </row>
    <row r="947" spans="1:46" x14ac:dyDescent="0.15">
      <c r="A947">
        <v>29</v>
      </c>
      <c r="B947">
        <v>3</v>
      </c>
      <c r="C947">
        <v>1</v>
      </c>
      <c r="D947">
        <v>0</v>
      </c>
      <c r="E947" t="s">
        <v>24</v>
      </c>
      <c r="F947" t="s">
        <v>24</v>
      </c>
      <c r="G947">
        <v>173</v>
      </c>
      <c r="H947">
        <v>0</v>
      </c>
      <c r="I947">
        <v>0</v>
      </c>
      <c r="J947">
        <v>0</v>
      </c>
      <c r="K947">
        <v>0</v>
      </c>
      <c r="L947" t="s">
        <v>24</v>
      </c>
      <c r="M947" t="s">
        <v>24</v>
      </c>
      <c r="N947" t="s">
        <v>24</v>
      </c>
      <c r="O947" t="s">
        <v>24</v>
      </c>
      <c r="P947" t="s">
        <v>24</v>
      </c>
      <c r="Q947" t="s">
        <v>2711</v>
      </c>
      <c r="R947" t="s">
        <v>24</v>
      </c>
      <c r="S947">
        <v>0</v>
      </c>
      <c r="T947" t="s">
        <v>134</v>
      </c>
      <c r="U947" t="s">
        <v>134</v>
      </c>
      <c r="V947" t="s">
        <v>134</v>
      </c>
      <c r="W947" t="s">
        <v>24</v>
      </c>
      <c r="X947" t="s">
        <v>24</v>
      </c>
      <c r="Y947" t="s">
        <v>24</v>
      </c>
      <c r="Z947">
        <v>0</v>
      </c>
      <c r="AA947" t="s">
        <v>24</v>
      </c>
      <c r="AB947" t="s">
        <v>24</v>
      </c>
      <c r="AC947" t="s">
        <v>24</v>
      </c>
      <c r="AD947" t="s">
        <v>24</v>
      </c>
      <c r="AE947" t="s">
        <v>24</v>
      </c>
      <c r="AF947">
        <v>1</v>
      </c>
      <c r="AG947">
        <v>30</v>
      </c>
      <c r="AH947" t="s">
        <v>24</v>
      </c>
      <c r="AI947">
        <v>0</v>
      </c>
      <c r="AJ947" t="s">
        <v>24</v>
      </c>
      <c r="AK947" t="s">
        <v>24</v>
      </c>
      <c r="AL947" t="s">
        <v>24</v>
      </c>
      <c r="AM947" t="s">
        <v>24</v>
      </c>
      <c r="AN947" t="s">
        <v>24</v>
      </c>
      <c r="AO947" t="s">
        <v>24</v>
      </c>
      <c r="AP947" t="s">
        <v>24</v>
      </c>
      <c r="AQ947" t="s">
        <v>24</v>
      </c>
      <c r="AR947" t="s">
        <v>24</v>
      </c>
      <c r="AS947" t="s">
        <v>24</v>
      </c>
      <c r="AT947" t="s">
        <v>24</v>
      </c>
    </row>
    <row r="948" spans="1:46" x14ac:dyDescent="0.15">
      <c r="A948">
        <v>29</v>
      </c>
      <c r="B948">
        <v>3</v>
      </c>
      <c r="C948">
        <v>2</v>
      </c>
      <c r="D948">
        <v>0</v>
      </c>
      <c r="E948" t="s">
        <v>24</v>
      </c>
      <c r="F948" t="s">
        <v>24</v>
      </c>
      <c r="G948">
        <v>294</v>
      </c>
      <c r="H948">
        <v>0</v>
      </c>
      <c r="I948">
        <v>0</v>
      </c>
      <c r="J948">
        <v>0</v>
      </c>
      <c r="K948">
        <v>0</v>
      </c>
      <c r="L948" t="s">
        <v>24</v>
      </c>
      <c r="M948" t="s">
        <v>24</v>
      </c>
      <c r="N948" t="s">
        <v>24</v>
      </c>
      <c r="O948" t="s">
        <v>24</v>
      </c>
      <c r="P948" t="s">
        <v>24</v>
      </c>
      <c r="Q948" t="s">
        <v>2712</v>
      </c>
      <c r="R948" t="s">
        <v>24</v>
      </c>
      <c r="S948">
        <v>0</v>
      </c>
      <c r="T948" t="s">
        <v>134</v>
      </c>
      <c r="U948" t="s">
        <v>134</v>
      </c>
      <c r="V948" t="s">
        <v>134</v>
      </c>
      <c r="W948" t="s">
        <v>24</v>
      </c>
      <c r="X948" t="s">
        <v>24</v>
      </c>
      <c r="Y948" t="s">
        <v>24</v>
      </c>
      <c r="Z948">
        <v>0</v>
      </c>
      <c r="AA948" t="s">
        <v>24</v>
      </c>
      <c r="AB948" t="s">
        <v>24</v>
      </c>
      <c r="AC948" t="s">
        <v>24</v>
      </c>
      <c r="AD948" t="s">
        <v>24</v>
      </c>
      <c r="AE948" t="s">
        <v>24</v>
      </c>
      <c r="AF948">
        <v>1</v>
      </c>
      <c r="AG948">
        <v>30</v>
      </c>
      <c r="AH948" t="s">
        <v>24</v>
      </c>
      <c r="AI948">
        <v>0</v>
      </c>
      <c r="AJ948" t="s">
        <v>24</v>
      </c>
      <c r="AK948" t="s">
        <v>24</v>
      </c>
      <c r="AL948" t="s">
        <v>24</v>
      </c>
      <c r="AM948" t="s">
        <v>24</v>
      </c>
      <c r="AN948" t="s">
        <v>24</v>
      </c>
      <c r="AO948" t="s">
        <v>24</v>
      </c>
      <c r="AP948" t="s">
        <v>24</v>
      </c>
      <c r="AQ948" t="s">
        <v>24</v>
      </c>
      <c r="AR948" t="s">
        <v>24</v>
      </c>
      <c r="AS948" t="s">
        <v>24</v>
      </c>
      <c r="AT948" t="s">
        <v>24</v>
      </c>
    </row>
    <row r="949" spans="1:46" x14ac:dyDescent="0.15">
      <c r="A949">
        <v>29</v>
      </c>
      <c r="B949">
        <v>3</v>
      </c>
      <c r="C949">
        <v>3</v>
      </c>
      <c r="D949">
        <v>0</v>
      </c>
      <c r="E949" t="s">
        <v>24</v>
      </c>
      <c r="F949" t="s">
        <v>24</v>
      </c>
      <c r="G949">
        <v>262</v>
      </c>
      <c r="H949">
        <v>0</v>
      </c>
      <c r="I949">
        <v>0</v>
      </c>
      <c r="J949">
        <v>0</v>
      </c>
      <c r="K949">
        <v>0</v>
      </c>
      <c r="L949" t="s">
        <v>24</v>
      </c>
      <c r="M949" t="s">
        <v>24</v>
      </c>
      <c r="N949" t="s">
        <v>24</v>
      </c>
      <c r="O949" t="s">
        <v>24</v>
      </c>
      <c r="P949" t="s">
        <v>24</v>
      </c>
      <c r="Q949" t="s">
        <v>2816</v>
      </c>
      <c r="R949" t="s">
        <v>24</v>
      </c>
      <c r="S949">
        <v>0</v>
      </c>
      <c r="T949" t="s">
        <v>134</v>
      </c>
      <c r="U949" t="s">
        <v>134</v>
      </c>
      <c r="V949" t="s">
        <v>134</v>
      </c>
      <c r="W949" t="s">
        <v>24</v>
      </c>
      <c r="X949" t="s">
        <v>24</v>
      </c>
      <c r="Y949" t="s">
        <v>24</v>
      </c>
      <c r="Z949">
        <v>0</v>
      </c>
      <c r="AA949" t="s">
        <v>24</v>
      </c>
      <c r="AB949" t="s">
        <v>24</v>
      </c>
      <c r="AC949" t="s">
        <v>24</v>
      </c>
      <c r="AD949" t="s">
        <v>24</v>
      </c>
      <c r="AE949" t="s">
        <v>24</v>
      </c>
      <c r="AF949">
        <v>1</v>
      </c>
      <c r="AG949">
        <v>30</v>
      </c>
      <c r="AH949" t="s">
        <v>24</v>
      </c>
      <c r="AI949">
        <v>0</v>
      </c>
      <c r="AJ949" t="s">
        <v>24</v>
      </c>
      <c r="AK949" t="s">
        <v>24</v>
      </c>
      <c r="AL949" t="s">
        <v>24</v>
      </c>
      <c r="AM949" t="s">
        <v>24</v>
      </c>
      <c r="AN949" t="s">
        <v>24</v>
      </c>
      <c r="AO949" t="s">
        <v>24</v>
      </c>
      <c r="AP949" t="s">
        <v>24</v>
      </c>
      <c r="AQ949" t="s">
        <v>24</v>
      </c>
      <c r="AR949" t="s">
        <v>24</v>
      </c>
      <c r="AS949" t="s">
        <v>24</v>
      </c>
      <c r="AT949" t="s">
        <v>24</v>
      </c>
    </row>
    <row r="950" spans="1:46" x14ac:dyDescent="0.15">
      <c r="A950">
        <v>29</v>
      </c>
      <c r="B950">
        <v>3</v>
      </c>
      <c r="C950">
        <v>4</v>
      </c>
      <c r="D950">
        <v>0</v>
      </c>
      <c r="E950" t="s">
        <v>24</v>
      </c>
      <c r="F950" t="s">
        <v>24</v>
      </c>
      <c r="G950">
        <v>110</v>
      </c>
      <c r="H950">
        <v>0</v>
      </c>
      <c r="I950">
        <v>0</v>
      </c>
      <c r="J950">
        <v>0</v>
      </c>
      <c r="K950">
        <v>0</v>
      </c>
      <c r="L950" t="s">
        <v>24</v>
      </c>
      <c r="M950" t="s">
        <v>24</v>
      </c>
      <c r="N950" t="s">
        <v>24</v>
      </c>
      <c r="O950" t="s">
        <v>24</v>
      </c>
      <c r="P950" t="s">
        <v>24</v>
      </c>
      <c r="Q950" t="s">
        <v>192</v>
      </c>
      <c r="R950" t="s">
        <v>24</v>
      </c>
      <c r="S950">
        <v>0</v>
      </c>
      <c r="T950" t="s">
        <v>134</v>
      </c>
      <c r="U950" t="s">
        <v>134</v>
      </c>
      <c r="V950" t="s">
        <v>134</v>
      </c>
      <c r="W950" t="s">
        <v>24</v>
      </c>
      <c r="X950" t="s">
        <v>24</v>
      </c>
      <c r="Y950" t="s">
        <v>24</v>
      </c>
      <c r="Z950">
        <v>0</v>
      </c>
      <c r="AA950" t="s">
        <v>24</v>
      </c>
      <c r="AB950" t="s">
        <v>24</v>
      </c>
      <c r="AC950" t="s">
        <v>24</v>
      </c>
      <c r="AD950" t="s">
        <v>24</v>
      </c>
      <c r="AE950" t="s">
        <v>24</v>
      </c>
      <c r="AF950">
        <v>1</v>
      </c>
      <c r="AG950">
        <v>30</v>
      </c>
      <c r="AH950" t="s">
        <v>24</v>
      </c>
      <c r="AI950">
        <v>0</v>
      </c>
      <c r="AJ950" t="s">
        <v>24</v>
      </c>
      <c r="AK950" t="s">
        <v>24</v>
      </c>
      <c r="AL950" t="s">
        <v>24</v>
      </c>
      <c r="AM950" t="s">
        <v>24</v>
      </c>
      <c r="AN950" t="s">
        <v>24</v>
      </c>
      <c r="AO950" t="s">
        <v>24</v>
      </c>
      <c r="AP950" t="s">
        <v>24</v>
      </c>
      <c r="AQ950" t="s">
        <v>24</v>
      </c>
      <c r="AR950" t="s">
        <v>24</v>
      </c>
      <c r="AS950" t="s">
        <v>24</v>
      </c>
      <c r="AT950" t="s">
        <v>24</v>
      </c>
    </row>
    <row r="951" spans="1:46" x14ac:dyDescent="0.15">
      <c r="A951">
        <v>29</v>
      </c>
      <c r="B951">
        <v>3</v>
      </c>
      <c r="C951">
        <v>5</v>
      </c>
      <c r="D951">
        <v>0</v>
      </c>
      <c r="E951" t="s">
        <v>24</v>
      </c>
      <c r="F951" t="s">
        <v>24</v>
      </c>
      <c r="G951">
        <v>327</v>
      </c>
      <c r="H951">
        <v>0</v>
      </c>
      <c r="I951">
        <v>0</v>
      </c>
      <c r="J951">
        <v>0</v>
      </c>
      <c r="K951">
        <v>0</v>
      </c>
      <c r="L951" t="s">
        <v>24</v>
      </c>
      <c r="M951" t="s">
        <v>24</v>
      </c>
      <c r="N951" t="s">
        <v>24</v>
      </c>
      <c r="O951" t="s">
        <v>24</v>
      </c>
      <c r="P951" t="s">
        <v>24</v>
      </c>
      <c r="Q951" t="s">
        <v>2817</v>
      </c>
      <c r="R951" t="s">
        <v>24</v>
      </c>
      <c r="S951">
        <v>0</v>
      </c>
      <c r="T951" t="s">
        <v>134</v>
      </c>
      <c r="U951" t="s">
        <v>134</v>
      </c>
      <c r="V951" t="s">
        <v>134</v>
      </c>
      <c r="W951" t="s">
        <v>24</v>
      </c>
      <c r="X951" t="s">
        <v>24</v>
      </c>
      <c r="Y951" t="s">
        <v>24</v>
      </c>
      <c r="Z951">
        <v>0</v>
      </c>
      <c r="AA951" t="s">
        <v>24</v>
      </c>
      <c r="AB951" t="s">
        <v>24</v>
      </c>
      <c r="AC951" t="s">
        <v>24</v>
      </c>
      <c r="AD951" t="s">
        <v>24</v>
      </c>
      <c r="AE951" t="s">
        <v>24</v>
      </c>
      <c r="AF951">
        <v>1</v>
      </c>
      <c r="AG951">
        <v>30</v>
      </c>
      <c r="AH951" t="s">
        <v>24</v>
      </c>
      <c r="AI951">
        <v>0</v>
      </c>
      <c r="AJ951" t="s">
        <v>24</v>
      </c>
      <c r="AK951" t="s">
        <v>24</v>
      </c>
      <c r="AL951" t="s">
        <v>24</v>
      </c>
      <c r="AM951" t="s">
        <v>24</v>
      </c>
      <c r="AN951" t="s">
        <v>24</v>
      </c>
      <c r="AO951" t="s">
        <v>24</v>
      </c>
      <c r="AP951" t="s">
        <v>24</v>
      </c>
      <c r="AQ951" t="s">
        <v>24</v>
      </c>
      <c r="AR951" t="s">
        <v>24</v>
      </c>
      <c r="AS951" t="s">
        <v>24</v>
      </c>
      <c r="AT951" t="s">
        <v>24</v>
      </c>
    </row>
    <row r="952" spans="1:46" x14ac:dyDescent="0.15">
      <c r="A952">
        <v>29</v>
      </c>
      <c r="B952">
        <v>3</v>
      </c>
      <c r="C952">
        <v>6</v>
      </c>
      <c r="D952">
        <v>0</v>
      </c>
      <c r="E952" t="s">
        <v>24</v>
      </c>
      <c r="F952" t="s">
        <v>24</v>
      </c>
      <c r="G952">
        <v>255</v>
      </c>
      <c r="H952">
        <v>0</v>
      </c>
      <c r="I952">
        <v>0</v>
      </c>
      <c r="J952">
        <v>0</v>
      </c>
      <c r="K952">
        <v>0</v>
      </c>
      <c r="L952" t="s">
        <v>24</v>
      </c>
      <c r="M952" t="s">
        <v>24</v>
      </c>
      <c r="N952" t="s">
        <v>24</v>
      </c>
      <c r="O952" t="s">
        <v>24</v>
      </c>
      <c r="P952" t="s">
        <v>24</v>
      </c>
      <c r="Q952" t="s">
        <v>2646</v>
      </c>
      <c r="R952" t="s">
        <v>24</v>
      </c>
      <c r="S952">
        <v>0</v>
      </c>
      <c r="T952" t="s">
        <v>134</v>
      </c>
      <c r="U952" t="s">
        <v>134</v>
      </c>
      <c r="V952" t="s">
        <v>134</v>
      </c>
      <c r="W952" t="s">
        <v>24</v>
      </c>
      <c r="X952" t="s">
        <v>24</v>
      </c>
      <c r="Y952" t="s">
        <v>24</v>
      </c>
      <c r="Z952">
        <v>0</v>
      </c>
      <c r="AA952" t="s">
        <v>24</v>
      </c>
      <c r="AB952" t="s">
        <v>24</v>
      </c>
      <c r="AC952" t="s">
        <v>24</v>
      </c>
      <c r="AD952" t="s">
        <v>24</v>
      </c>
      <c r="AE952" t="s">
        <v>24</v>
      </c>
      <c r="AF952">
        <v>1</v>
      </c>
      <c r="AG952">
        <v>30</v>
      </c>
      <c r="AH952" t="s">
        <v>24</v>
      </c>
      <c r="AI952">
        <v>0</v>
      </c>
      <c r="AJ952" t="s">
        <v>24</v>
      </c>
      <c r="AK952" t="s">
        <v>24</v>
      </c>
      <c r="AL952" t="s">
        <v>24</v>
      </c>
      <c r="AM952" t="s">
        <v>24</v>
      </c>
      <c r="AN952" t="s">
        <v>24</v>
      </c>
      <c r="AO952" t="s">
        <v>24</v>
      </c>
      <c r="AP952" t="s">
        <v>24</v>
      </c>
      <c r="AQ952" t="s">
        <v>24</v>
      </c>
      <c r="AR952" t="s">
        <v>24</v>
      </c>
      <c r="AS952" t="s">
        <v>24</v>
      </c>
      <c r="AT952" t="s">
        <v>24</v>
      </c>
    </row>
    <row r="953" spans="1:46" x14ac:dyDescent="0.15">
      <c r="A953">
        <v>29</v>
      </c>
      <c r="B953">
        <v>3</v>
      </c>
      <c r="C953">
        <v>7</v>
      </c>
      <c r="D953">
        <v>0</v>
      </c>
      <c r="E953" t="s">
        <v>24</v>
      </c>
      <c r="F953" t="s">
        <v>24</v>
      </c>
      <c r="G953">
        <v>111</v>
      </c>
      <c r="H953">
        <v>0</v>
      </c>
      <c r="I953">
        <v>0</v>
      </c>
      <c r="J953">
        <v>0</v>
      </c>
      <c r="K953">
        <v>0</v>
      </c>
      <c r="L953" t="s">
        <v>24</v>
      </c>
      <c r="M953" t="s">
        <v>24</v>
      </c>
      <c r="N953" t="s">
        <v>24</v>
      </c>
      <c r="O953" t="s">
        <v>24</v>
      </c>
      <c r="P953" t="s">
        <v>24</v>
      </c>
      <c r="Q953" t="s">
        <v>2818</v>
      </c>
      <c r="R953" t="s">
        <v>24</v>
      </c>
      <c r="S953">
        <v>0</v>
      </c>
      <c r="T953" t="s">
        <v>134</v>
      </c>
      <c r="U953" t="s">
        <v>134</v>
      </c>
      <c r="V953" t="s">
        <v>134</v>
      </c>
      <c r="W953" t="s">
        <v>24</v>
      </c>
      <c r="X953" t="s">
        <v>24</v>
      </c>
      <c r="Y953" t="s">
        <v>24</v>
      </c>
      <c r="Z953">
        <v>0</v>
      </c>
      <c r="AA953" t="s">
        <v>24</v>
      </c>
      <c r="AB953" t="s">
        <v>24</v>
      </c>
      <c r="AC953" t="s">
        <v>24</v>
      </c>
      <c r="AD953" t="s">
        <v>24</v>
      </c>
      <c r="AE953" t="s">
        <v>24</v>
      </c>
      <c r="AF953">
        <v>1</v>
      </c>
      <c r="AG953">
        <v>30</v>
      </c>
      <c r="AH953" t="s">
        <v>24</v>
      </c>
      <c r="AI953">
        <v>0</v>
      </c>
      <c r="AJ953" t="s">
        <v>24</v>
      </c>
      <c r="AK953" t="s">
        <v>24</v>
      </c>
      <c r="AL953" t="s">
        <v>24</v>
      </c>
      <c r="AM953" t="s">
        <v>24</v>
      </c>
      <c r="AN953" t="s">
        <v>24</v>
      </c>
      <c r="AO953" t="s">
        <v>24</v>
      </c>
      <c r="AP953" t="s">
        <v>24</v>
      </c>
      <c r="AQ953" t="s">
        <v>24</v>
      </c>
      <c r="AR953" t="s">
        <v>24</v>
      </c>
      <c r="AS953" t="s">
        <v>24</v>
      </c>
      <c r="AT953" t="s">
        <v>24</v>
      </c>
    </row>
    <row r="954" spans="1:46" x14ac:dyDescent="0.15">
      <c r="A954">
        <v>29</v>
      </c>
      <c r="B954">
        <v>4</v>
      </c>
      <c r="C954">
        <v>1</v>
      </c>
      <c r="D954">
        <v>0</v>
      </c>
      <c r="E954" t="s">
        <v>24</v>
      </c>
      <c r="F954" t="s">
        <v>24</v>
      </c>
      <c r="G954">
        <v>347</v>
      </c>
      <c r="H954">
        <v>0</v>
      </c>
      <c r="I954">
        <v>0</v>
      </c>
      <c r="J954">
        <v>0</v>
      </c>
      <c r="K954">
        <v>0</v>
      </c>
      <c r="L954" t="s">
        <v>24</v>
      </c>
      <c r="M954" t="s">
        <v>24</v>
      </c>
      <c r="N954" t="s">
        <v>24</v>
      </c>
      <c r="O954" t="s">
        <v>24</v>
      </c>
      <c r="P954" t="s">
        <v>24</v>
      </c>
      <c r="Q954" t="s">
        <v>152</v>
      </c>
      <c r="R954" t="s">
        <v>24</v>
      </c>
      <c r="S954">
        <v>0</v>
      </c>
      <c r="T954" t="s">
        <v>134</v>
      </c>
      <c r="U954" t="s">
        <v>134</v>
      </c>
      <c r="V954" t="s">
        <v>134</v>
      </c>
      <c r="W954" t="s">
        <v>24</v>
      </c>
      <c r="X954" t="s">
        <v>24</v>
      </c>
      <c r="Y954" t="s">
        <v>24</v>
      </c>
      <c r="Z954">
        <v>0</v>
      </c>
      <c r="AA954" t="s">
        <v>24</v>
      </c>
      <c r="AB954" t="s">
        <v>24</v>
      </c>
      <c r="AC954" t="s">
        <v>24</v>
      </c>
      <c r="AD954" t="s">
        <v>24</v>
      </c>
      <c r="AE954" t="s">
        <v>24</v>
      </c>
      <c r="AF954">
        <v>1</v>
      </c>
      <c r="AG954">
        <v>30</v>
      </c>
      <c r="AH954" t="s">
        <v>24</v>
      </c>
      <c r="AI954">
        <v>0</v>
      </c>
      <c r="AJ954" t="s">
        <v>24</v>
      </c>
      <c r="AK954" t="s">
        <v>24</v>
      </c>
      <c r="AL954" t="s">
        <v>24</v>
      </c>
      <c r="AM954" t="s">
        <v>24</v>
      </c>
      <c r="AN954" t="s">
        <v>24</v>
      </c>
      <c r="AO954" t="s">
        <v>24</v>
      </c>
      <c r="AP954" t="s">
        <v>24</v>
      </c>
      <c r="AQ954" t="s">
        <v>24</v>
      </c>
      <c r="AR954" t="s">
        <v>24</v>
      </c>
      <c r="AS954" t="s">
        <v>24</v>
      </c>
      <c r="AT954" t="s">
        <v>24</v>
      </c>
    </row>
    <row r="955" spans="1:46" x14ac:dyDescent="0.15">
      <c r="A955">
        <v>29</v>
      </c>
      <c r="B955">
        <v>4</v>
      </c>
      <c r="C955">
        <v>2</v>
      </c>
      <c r="D955">
        <v>0</v>
      </c>
      <c r="E955" t="s">
        <v>24</v>
      </c>
      <c r="F955" t="s">
        <v>24</v>
      </c>
      <c r="G955">
        <v>140</v>
      </c>
      <c r="H955">
        <v>0</v>
      </c>
      <c r="I955">
        <v>0</v>
      </c>
      <c r="J955">
        <v>0</v>
      </c>
      <c r="K955">
        <v>0</v>
      </c>
      <c r="L955" t="s">
        <v>24</v>
      </c>
      <c r="M955" t="s">
        <v>24</v>
      </c>
      <c r="N955" t="s">
        <v>24</v>
      </c>
      <c r="O955" t="s">
        <v>24</v>
      </c>
      <c r="P955" t="s">
        <v>24</v>
      </c>
      <c r="Q955" t="s">
        <v>2819</v>
      </c>
      <c r="R955" t="s">
        <v>24</v>
      </c>
      <c r="S955">
        <v>0</v>
      </c>
      <c r="T955" t="s">
        <v>134</v>
      </c>
      <c r="U955" t="s">
        <v>134</v>
      </c>
      <c r="V955" t="s">
        <v>134</v>
      </c>
      <c r="W955" t="s">
        <v>24</v>
      </c>
      <c r="X955" t="s">
        <v>24</v>
      </c>
      <c r="Y955" t="s">
        <v>24</v>
      </c>
      <c r="Z955">
        <v>0</v>
      </c>
      <c r="AA955" t="s">
        <v>24</v>
      </c>
      <c r="AB955" t="s">
        <v>24</v>
      </c>
      <c r="AC955" t="s">
        <v>24</v>
      </c>
      <c r="AD955" t="s">
        <v>24</v>
      </c>
      <c r="AE955" t="s">
        <v>24</v>
      </c>
      <c r="AF955">
        <v>1</v>
      </c>
      <c r="AG955">
        <v>30</v>
      </c>
      <c r="AH955" t="s">
        <v>24</v>
      </c>
      <c r="AI955">
        <v>0</v>
      </c>
      <c r="AJ955" t="s">
        <v>24</v>
      </c>
      <c r="AK955" t="s">
        <v>24</v>
      </c>
      <c r="AL955" t="s">
        <v>24</v>
      </c>
      <c r="AM955" t="s">
        <v>24</v>
      </c>
      <c r="AN955" t="s">
        <v>24</v>
      </c>
      <c r="AO955" t="s">
        <v>24</v>
      </c>
      <c r="AP955" t="s">
        <v>24</v>
      </c>
      <c r="AQ955" t="s">
        <v>24</v>
      </c>
      <c r="AR955" t="s">
        <v>24</v>
      </c>
      <c r="AS955" t="s">
        <v>24</v>
      </c>
      <c r="AT955" t="s">
        <v>24</v>
      </c>
    </row>
    <row r="956" spans="1:46" x14ac:dyDescent="0.15">
      <c r="A956">
        <v>29</v>
      </c>
      <c r="B956">
        <v>4</v>
      </c>
      <c r="C956">
        <v>3</v>
      </c>
      <c r="D956">
        <v>0</v>
      </c>
      <c r="E956" t="s">
        <v>24</v>
      </c>
      <c r="F956" t="s">
        <v>24</v>
      </c>
      <c r="G956">
        <v>109</v>
      </c>
      <c r="H956">
        <v>0</v>
      </c>
      <c r="I956">
        <v>0</v>
      </c>
      <c r="J956">
        <v>0</v>
      </c>
      <c r="K956">
        <v>0</v>
      </c>
      <c r="L956" t="s">
        <v>24</v>
      </c>
      <c r="M956" t="s">
        <v>24</v>
      </c>
      <c r="N956" t="s">
        <v>24</v>
      </c>
      <c r="O956" t="s">
        <v>24</v>
      </c>
      <c r="P956" t="s">
        <v>24</v>
      </c>
      <c r="Q956" t="s">
        <v>2820</v>
      </c>
      <c r="R956" t="s">
        <v>24</v>
      </c>
      <c r="S956">
        <v>0</v>
      </c>
      <c r="T956" t="s">
        <v>134</v>
      </c>
      <c r="U956" t="s">
        <v>134</v>
      </c>
      <c r="V956" t="s">
        <v>134</v>
      </c>
      <c r="W956" t="s">
        <v>24</v>
      </c>
      <c r="X956" t="s">
        <v>24</v>
      </c>
      <c r="Y956" t="s">
        <v>24</v>
      </c>
      <c r="Z956">
        <v>0</v>
      </c>
      <c r="AA956" t="s">
        <v>24</v>
      </c>
      <c r="AB956" t="s">
        <v>24</v>
      </c>
      <c r="AC956" t="s">
        <v>24</v>
      </c>
      <c r="AD956" t="s">
        <v>24</v>
      </c>
      <c r="AE956" t="s">
        <v>24</v>
      </c>
      <c r="AF956">
        <v>1</v>
      </c>
      <c r="AG956">
        <v>30</v>
      </c>
      <c r="AH956" t="s">
        <v>24</v>
      </c>
      <c r="AI956">
        <v>0</v>
      </c>
      <c r="AJ956" t="s">
        <v>24</v>
      </c>
      <c r="AK956" t="s">
        <v>24</v>
      </c>
      <c r="AL956" t="s">
        <v>24</v>
      </c>
      <c r="AM956" t="s">
        <v>24</v>
      </c>
      <c r="AN956" t="s">
        <v>24</v>
      </c>
      <c r="AO956" t="s">
        <v>24</v>
      </c>
      <c r="AP956" t="s">
        <v>24</v>
      </c>
      <c r="AQ956" t="s">
        <v>24</v>
      </c>
      <c r="AR956" t="s">
        <v>24</v>
      </c>
      <c r="AS956" t="s">
        <v>24</v>
      </c>
      <c r="AT956" t="s">
        <v>24</v>
      </c>
    </row>
    <row r="957" spans="1:46" x14ac:dyDescent="0.15">
      <c r="A957">
        <v>29</v>
      </c>
      <c r="B957">
        <v>4</v>
      </c>
      <c r="C957">
        <v>4</v>
      </c>
      <c r="D957">
        <v>0</v>
      </c>
      <c r="E957" t="s">
        <v>24</v>
      </c>
      <c r="F957" t="s">
        <v>24</v>
      </c>
      <c r="G957">
        <v>253</v>
      </c>
      <c r="H957">
        <v>0</v>
      </c>
      <c r="I957">
        <v>0</v>
      </c>
      <c r="J957">
        <v>0</v>
      </c>
      <c r="K957">
        <v>0</v>
      </c>
      <c r="L957" t="s">
        <v>24</v>
      </c>
      <c r="M957" t="s">
        <v>24</v>
      </c>
      <c r="N957" t="s">
        <v>24</v>
      </c>
      <c r="O957" t="s">
        <v>24</v>
      </c>
      <c r="P957" t="s">
        <v>24</v>
      </c>
      <c r="Q957" t="s">
        <v>2821</v>
      </c>
      <c r="R957" t="s">
        <v>24</v>
      </c>
      <c r="S957">
        <v>0</v>
      </c>
      <c r="T957" t="s">
        <v>134</v>
      </c>
      <c r="U957" t="s">
        <v>134</v>
      </c>
      <c r="V957" t="s">
        <v>134</v>
      </c>
      <c r="W957" t="s">
        <v>24</v>
      </c>
      <c r="X957" t="s">
        <v>24</v>
      </c>
      <c r="Y957" t="s">
        <v>24</v>
      </c>
      <c r="Z957">
        <v>0</v>
      </c>
      <c r="AA957" t="s">
        <v>24</v>
      </c>
      <c r="AB957" t="s">
        <v>24</v>
      </c>
      <c r="AC957" t="s">
        <v>24</v>
      </c>
      <c r="AD957" t="s">
        <v>24</v>
      </c>
      <c r="AE957" t="s">
        <v>24</v>
      </c>
      <c r="AF957">
        <v>1</v>
      </c>
      <c r="AG957">
        <v>30</v>
      </c>
      <c r="AH957" t="s">
        <v>24</v>
      </c>
      <c r="AI957">
        <v>0</v>
      </c>
      <c r="AJ957" t="s">
        <v>24</v>
      </c>
      <c r="AK957" t="s">
        <v>24</v>
      </c>
      <c r="AL957" t="s">
        <v>24</v>
      </c>
      <c r="AM957" t="s">
        <v>24</v>
      </c>
      <c r="AN957" t="s">
        <v>24</v>
      </c>
      <c r="AO957" t="s">
        <v>24</v>
      </c>
      <c r="AP957" t="s">
        <v>24</v>
      </c>
      <c r="AQ957" t="s">
        <v>24</v>
      </c>
      <c r="AR957" t="s">
        <v>24</v>
      </c>
      <c r="AS957" t="s">
        <v>24</v>
      </c>
      <c r="AT957" t="s">
        <v>24</v>
      </c>
    </row>
    <row r="958" spans="1:46" x14ac:dyDescent="0.15">
      <c r="A958">
        <v>29</v>
      </c>
      <c r="B958">
        <v>4</v>
      </c>
      <c r="C958">
        <v>5</v>
      </c>
      <c r="D958">
        <v>0</v>
      </c>
      <c r="E958" t="s">
        <v>24</v>
      </c>
      <c r="F958" t="s">
        <v>24</v>
      </c>
      <c r="G958">
        <v>38</v>
      </c>
      <c r="H958">
        <v>0</v>
      </c>
      <c r="I958">
        <v>0</v>
      </c>
      <c r="J958">
        <v>0</v>
      </c>
      <c r="K958">
        <v>0</v>
      </c>
      <c r="L958" t="s">
        <v>24</v>
      </c>
      <c r="M958" t="s">
        <v>24</v>
      </c>
      <c r="N958" t="s">
        <v>24</v>
      </c>
      <c r="O958" t="s">
        <v>24</v>
      </c>
      <c r="P958" t="s">
        <v>24</v>
      </c>
      <c r="Q958" t="s">
        <v>2822</v>
      </c>
      <c r="R958" t="s">
        <v>24</v>
      </c>
      <c r="S958">
        <v>0</v>
      </c>
      <c r="T958" t="s">
        <v>134</v>
      </c>
      <c r="U958" t="s">
        <v>134</v>
      </c>
      <c r="V958" t="s">
        <v>134</v>
      </c>
      <c r="W958" t="s">
        <v>24</v>
      </c>
      <c r="X958" t="s">
        <v>24</v>
      </c>
      <c r="Y958" t="s">
        <v>24</v>
      </c>
      <c r="Z958">
        <v>0</v>
      </c>
      <c r="AA958" t="s">
        <v>24</v>
      </c>
      <c r="AB958" t="s">
        <v>24</v>
      </c>
      <c r="AC958" t="s">
        <v>24</v>
      </c>
      <c r="AD958" t="s">
        <v>24</v>
      </c>
      <c r="AE958" t="s">
        <v>24</v>
      </c>
      <c r="AF958">
        <v>1</v>
      </c>
      <c r="AG958">
        <v>30</v>
      </c>
      <c r="AH958" t="s">
        <v>24</v>
      </c>
      <c r="AI958">
        <v>0</v>
      </c>
      <c r="AJ958" t="s">
        <v>24</v>
      </c>
      <c r="AK958" t="s">
        <v>24</v>
      </c>
      <c r="AL958" t="s">
        <v>24</v>
      </c>
      <c r="AM958" t="s">
        <v>24</v>
      </c>
      <c r="AN958" t="s">
        <v>24</v>
      </c>
      <c r="AO958" t="s">
        <v>24</v>
      </c>
      <c r="AP958" t="s">
        <v>24</v>
      </c>
      <c r="AQ958" t="s">
        <v>24</v>
      </c>
      <c r="AR958" t="s">
        <v>24</v>
      </c>
      <c r="AS958" t="s">
        <v>24</v>
      </c>
      <c r="AT958" t="s">
        <v>24</v>
      </c>
    </row>
    <row r="959" spans="1:46" x14ac:dyDescent="0.15">
      <c r="A959">
        <v>29</v>
      </c>
      <c r="B959">
        <v>4</v>
      </c>
      <c r="C959">
        <v>6</v>
      </c>
      <c r="D959">
        <v>0</v>
      </c>
      <c r="E959" t="s">
        <v>24</v>
      </c>
      <c r="F959" t="s">
        <v>24</v>
      </c>
      <c r="G959">
        <v>62</v>
      </c>
      <c r="H959">
        <v>0</v>
      </c>
      <c r="I959">
        <v>0</v>
      </c>
      <c r="J959">
        <v>0</v>
      </c>
      <c r="K959">
        <v>0</v>
      </c>
      <c r="L959" t="s">
        <v>24</v>
      </c>
      <c r="M959" t="s">
        <v>24</v>
      </c>
      <c r="N959" t="s">
        <v>24</v>
      </c>
      <c r="O959" t="s">
        <v>24</v>
      </c>
      <c r="P959" t="s">
        <v>24</v>
      </c>
      <c r="Q959" t="s">
        <v>2823</v>
      </c>
      <c r="R959" t="s">
        <v>24</v>
      </c>
      <c r="S959">
        <v>0</v>
      </c>
      <c r="T959" t="s">
        <v>134</v>
      </c>
      <c r="U959" t="s">
        <v>134</v>
      </c>
      <c r="V959" t="s">
        <v>134</v>
      </c>
      <c r="W959" t="s">
        <v>24</v>
      </c>
      <c r="X959" t="s">
        <v>24</v>
      </c>
      <c r="Y959" t="s">
        <v>24</v>
      </c>
      <c r="Z959">
        <v>0</v>
      </c>
      <c r="AA959" t="s">
        <v>24</v>
      </c>
      <c r="AB959" t="s">
        <v>24</v>
      </c>
      <c r="AC959" t="s">
        <v>24</v>
      </c>
      <c r="AD959" t="s">
        <v>24</v>
      </c>
      <c r="AE959" t="s">
        <v>24</v>
      </c>
      <c r="AF959">
        <v>1</v>
      </c>
      <c r="AG959">
        <v>30</v>
      </c>
      <c r="AH959" t="s">
        <v>24</v>
      </c>
      <c r="AI959">
        <v>0</v>
      </c>
      <c r="AJ959" t="s">
        <v>24</v>
      </c>
      <c r="AK959" t="s">
        <v>24</v>
      </c>
      <c r="AL959" t="s">
        <v>24</v>
      </c>
      <c r="AM959" t="s">
        <v>24</v>
      </c>
      <c r="AN959" t="s">
        <v>24</v>
      </c>
      <c r="AO959" t="s">
        <v>24</v>
      </c>
      <c r="AP959" t="s">
        <v>24</v>
      </c>
      <c r="AQ959" t="s">
        <v>24</v>
      </c>
      <c r="AR959" t="s">
        <v>24</v>
      </c>
      <c r="AS959" t="s">
        <v>24</v>
      </c>
      <c r="AT959" t="s">
        <v>24</v>
      </c>
    </row>
    <row r="960" spans="1:46" x14ac:dyDescent="0.15">
      <c r="A960">
        <v>29</v>
      </c>
      <c r="B960">
        <v>4</v>
      </c>
      <c r="C960">
        <v>7</v>
      </c>
      <c r="D960">
        <v>0</v>
      </c>
      <c r="E960" t="s">
        <v>24</v>
      </c>
      <c r="F960" t="s">
        <v>24</v>
      </c>
      <c r="G960">
        <v>343</v>
      </c>
      <c r="H960">
        <v>0</v>
      </c>
      <c r="I960">
        <v>0</v>
      </c>
      <c r="J960">
        <v>0</v>
      </c>
      <c r="K960">
        <v>0</v>
      </c>
      <c r="L960" t="s">
        <v>24</v>
      </c>
      <c r="M960" t="s">
        <v>24</v>
      </c>
      <c r="N960" t="s">
        <v>24</v>
      </c>
      <c r="O960" t="s">
        <v>24</v>
      </c>
      <c r="P960" t="s">
        <v>24</v>
      </c>
      <c r="Q960" t="s">
        <v>2824</v>
      </c>
      <c r="R960" t="s">
        <v>24</v>
      </c>
      <c r="S960">
        <v>0</v>
      </c>
      <c r="T960" t="s">
        <v>134</v>
      </c>
      <c r="U960" t="s">
        <v>134</v>
      </c>
      <c r="V960" t="s">
        <v>134</v>
      </c>
      <c r="W960" t="s">
        <v>24</v>
      </c>
      <c r="X960" t="s">
        <v>24</v>
      </c>
      <c r="Y960" t="s">
        <v>24</v>
      </c>
      <c r="Z960">
        <v>0</v>
      </c>
      <c r="AA960" t="s">
        <v>24</v>
      </c>
      <c r="AB960" t="s">
        <v>24</v>
      </c>
      <c r="AC960" t="s">
        <v>24</v>
      </c>
      <c r="AD960" t="s">
        <v>24</v>
      </c>
      <c r="AE960" t="s">
        <v>24</v>
      </c>
      <c r="AF960">
        <v>1</v>
      </c>
      <c r="AG960">
        <v>30</v>
      </c>
      <c r="AH960" t="s">
        <v>24</v>
      </c>
      <c r="AI960">
        <v>0</v>
      </c>
      <c r="AJ960" t="s">
        <v>24</v>
      </c>
      <c r="AK960" t="s">
        <v>24</v>
      </c>
      <c r="AL960" t="s">
        <v>24</v>
      </c>
      <c r="AM960" t="s">
        <v>24</v>
      </c>
      <c r="AN960" t="s">
        <v>24</v>
      </c>
      <c r="AO960" t="s">
        <v>24</v>
      </c>
      <c r="AP960" t="s">
        <v>24</v>
      </c>
      <c r="AQ960" t="s">
        <v>24</v>
      </c>
      <c r="AR960" t="s">
        <v>24</v>
      </c>
      <c r="AS960" t="s">
        <v>24</v>
      </c>
      <c r="AT960" t="s">
        <v>24</v>
      </c>
    </row>
    <row r="961" spans="1:46" x14ac:dyDescent="0.15">
      <c r="A961">
        <v>29</v>
      </c>
      <c r="B961">
        <v>5</v>
      </c>
      <c r="C961">
        <v>1</v>
      </c>
      <c r="D961">
        <v>0</v>
      </c>
      <c r="E961" t="s">
        <v>24</v>
      </c>
      <c r="F961" t="s">
        <v>24</v>
      </c>
      <c r="G961">
        <v>283</v>
      </c>
      <c r="H961">
        <v>0</v>
      </c>
      <c r="I961">
        <v>0</v>
      </c>
      <c r="J961">
        <v>0</v>
      </c>
      <c r="K961">
        <v>0</v>
      </c>
      <c r="L961" t="s">
        <v>24</v>
      </c>
      <c r="M961" t="s">
        <v>24</v>
      </c>
      <c r="N961" t="s">
        <v>24</v>
      </c>
      <c r="O961" t="s">
        <v>24</v>
      </c>
      <c r="P961" t="s">
        <v>24</v>
      </c>
      <c r="Q961" t="s">
        <v>2825</v>
      </c>
      <c r="R961" t="s">
        <v>24</v>
      </c>
      <c r="S961">
        <v>0</v>
      </c>
      <c r="T961" t="s">
        <v>134</v>
      </c>
      <c r="U961" t="s">
        <v>134</v>
      </c>
      <c r="V961" t="s">
        <v>134</v>
      </c>
      <c r="W961" t="s">
        <v>24</v>
      </c>
      <c r="X961" t="s">
        <v>24</v>
      </c>
      <c r="Y961" t="s">
        <v>24</v>
      </c>
      <c r="Z961">
        <v>0</v>
      </c>
      <c r="AA961" t="s">
        <v>24</v>
      </c>
      <c r="AB961" t="s">
        <v>24</v>
      </c>
      <c r="AC961" t="s">
        <v>24</v>
      </c>
      <c r="AD961" t="s">
        <v>24</v>
      </c>
      <c r="AE961" t="s">
        <v>24</v>
      </c>
      <c r="AF961">
        <v>1</v>
      </c>
      <c r="AG961">
        <v>30</v>
      </c>
      <c r="AH961" t="s">
        <v>24</v>
      </c>
      <c r="AI961">
        <v>0</v>
      </c>
      <c r="AJ961" t="s">
        <v>24</v>
      </c>
      <c r="AK961" t="s">
        <v>24</v>
      </c>
      <c r="AL961" t="s">
        <v>24</v>
      </c>
      <c r="AM961" t="s">
        <v>24</v>
      </c>
      <c r="AN961" t="s">
        <v>24</v>
      </c>
      <c r="AO961" t="s">
        <v>24</v>
      </c>
      <c r="AP961" t="s">
        <v>24</v>
      </c>
      <c r="AQ961" t="s">
        <v>24</v>
      </c>
      <c r="AR961" t="s">
        <v>24</v>
      </c>
      <c r="AS961" t="s">
        <v>24</v>
      </c>
      <c r="AT961" t="s">
        <v>24</v>
      </c>
    </row>
    <row r="962" spans="1:46" x14ac:dyDescent="0.15">
      <c r="A962">
        <v>29</v>
      </c>
      <c r="B962">
        <v>5</v>
      </c>
      <c r="C962">
        <v>2</v>
      </c>
      <c r="D962">
        <v>0</v>
      </c>
      <c r="E962" t="s">
        <v>24</v>
      </c>
      <c r="F962" t="s">
        <v>24</v>
      </c>
      <c r="G962">
        <v>2</v>
      </c>
      <c r="H962">
        <v>0</v>
      </c>
      <c r="I962">
        <v>0</v>
      </c>
      <c r="J962">
        <v>0</v>
      </c>
      <c r="K962">
        <v>0</v>
      </c>
      <c r="L962" t="s">
        <v>24</v>
      </c>
      <c r="M962" t="s">
        <v>24</v>
      </c>
      <c r="N962" t="s">
        <v>24</v>
      </c>
      <c r="O962" t="s">
        <v>24</v>
      </c>
      <c r="P962" t="s">
        <v>24</v>
      </c>
      <c r="Q962" t="s">
        <v>2826</v>
      </c>
      <c r="R962" t="s">
        <v>24</v>
      </c>
      <c r="S962">
        <v>0</v>
      </c>
      <c r="T962" t="s">
        <v>134</v>
      </c>
      <c r="U962" t="s">
        <v>134</v>
      </c>
      <c r="V962" t="s">
        <v>134</v>
      </c>
      <c r="W962" t="s">
        <v>24</v>
      </c>
      <c r="X962" t="s">
        <v>24</v>
      </c>
      <c r="Y962" t="s">
        <v>24</v>
      </c>
      <c r="Z962">
        <v>0</v>
      </c>
      <c r="AA962" t="s">
        <v>24</v>
      </c>
      <c r="AB962" t="s">
        <v>24</v>
      </c>
      <c r="AC962" t="s">
        <v>24</v>
      </c>
      <c r="AD962" t="s">
        <v>24</v>
      </c>
      <c r="AE962" t="s">
        <v>24</v>
      </c>
      <c r="AF962">
        <v>1</v>
      </c>
      <c r="AG962">
        <v>30</v>
      </c>
      <c r="AH962" t="s">
        <v>24</v>
      </c>
      <c r="AI962">
        <v>0</v>
      </c>
      <c r="AJ962" t="s">
        <v>24</v>
      </c>
      <c r="AK962" t="s">
        <v>24</v>
      </c>
      <c r="AL962" t="s">
        <v>24</v>
      </c>
      <c r="AM962" t="s">
        <v>24</v>
      </c>
      <c r="AN962" t="s">
        <v>24</v>
      </c>
      <c r="AO962" t="s">
        <v>24</v>
      </c>
      <c r="AP962" t="s">
        <v>24</v>
      </c>
      <c r="AQ962" t="s">
        <v>24</v>
      </c>
      <c r="AR962" t="s">
        <v>24</v>
      </c>
      <c r="AS962" t="s">
        <v>24</v>
      </c>
      <c r="AT962" t="s">
        <v>24</v>
      </c>
    </row>
    <row r="963" spans="1:46" x14ac:dyDescent="0.15">
      <c r="A963">
        <v>29</v>
      </c>
      <c r="B963">
        <v>5</v>
      </c>
      <c r="C963">
        <v>3</v>
      </c>
      <c r="D963">
        <v>0</v>
      </c>
      <c r="E963" t="s">
        <v>24</v>
      </c>
      <c r="F963" t="s">
        <v>24</v>
      </c>
      <c r="G963">
        <v>325</v>
      </c>
      <c r="H963">
        <v>0</v>
      </c>
      <c r="I963">
        <v>0</v>
      </c>
      <c r="J963">
        <v>0</v>
      </c>
      <c r="K963">
        <v>0</v>
      </c>
      <c r="L963" t="s">
        <v>24</v>
      </c>
      <c r="M963" t="s">
        <v>24</v>
      </c>
      <c r="N963" t="s">
        <v>24</v>
      </c>
      <c r="O963" t="s">
        <v>24</v>
      </c>
      <c r="P963" t="s">
        <v>24</v>
      </c>
      <c r="Q963" t="s">
        <v>2827</v>
      </c>
      <c r="R963" t="s">
        <v>24</v>
      </c>
      <c r="S963">
        <v>0</v>
      </c>
      <c r="T963" t="s">
        <v>134</v>
      </c>
      <c r="U963" t="s">
        <v>134</v>
      </c>
      <c r="V963" t="s">
        <v>134</v>
      </c>
      <c r="W963" t="s">
        <v>24</v>
      </c>
      <c r="X963" t="s">
        <v>24</v>
      </c>
      <c r="Y963" t="s">
        <v>24</v>
      </c>
      <c r="Z963">
        <v>0</v>
      </c>
      <c r="AA963" t="s">
        <v>24</v>
      </c>
      <c r="AB963" t="s">
        <v>24</v>
      </c>
      <c r="AC963" t="s">
        <v>24</v>
      </c>
      <c r="AD963" t="s">
        <v>24</v>
      </c>
      <c r="AE963" t="s">
        <v>24</v>
      </c>
      <c r="AF963">
        <v>1</v>
      </c>
      <c r="AG963">
        <v>30</v>
      </c>
      <c r="AH963" t="s">
        <v>24</v>
      </c>
      <c r="AI963">
        <v>0</v>
      </c>
      <c r="AJ963" t="s">
        <v>24</v>
      </c>
      <c r="AK963" t="s">
        <v>24</v>
      </c>
      <c r="AL963" t="s">
        <v>24</v>
      </c>
      <c r="AM963" t="s">
        <v>24</v>
      </c>
      <c r="AN963" t="s">
        <v>24</v>
      </c>
      <c r="AO963" t="s">
        <v>24</v>
      </c>
      <c r="AP963" t="s">
        <v>24</v>
      </c>
      <c r="AQ963" t="s">
        <v>24</v>
      </c>
      <c r="AR963" t="s">
        <v>24</v>
      </c>
      <c r="AS963" t="s">
        <v>24</v>
      </c>
      <c r="AT963" t="s">
        <v>24</v>
      </c>
    </row>
    <row r="964" spans="1:46" x14ac:dyDescent="0.15">
      <c r="A964">
        <v>29</v>
      </c>
      <c r="B964">
        <v>5</v>
      </c>
      <c r="C964">
        <v>4</v>
      </c>
      <c r="D964">
        <v>0</v>
      </c>
      <c r="E964" t="s">
        <v>24</v>
      </c>
      <c r="F964" t="s">
        <v>24</v>
      </c>
      <c r="G964">
        <v>260</v>
      </c>
      <c r="H964">
        <v>0</v>
      </c>
      <c r="I964">
        <v>0</v>
      </c>
      <c r="J964">
        <v>0</v>
      </c>
      <c r="K964">
        <v>0</v>
      </c>
      <c r="L964" t="s">
        <v>24</v>
      </c>
      <c r="M964" t="s">
        <v>24</v>
      </c>
      <c r="N964" t="s">
        <v>24</v>
      </c>
      <c r="O964" t="s">
        <v>24</v>
      </c>
      <c r="P964" t="s">
        <v>24</v>
      </c>
      <c r="Q964" t="s">
        <v>2828</v>
      </c>
      <c r="R964" t="s">
        <v>24</v>
      </c>
      <c r="S964">
        <v>0</v>
      </c>
      <c r="T964" t="s">
        <v>134</v>
      </c>
      <c r="U964" t="s">
        <v>134</v>
      </c>
      <c r="V964" t="s">
        <v>134</v>
      </c>
      <c r="W964" t="s">
        <v>24</v>
      </c>
      <c r="X964" t="s">
        <v>24</v>
      </c>
      <c r="Y964" t="s">
        <v>24</v>
      </c>
      <c r="Z964">
        <v>0</v>
      </c>
      <c r="AA964" t="s">
        <v>24</v>
      </c>
      <c r="AB964" t="s">
        <v>24</v>
      </c>
      <c r="AC964" t="s">
        <v>24</v>
      </c>
      <c r="AD964" t="s">
        <v>24</v>
      </c>
      <c r="AE964" t="s">
        <v>24</v>
      </c>
      <c r="AF964">
        <v>1</v>
      </c>
      <c r="AG964">
        <v>30</v>
      </c>
      <c r="AH964" t="s">
        <v>24</v>
      </c>
      <c r="AI964">
        <v>0</v>
      </c>
      <c r="AJ964" t="s">
        <v>24</v>
      </c>
      <c r="AK964" t="s">
        <v>24</v>
      </c>
      <c r="AL964" t="s">
        <v>24</v>
      </c>
      <c r="AM964" t="s">
        <v>24</v>
      </c>
      <c r="AN964" t="s">
        <v>24</v>
      </c>
      <c r="AO964" t="s">
        <v>24</v>
      </c>
      <c r="AP964" t="s">
        <v>24</v>
      </c>
      <c r="AQ964" t="s">
        <v>24</v>
      </c>
      <c r="AR964" t="s">
        <v>24</v>
      </c>
      <c r="AS964" t="s">
        <v>24</v>
      </c>
      <c r="AT964" t="s">
        <v>24</v>
      </c>
    </row>
    <row r="965" spans="1:46" x14ac:dyDescent="0.15">
      <c r="A965">
        <v>29</v>
      </c>
      <c r="B965">
        <v>5</v>
      </c>
      <c r="C965">
        <v>5</v>
      </c>
      <c r="D965">
        <v>0</v>
      </c>
      <c r="E965" t="s">
        <v>24</v>
      </c>
      <c r="F965" t="s">
        <v>24</v>
      </c>
      <c r="G965">
        <v>250</v>
      </c>
      <c r="H965">
        <v>0</v>
      </c>
      <c r="I965">
        <v>0</v>
      </c>
      <c r="J965">
        <v>0</v>
      </c>
      <c r="K965">
        <v>0</v>
      </c>
      <c r="L965" t="s">
        <v>24</v>
      </c>
      <c r="M965" t="s">
        <v>24</v>
      </c>
      <c r="N965" t="s">
        <v>24</v>
      </c>
      <c r="O965" t="s">
        <v>24</v>
      </c>
      <c r="P965" t="s">
        <v>24</v>
      </c>
      <c r="Q965" t="s">
        <v>2829</v>
      </c>
      <c r="R965" t="s">
        <v>24</v>
      </c>
      <c r="S965">
        <v>0</v>
      </c>
      <c r="T965" t="s">
        <v>134</v>
      </c>
      <c r="U965" t="s">
        <v>134</v>
      </c>
      <c r="V965" t="s">
        <v>134</v>
      </c>
      <c r="W965" t="s">
        <v>24</v>
      </c>
      <c r="X965" t="s">
        <v>24</v>
      </c>
      <c r="Y965" t="s">
        <v>24</v>
      </c>
      <c r="Z965">
        <v>0</v>
      </c>
      <c r="AA965" t="s">
        <v>24</v>
      </c>
      <c r="AB965" t="s">
        <v>24</v>
      </c>
      <c r="AC965" t="s">
        <v>24</v>
      </c>
      <c r="AD965" t="s">
        <v>24</v>
      </c>
      <c r="AE965" t="s">
        <v>24</v>
      </c>
      <c r="AF965">
        <v>1</v>
      </c>
      <c r="AG965">
        <v>30</v>
      </c>
      <c r="AH965" t="s">
        <v>24</v>
      </c>
      <c r="AI965">
        <v>0</v>
      </c>
      <c r="AJ965" t="s">
        <v>24</v>
      </c>
      <c r="AK965" t="s">
        <v>24</v>
      </c>
      <c r="AL965" t="s">
        <v>24</v>
      </c>
      <c r="AM965" t="s">
        <v>24</v>
      </c>
      <c r="AN965" t="s">
        <v>24</v>
      </c>
      <c r="AO965" t="s">
        <v>24</v>
      </c>
      <c r="AP965" t="s">
        <v>24</v>
      </c>
      <c r="AQ965" t="s">
        <v>24</v>
      </c>
      <c r="AR965" t="s">
        <v>24</v>
      </c>
      <c r="AS965" t="s">
        <v>24</v>
      </c>
      <c r="AT965" t="s">
        <v>24</v>
      </c>
    </row>
    <row r="966" spans="1:46" x14ac:dyDescent="0.15">
      <c r="A966">
        <v>29</v>
      </c>
      <c r="B966">
        <v>5</v>
      </c>
      <c r="C966">
        <v>6</v>
      </c>
      <c r="D966">
        <v>0</v>
      </c>
      <c r="E966" t="s">
        <v>24</v>
      </c>
      <c r="F966" t="s">
        <v>24</v>
      </c>
      <c r="G966">
        <v>172</v>
      </c>
      <c r="H966">
        <v>0</v>
      </c>
      <c r="I966">
        <v>0</v>
      </c>
      <c r="J966">
        <v>0</v>
      </c>
      <c r="K966">
        <v>0</v>
      </c>
      <c r="L966" t="s">
        <v>24</v>
      </c>
      <c r="M966" t="s">
        <v>24</v>
      </c>
      <c r="N966" t="s">
        <v>24</v>
      </c>
      <c r="O966" t="s">
        <v>24</v>
      </c>
      <c r="P966" t="s">
        <v>24</v>
      </c>
      <c r="Q966" t="s">
        <v>2830</v>
      </c>
      <c r="R966" t="s">
        <v>24</v>
      </c>
      <c r="S966">
        <v>0</v>
      </c>
      <c r="T966" t="s">
        <v>134</v>
      </c>
      <c r="U966" t="s">
        <v>134</v>
      </c>
      <c r="V966" t="s">
        <v>134</v>
      </c>
      <c r="W966" t="s">
        <v>24</v>
      </c>
      <c r="X966" t="s">
        <v>24</v>
      </c>
      <c r="Y966" t="s">
        <v>24</v>
      </c>
      <c r="Z966">
        <v>0</v>
      </c>
      <c r="AA966" t="s">
        <v>24</v>
      </c>
      <c r="AB966" t="s">
        <v>24</v>
      </c>
      <c r="AC966" t="s">
        <v>24</v>
      </c>
      <c r="AD966" t="s">
        <v>24</v>
      </c>
      <c r="AE966" t="s">
        <v>24</v>
      </c>
      <c r="AF966">
        <v>1</v>
      </c>
      <c r="AG966">
        <v>30</v>
      </c>
      <c r="AH966" t="s">
        <v>24</v>
      </c>
      <c r="AI966">
        <v>0</v>
      </c>
      <c r="AJ966" t="s">
        <v>24</v>
      </c>
      <c r="AK966" t="s">
        <v>24</v>
      </c>
      <c r="AL966" t="s">
        <v>24</v>
      </c>
      <c r="AM966" t="s">
        <v>24</v>
      </c>
      <c r="AN966" t="s">
        <v>24</v>
      </c>
      <c r="AO966" t="s">
        <v>24</v>
      </c>
      <c r="AP966" t="s">
        <v>24</v>
      </c>
      <c r="AQ966" t="s">
        <v>24</v>
      </c>
      <c r="AR966" t="s">
        <v>24</v>
      </c>
      <c r="AS966" t="s">
        <v>24</v>
      </c>
      <c r="AT966" t="s">
        <v>24</v>
      </c>
    </row>
    <row r="967" spans="1:46" x14ac:dyDescent="0.15">
      <c r="A967">
        <v>29</v>
      </c>
      <c r="B967">
        <v>5</v>
      </c>
      <c r="C967">
        <v>7</v>
      </c>
      <c r="D967">
        <v>0</v>
      </c>
      <c r="E967" t="s">
        <v>24</v>
      </c>
      <c r="F967" t="s">
        <v>24</v>
      </c>
      <c r="G967">
        <v>94</v>
      </c>
      <c r="H967">
        <v>0</v>
      </c>
      <c r="I967">
        <v>0</v>
      </c>
      <c r="J967">
        <v>0</v>
      </c>
      <c r="K967">
        <v>0</v>
      </c>
      <c r="L967" t="s">
        <v>24</v>
      </c>
      <c r="M967" t="s">
        <v>24</v>
      </c>
      <c r="N967" t="s">
        <v>24</v>
      </c>
      <c r="O967" t="s">
        <v>24</v>
      </c>
      <c r="P967" t="s">
        <v>24</v>
      </c>
      <c r="Q967" t="s">
        <v>2831</v>
      </c>
      <c r="R967" t="s">
        <v>24</v>
      </c>
      <c r="S967">
        <v>0</v>
      </c>
      <c r="T967" t="s">
        <v>134</v>
      </c>
      <c r="U967" t="s">
        <v>134</v>
      </c>
      <c r="V967" t="s">
        <v>134</v>
      </c>
      <c r="W967" t="s">
        <v>24</v>
      </c>
      <c r="X967" t="s">
        <v>24</v>
      </c>
      <c r="Y967" t="s">
        <v>24</v>
      </c>
      <c r="Z967">
        <v>0</v>
      </c>
      <c r="AA967" t="s">
        <v>24</v>
      </c>
      <c r="AB967" t="s">
        <v>24</v>
      </c>
      <c r="AC967" t="s">
        <v>24</v>
      </c>
      <c r="AD967" t="s">
        <v>24</v>
      </c>
      <c r="AE967" t="s">
        <v>24</v>
      </c>
      <c r="AF967">
        <v>1</v>
      </c>
      <c r="AG967">
        <v>30</v>
      </c>
      <c r="AH967" t="s">
        <v>24</v>
      </c>
      <c r="AI967">
        <v>0</v>
      </c>
      <c r="AJ967" t="s">
        <v>24</v>
      </c>
      <c r="AK967" t="s">
        <v>24</v>
      </c>
      <c r="AL967" t="s">
        <v>24</v>
      </c>
      <c r="AM967" t="s">
        <v>24</v>
      </c>
      <c r="AN967" t="s">
        <v>24</v>
      </c>
      <c r="AO967" t="s">
        <v>24</v>
      </c>
      <c r="AP967" t="s">
        <v>24</v>
      </c>
      <c r="AQ967" t="s">
        <v>24</v>
      </c>
      <c r="AR967" t="s">
        <v>24</v>
      </c>
      <c r="AS967" t="s">
        <v>24</v>
      </c>
      <c r="AT967" t="s">
        <v>24</v>
      </c>
    </row>
    <row r="968" spans="1:46" x14ac:dyDescent="0.15">
      <c r="A968">
        <v>31</v>
      </c>
      <c r="B968">
        <v>1</v>
      </c>
      <c r="C968">
        <v>1</v>
      </c>
      <c r="D968">
        <v>0</v>
      </c>
      <c r="E968" t="s">
        <v>24</v>
      </c>
      <c r="F968" t="s">
        <v>24</v>
      </c>
      <c r="G968">
        <v>0</v>
      </c>
      <c r="H968">
        <v>0</v>
      </c>
      <c r="I968">
        <v>0</v>
      </c>
      <c r="J968">
        <v>0</v>
      </c>
      <c r="K968">
        <v>0</v>
      </c>
      <c r="L968" t="s">
        <v>24</v>
      </c>
      <c r="M968" t="s">
        <v>24</v>
      </c>
      <c r="N968" t="s">
        <v>24</v>
      </c>
      <c r="O968" t="s">
        <v>24</v>
      </c>
      <c r="P968" t="s">
        <v>24</v>
      </c>
      <c r="Q968" t="s">
        <v>24</v>
      </c>
      <c r="R968" t="s">
        <v>24</v>
      </c>
      <c r="S968">
        <v>0</v>
      </c>
      <c r="T968" t="s">
        <v>134</v>
      </c>
      <c r="U968" t="s">
        <v>134</v>
      </c>
      <c r="V968" t="s">
        <v>134</v>
      </c>
      <c r="W968" t="s">
        <v>24</v>
      </c>
      <c r="X968" t="s">
        <v>24</v>
      </c>
      <c r="Y968" t="s">
        <v>24</v>
      </c>
      <c r="Z968">
        <v>0</v>
      </c>
      <c r="AA968" t="s">
        <v>24</v>
      </c>
      <c r="AB968" t="s">
        <v>24</v>
      </c>
      <c r="AC968" t="s">
        <v>24</v>
      </c>
      <c r="AD968" t="s">
        <v>24</v>
      </c>
      <c r="AE968" t="s">
        <v>24</v>
      </c>
      <c r="AF968">
        <v>1</v>
      </c>
      <c r="AG968">
        <v>31</v>
      </c>
      <c r="AH968" t="s">
        <v>24</v>
      </c>
      <c r="AI968">
        <v>0</v>
      </c>
      <c r="AJ968" t="s">
        <v>24</v>
      </c>
      <c r="AK968" t="s">
        <v>24</v>
      </c>
      <c r="AL968" t="s">
        <v>24</v>
      </c>
      <c r="AM968" t="s">
        <v>24</v>
      </c>
      <c r="AN968" t="s">
        <v>24</v>
      </c>
      <c r="AO968" t="s">
        <v>24</v>
      </c>
      <c r="AP968" t="s">
        <v>24</v>
      </c>
      <c r="AQ968" t="s">
        <v>24</v>
      </c>
      <c r="AR968" t="s">
        <v>24</v>
      </c>
      <c r="AS968" t="s">
        <v>24</v>
      </c>
      <c r="AT968" t="s">
        <v>24</v>
      </c>
    </row>
    <row r="969" spans="1:46" x14ac:dyDescent="0.15">
      <c r="A969">
        <v>31</v>
      </c>
      <c r="B969">
        <v>1</v>
      </c>
      <c r="C969">
        <v>2</v>
      </c>
      <c r="D969">
        <v>0</v>
      </c>
      <c r="E969" t="s">
        <v>24</v>
      </c>
      <c r="F969" t="s">
        <v>24</v>
      </c>
      <c r="G969">
        <v>124</v>
      </c>
      <c r="H969">
        <v>0</v>
      </c>
      <c r="I969">
        <v>0</v>
      </c>
      <c r="J969">
        <v>0</v>
      </c>
      <c r="K969">
        <v>0</v>
      </c>
      <c r="L969" t="s">
        <v>24</v>
      </c>
      <c r="M969" t="s">
        <v>24</v>
      </c>
      <c r="N969" t="s">
        <v>24</v>
      </c>
      <c r="O969" t="s">
        <v>24</v>
      </c>
      <c r="P969" t="s">
        <v>24</v>
      </c>
      <c r="Q969" t="s">
        <v>2728</v>
      </c>
      <c r="R969" t="s">
        <v>24</v>
      </c>
      <c r="S969">
        <v>0</v>
      </c>
      <c r="T969" t="s">
        <v>134</v>
      </c>
      <c r="U969" t="s">
        <v>134</v>
      </c>
      <c r="V969" t="s">
        <v>134</v>
      </c>
      <c r="W969" t="s">
        <v>24</v>
      </c>
      <c r="X969" t="s">
        <v>24</v>
      </c>
      <c r="Y969" t="s">
        <v>24</v>
      </c>
      <c r="Z969">
        <v>0</v>
      </c>
      <c r="AA969" t="s">
        <v>24</v>
      </c>
      <c r="AB969" t="s">
        <v>24</v>
      </c>
      <c r="AC969" t="s">
        <v>24</v>
      </c>
      <c r="AD969" t="s">
        <v>24</v>
      </c>
      <c r="AE969" t="s">
        <v>24</v>
      </c>
      <c r="AF969">
        <v>1</v>
      </c>
      <c r="AG969">
        <v>31</v>
      </c>
      <c r="AH969" t="s">
        <v>24</v>
      </c>
      <c r="AI969">
        <v>0</v>
      </c>
      <c r="AJ969" t="s">
        <v>24</v>
      </c>
      <c r="AK969" t="s">
        <v>24</v>
      </c>
      <c r="AL969" t="s">
        <v>24</v>
      </c>
      <c r="AM969" t="s">
        <v>24</v>
      </c>
      <c r="AN969" t="s">
        <v>24</v>
      </c>
      <c r="AO969" t="s">
        <v>24</v>
      </c>
      <c r="AP969" t="s">
        <v>24</v>
      </c>
      <c r="AQ969" t="s">
        <v>24</v>
      </c>
      <c r="AR969" t="s">
        <v>24</v>
      </c>
      <c r="AS969" t="s">
        <v>24</v>
      </c>
      <c r="AT969" t="s">
        <v>24</v>
      </c>
    </row>
    <row r="970" spans="1:46" x14ac:dyDescent="0.15">
      <c r="A970">
        <v>31</v>
      </c>
      <c r="B970">
        <v>1</v>
      </c>
      <c r="C970">
        <v>3</v>
      </c>
      <c r="D970">
        <v>0</v>
      </c>
      <c r="E970" t="s">
        <v>24</v>
      </c>
      <c r="F970" t="s">
        <v>24</v>
      </c>
      <c r="G970">
        <v>86</v>
      </c>
      <c r="H970">
        <v>0</v>
      </c>
      <c r="I970">
        <v>0</v>
      </c>
      <c r="J970">
        <v>0</v>
      </c>
      <c r="K970">
        <v>0</v>
      </c>
      <c r="L970" t="s">
        <v>24</v>
      </c>
      <c r="M970" t="s">
        <v>24</v>
      </c>
      <c r="N970" t="s">
        <v>24</v>
      </c>
      <c r="O970" t="s">
        <v>24</v>
      </c>
      <c r="P970" t="s">
        <v>24</v>
      </c>
      <c r="Q970" t="s">
        <v>2729</v>
      </c>
      <c r="R970" t="s">
        <v>24</v>
      </c>
      <c r="S970">
        <v>0</v>
      </c>
      <c r="T970" t="s">
        <v>134</v>
      </c>
      <c r="U970" t="s">
        <v>134</v>
      </c>
      <c r="V970" t="s">
        <v>134</v>
      </c>
      <c r="W970" t="s">
        <v>24</v>
      </c>
      <c r="X970" t="s">
        <v>24</v>
      </c>
      <c r="Y970" t="s">
        <v>24</v>
      </c>
      <c r="Z970">
        <v>0</v>
      </c>
      <c r="AA970" t="s">
        <v>24</v>
      </c>
      <c r="AB970" t="s">
        <v>24</v>
      </c>
      <c r="AC970" t="s">
        <v>24</v>
      </c>
      <c r="AD970" t="s">
        <v>24</v>
      </c>
      <c r="AE970" t="s">
        <v>24</v>
      </c>
      <c r="AF970">
        <v>1</v>
      </c>
      <c r="AG970">
        <v>31</v>
      </c>
      <c r="AH970" t="s">
        <v>24</v>
      </c>
      <c r="AI970">
        <v>0</v>
      </c>
      <c r="AJ970" t="s">
        <v>24</v>
      </c>
      <c r="AK970" t="s">
        <v>24</v>
      </c>
      <c r="AL970" t="s">
        <v>24</v>
      </c>
      <c r="AM970" t="s">
        <v>24</v>
      </c>
      <c r="AN970" t="s">
        <v>24</v>
      </c>
      <c r="AO970" t="s">
        <v>24</v>
      </c>
      <c r="AP970" t="s">
        <v>24</v>
      </c>
      <c r="AQ970" t="s">
        <v>24</v>
      </c>
      <c r="AR970" t="s">
        <v>24</v>
      </c>
      <c r="AS970" t="s">
        <v>24</v>
      </c>
      <c r="AT970" t="s">
        <v>24</v>
      </c>
    </row>
    <row r="971" spans="1:46" x14ac:dyDescent="0.15">
      <c r="A971">
        <v>31</v>
      </c>
      <c r="B971">
        <v>1</v>
      </c>
      <c r="C971">
        <v>4</v>
      </c>
      <c r="D971">
        <v>0</v>
      </c>
      <c r="E971" t="s">
        <v>24</v>
      </c>
      <c r="F971" t="s">
        <v>24</v>
      </c>
      <c r="G971">
        <v>99</v>
      </c>
      <c r="H971">
        <v>0</v>
      </c>
      <c r="I971">
        <v>0</v>
      </c>
      <c r="J971">
        <v>0</v>
      </c>
      <c r="K971">
        <v>0</v>
      </c>
      <c r="L971" t="s">
        <v>24</v>
      </c>
      <c r="M971" t="s">
        <v>24</v>
      </c>
      <c r="N971" t="s">
        <v>24</v>
      </c>
      <c r="O971" t="s">
        <v>24</v>
      </c>
      <c r="P971" t="s">
        <v>24</v>
      </c>
      <c r="Q971" t="s">
        <v>2730</v>
      </c>
      <c r="R971" t="s">
        <v>24</v>
      </c>
      <c r="S971">
        <v>0</v>
      </c>
      <c r="T971" t="s">
        <v>134</v>
      </c>
      <c r="U971" t="s">
        <v>134</v>
      </c>
      <c r="V971" t="s">
        <v>134</v>
      </c>
      <c r="W971" t="s">
        <v>24</v>
      </c>
      <c r="X971" t="s">
        <v>24</v>
      </c>
      <c r="Y971" t="s">
        <v>24</v>
      </c>
      <c r="Z971">
        <v>0</v>
      </c>
      <c r="AA971" t="s">
        <v>24</v>
      </c>
      <c r="AB971" t="s">
        <v>24</v>
      </c>
      <c r="AC971" t="s">
        <v>24</v>
      </c>
      <c r="AD971" t="s">
        <v>24</v>
      </c>
      <c r="AE971" t="s">
        <v>24</v>
      </c>
      <c r="AF971">
        <v>1</v>
      </c>
      <c r="AG971">
        <v>31</v>
      </c>
      <c r="AH971" t="s">
        <v>24</v>
      </c>
      <c r="AI971">
        <v>0</v>
      </c>
      <c r="AJ971" t="s">
        <v>24</v>
      </c>
      <c r="AK971" t="s">
        <v>24</v>
      </c>
      <c r="AL971" t="s">
        <v>24</v>
      </c>
      <c r="AM971" t="s">
        <v>24</v>
      </c>
      <c r="AN971" t="s">
        <v>24</v>
      </c>
      <c r="AO971" t="s">
        <v>24</v>
      </c>
      <c r="AP971" t="s">
        <v>24</v>
      </c>
      <c r="AQ971" t="s">
        <v>24</v>
      </c>
      <c r="AR971" t="s">
        <v>24</v>
      </c>
      <c r="AS971" t="s">
        <v>24</v>
      </c>
      <c r="AT971" t="s">
        <v>24</v>
      </c>
    </row>
    <row r="972" spans="1:46" x14ac:dyDescent="0.15">
      <c r="A972">
        <v>31</v>
      </c>
      <c r="B972">
        <v>1</v>
      </c>
      <c r="C972">
        <v>5</v>
      </c>
      <c r="D972">
        <v>0</v>
      </c>
      <c r="E972" t="s">
        <v>24</v>
      </c>
      <c r="F972" t="s">
        <v>24</v>
      </c>
      <c r="G972">
        <v>304</v>
      </c>
      <c r="H972">
        <v>0</v>
      </c>
      <c r="I972">
        <v>0</v>
      </c>
      <c r="J972">
        <v>0</v>
      </c>
      <c r="K972">
        <v>0</v>
      </c>
      <c r="L972" t="s">
        <v>24</v>
      </c>
      <c r="M972" t="s">
        <v>24</v>
      </c>
      <c r="N972" t="s">
        <v>24</v>
      </c>
      <c r="O972" t="s">
        <v>24</v>
      </c>
      <c r="P972" t="s">
        <v>24</v>
      </c>
      <c r="Q972" t="s">
        <v>2731</v>
      </c>
      <c r="R972" t="s">
        <v>24</v>
      </c>
      <c r="S972">
        <v>0</v>
      </c>
      <c r="T972" t="s">
        <v>134</v>
      </c>
      <c r="U972" t="s">
        <v>134</v>
      </c>
      <c r="V972" t="s">
        <v>134</v>
      </c>
      <c r="W972" t="s">
        <v>24</v>
      </c>
      <c r="X972" t="s">
        <v>24</v>
      </c>
      <c r="Y972" t="s">
        <v>24</v>
      </c>
      <c r="Z972">
        <v>0</v>
      </c>
      <c r="AA972" t="s">
        <v>24</v>
      </c>
      <c r="AB972" t="s">
        <v>24</v>
      </c>
      <c r="AC972" t="s">
        <v>24</v>
      </c>
      <c r="AD972" t="s">
        <v>24</v>
      </c>
      <c r="AE972" t="s">
        <v>24</v>
      </c>
      <c r="AF972">
        <v>1</v>
      </c>
      <c r="AG972">
        <v>31</v>
      </c>
      <c r="AH972" t="s">
        <v>24</v>
      </c>
      <c r="AI972">
        <v>0</v>
      </c>
      <c r="AJ972" t="s">
        <v>24</v>
      </c>
      <c r="AK972" t="s">
        <v>24</v>
      </c>
      <c r="AL972" t="s">
        <v>24</v>
      </c>
      <c r="AM972" t="s">
        <v>24</v>
      </c>
      <c r="AN972" t="s">
        <v>24</v>
      </c>
      <c r="AO972" t="s">
        <v>24</v>
      </c>
      <c r="AP972" t="s">
        <v>24</v>
      </c>
      <c r="AQ972" t="s">
        <v>24</v>
      </c>
      <c r="AR972" t="s">
        <v>24</v>
      </c>
      <c r="AS972" t="s">
        <v>24</v>
      </c>
      <c r="AT972" t="s">
        <v>24</v>
      </c>
    </row>
    <row r="973" spans="1:46" x14ac:dyDescent="0.15">
      <c r="A973">
        <v>31</v>
      </c>
      <c r="B973">
        <v>1</v>
      </c>
      <c r="C973">
        <v>6</v>
      </c>
      <c r="D973">
        <v>0</v>
      </c>
      <c r="E973" t="s">
        <v>24</v>
      </c>
      <c r="F973" t="s">
        <v>24</v>
      </c>
      <c r="G973">
        <v>57</v>
      </c>
      <c r="H973">
        <v>0</v>
      </c>
      <c r="I973">
        <v>0</v>
      </c>
      <c r="J973">
        <v>0</v>
      </c>
      <c r="K973">
        <v>0</v>
      </c>
      <c r="L973" t="s">
        <v>24</v>
      </c>
      <c r="M973" t="s">
        <v>24</v>
      </c>
      <c r="N973" t="s">
        <v>24</v>
      </c>
      <c r="O973" t="s">
        <v>24</v>
      </c>
      <c r="P973" t="s">
        <v>24</v>
      </c>
      <c r="Q973" t="s">
        <v>2732</v>
      </c>
      <c r="R973" t="s">
        <v>24</v>
      </c>
      <c r="S973">
        <v>0</v>
      </c>
      <c r="T973" t="s">
        <v>134</v>
      </c>
      <c r="U973" t="s">
        <v>134</v>
      </c>
      <c r="V973" t="s">
        <v>134</v>
      </c>
      <c r="W973" t="s">
        <v>24</v>
      </c>
      <c r="X973" t="s">
        <v>24</v>
      </c>
      <c r="Y973" t="s">
        <v>24</v>
      </c>
      <c r="Z973">
        <v>0</v>
      </c>
      <c r="AA973" t="s">
        <v>24</v>
      </c>
      <c r="AB973" t="s">
        <v>24</v>
      </c>
      <c r="AC973" t="s">
        <v>24</v>
      </c>
      <c r="AD973" t="s">
        <v>24</v>
      </c>
      <c r="AE973" t="s">
        <v>24</v>
      </c>
      <c r="AF973">
        <v>1</v>
      </c>
      <c r="AG973">
        <v>31</v>
      </c>
      <c r="AH973" t="s">
        <v>24</v>
      </c>
      <c r="AI973">
        <v>0</v>
      </c>
      <c r="AJ973" t="s">
        <v>24</v>
      </c>
      <c r="AK973" t="s">
        <v>24</v>
      </c>
      <c r="AL973" t="s">
        <v>24</v>
      </c>
      <c r="AM973" t="s">
        <v>24</v>
      </c>
      <c r="AN973" t="s">
        <v>24</v>
      </c>
      <c r="AO973" t="s">
        <v>24</v>
      </c>
      <c r="AP973" t="s">
        <v>24</v>
      </c>
      <c r="AQ973" t="s">
        <v>24</v>
      </c>
      <c r="AR973" t="s">
        <v>24</v>
      </c>
      <c r="AS973" t="s">
        <v>24</v>
      </c>
      <c r="AT973" t="s">
        <v>24</v>
      </c>
    </row>
    <row r="974" spans="1:46" x14ac:dyDescent="0.15">
      <c r="A974">
        <v>31</v>
      </c>
      <c r="B974">
        <v>1</v>
      </c>
      <c r="C974">
        <v>7</v>
      </c>
      <c r="D974">
        <v>0</v>
      </c>
      <c r="E974" t="s">
        <v>24</v>
      </c>
      <c r="F974" t="s">
        <v>24</v>
      </c>
      <c r="G974">
        <v>348</v>
      </c>
      <c r="H974">
        <v>0</v>
      </c>
      <c r="I974">
        <v>0</v>
      </c>
      <c r="J974">
        <v>0</v>
      </c>
      <c r="K974">
        <v>0</v>
      </c>
      <c r="L974" t="s">
        <v>24</v>
      </c>
      <c r="M974" t="s">
        <v>24</v>
      </c>
      <c r="N974" t="s">
        <v>24</v>
      </c>
      <c r="O974" t="s">
        <v>24</v>
      </c>
      <c r="P974" t="s">
        <v>24</v>
      </c>
      <c r="Q974" t="s">
        <v>2733</v>
      </c>
      <c r="R974" t="s">
        <v>24</v>
      </c>
      <c r="S974">
        <v>0</v>
      </c>
      <c r="T974" t="s">
        <v>134</v>
      </c>
      <c r="U974" t="s">
        <v>134</v>
      </c>
      <c r="V974" t="s">
        <v>134</v>
      </c>
      <c r="W974" t="s">
        <v>24</v>
      </c>
      <c r="X974" t="s">
        <v>24</v>
      </c>
      <c r="Y974" t="s">
        <v>24</v>
      </c>
      <c r="Z974">
        <v>0</v>
      </c>
      <c r="AA974" t="s">
        <v>24</v>
      </c>
      <c r="AB974" t="s">
        <v>24</v>
      </c>
      <c r="AC974" t="s">
        <v>24</v>
      </c>
      <c r="AD974" t="s">
        <v>24</v>
      </c>
      <c r="AE974" t="s">
        <v>24</v>
      </c>
      <c r="AF974">
        <v>1</v>
      </c>
      <c r="AG974">
        <v>31</v>
      </c>
      <c r="AH974" t="s">
        <v>24</v>
      </c>
      <c r="AI974">
        <v>0</v>
      </c>
      <c r="AJ974" t="s">
        <v>24</v>
      </c>
      <c r="AK974" t="s">
        <v>24</v>
      </c>
      <c r="AL974" t="s">
        <v>24</v>
      </c>
      <c r="AM974" t="s">
        <v>24</v>
      </c>
      <c r="AN974" t="s">
        <v>24</v>
      </c>
      <c r="AO974" t="s">
        <v>24</v>
      </c>
      <c r="AP974" t="s">
        <v>24</v>
      </c>
      <c r="AQ974" t="s">
        <v>24</v>
      </c>
      <c r="AR974" t="s">
        <v>24</v>
      </c>
      <c r="AS974" t="s">
        <v>24</v>
      </c>
      <c r="AT974" t="s">
        <v>24</v>
      </c>
    </row>
    <row r="975" spans="1:46" x14ac:dyDescent="0.15">
      <c r="A975">
        <v>32</v>
      </c>
      <c r="B975">
        <v>1</v>
      </c>
      <c r="C975">
        <v>1</v>
      </c>
      <c r="D975">
        <v>0</v>
      </c>
      <c r="E975" t="s">
        <v>24</v>
      </c>
      <c r="F975" t="s">
        <v>24</v>
      </c>
      <c r="G975">
        <v>0</v>
      </c>
      <c r="H975">
        <v>0</v>
      </c>
      <c r="I975">
        <v>0</v>
      </c>
      <c r="J975">
        <v>0</v>
      </c>
      <c r="K975">
        <v>0</v>
      </c>
      <c r="L975" t="s">
        <v>24</v>
      </c>
      <c r="M975" t="s">
        <v>24</v>
      </c>
      <c r="N975" t="s">
        <v>24</v>
      </c>
      <c r="O975" t="s">
        <v>24</v>
      </c>
      <c r="P975" t="s">
        <v>24</v>
      </c>
      <c r="Q975" t="s">
        <v>24</v>
      </c>
      <c r="R975" t="s">
        <v>24</v>
      </c>
      <c r="S975">
        <v>0</v>
      </c>
      <c r="T975" t="s">
        <v>134</v>
      </c>
      <c r="U975" t="s">
        <v>134</v>
      </c>
      <c r="V975" t="s">
        <v>134</v>
      </c>
      <c r="W975" t="s">
        <v>24</v>
      </c>
      <c r="X975" t="s">
        <v>24</v>
      </c>
      <c r="Y975" t="s">
        <v>24</v>
      </c>
      <c r="Z975">
        <v>0</v>
      </c>
      <c r="AA975" t="s">
        <v>24</v>
      </c>
      <c r="AB975" t="s">
        <v>24</v>
      </c>
      <c r="AC975" t="s">
        <v>24</v>
      </c>
      <c r="AD975" t="s">
        <v>24</v>
      </c>
      <c r="AE975" t="s">
        <v>24</v>
      </c>
      <c r="AF975">
        <v>1</v>
      </c>
      <c r="AG975">
        <v>32</v>
      </c>
      <c r="AH975" t="s">
        <v>24</v>
      </c>
      <c r="AI975">
        <v>0</v>
      </c>
      <c r="AJ975" t="s">
        <v>24</v>
      </c>
      <c r="AK975" t="s">
        <v>24</v>
      </c>
      <c r="AL975" t="s">
        <v>24</v>
      </c>
      <c r="AM975" t="s">
        <v>24</v>
      </c>
      <c r="AN975" t="s">
        <v>24</v>
      </c>
      <c r="AO975" t="s">
        <v>24</v>
      </c>
      <c r="AP975" t="s">
        <v>24</v>
      </c>
      <c r="AQ975" t="s">
        <v>24</v>
      </c>
      <c r="AR975" t="s">
        <v>24</v>
      </c>
      <c r="AS975" t="s">
        <v>24</v>
      </c>
      <c r="AT975" t="s">
        <v>24</v>
      </c>
    </row>
    <row r="976" spans="1:46" x14ac:dyDescent="0.15">
      <c r="A976">
        <v>32</v>
      </c>
      <c r="B976">
        <v>1</v>
      </c>
      <c r="C976">
        <v>2</v>
      </c>
      <c r="D976">
        <v>0</v>
      </c>
      <c r="E976" t="s">
        <v>24</v>
      </c>
      <c r="F976" t="s">
        <v>24</v>
      </c>
      <c r="G976">
        <v>66</v>
      </c>
      <c r="H976">
        <v>0</v>
      </c>
      <c r="I976">
        <v>0</v>
      </c>
      <c r="J976">
        <v>0</v>
      </c>
      <c r="K976">
        <v>0</v>
      </c>
      <c r="L976" t="s">
        <v>24</v>
      </c>
      <c r="M976" t="s">
        <v>24</v>
      </c>
      <c r="N976" t="s">
        <v>24</v>
      </c>
      <c r="O976" t="s">
        <v>24</v>
      </c>
      <c r="P976" t="s">
        <v>24</v>
      </c>
      <c r="Q976" t="s">
        <v>2734</v>
      </c>
      <c r="R976" t="s">
        <v>24</v>
      </c>
      <c r="S976">
        <v>0</v>
      </c>
      <c r="T976" t="s">
        <v>134</v>
      </c>
      <c r="U976" t="s">
        <v>134</v>
      </c>
      <c r="V976" t="s">
        <v>134</v>
      </c>
      <c r="W976" t="s">
        <v>24</v>
      </c>
      <c r="X976" t="s">
        <v>24</v>
      </c>
      <c r="Y976" t="s">
        <v>24</v>
      </c>
      <c r="Z976">
        <v>0</v>
      </c>
      <c r="AA976" t="s">
        <v>24</v>
      </c>
      <c r="AB976" t="s">
        <v>24</v>
      </c>
      <c r="AC976" t="s">
        <v>24</v>
      </c>
      <c r="AD976" t="s">
        <v>24</v>
      </c>
      <c r="AE976" t="s">
        <v>24</v>
      </c>
      <c r="AF976">
        <v>1</v>
      </c>
      <c r="AG976">
        <v>32</v>
      </c>
      <c r="AH976" t="s">
        <v>24</v>
      </c>
      <c r="AI976">
        <v>0</v>
      </c>
      <c r="AJ976" t="s">
        <v>24</v>
      </c>
      <c r="AK976" t="s">
        <v>24</v>
      </c>
      <c r="AL976" t="s">
        <v>24</v>
      </c>
      <c r="AM976" t="s">
        <v>24</v>
      </c>
      <c r="AN976" t="s">
        <v>24</v>
      </c>
      <c r="AO976" t="s">
        <v>24</v>
      </c>
      <c r="AP976" t="s">
        <v>24</v>
      </c>
      <c r="AQ976" t="s">
        <v>24</v>
      </c>
      <c r="AR976" t="s">
        <v>24</v>
      </c>
      <c r="AS976" t="s">
        <v>24</v>
      </c>
      <c r="AT976" t="s">
        <v>24</v>
      </c>
    </row>
    <row r="977" spans="1:46" x14ac:dyDescent="0.15">
      <c r="A977">
        <v>32</v>
      </c>
      <c r="B977">
        <v>1</v>
      </c>
      <c r="C977">
        <v>3</v>
      </c>
      <c r="D977">
        <v>0</v>
      </c>
      <c r="E977" t="s">
        <v>24</v>
      </c>
      <c r="F977" t="s">
        <v>24</v>
      </c>
      <c r="G977">
        <v>286</v>
      </c>
      <c r="H977">
        <v>0</v>
      </c>
      <c r="I977">
        <v>0</v>
      </c>
      <c r="J977">
        <v>0</v>
      </c>
      <c r="K977">
        <v>0</v>
      </c>
      <c r="L977" t="s">
        <v>24</v>
      </c>
      <c r="M977" t="s">
        <v>24</v>
      </c>
      <c r="N977" t="s">
        <v>24</v>
      </c>
      <c r="O977" t="s">
        <v>24</v>
      </c>
      <c r="P977" t="s">
        <v>24</v>
      </c>
      <c r="Q977" t="s">
        <v>2735</v>
      </c>
      <c r="R977" t="s">
        <v>24</v>
      </c>
      <c r="S977">
        <v>0</v>
      </c>
      <c r="T977" t="s">
        <v>134</v>
      </c>
      <c r="U977" t="s">
        <v>134</v>
      </c>
      <c r="V977" t="s">
        <v>134</v>
      </c>
      <c r="W977" t="s">
        <v>24</v>
      </c>
      <c r="X977" t="s">
        <v>24</v>
      </c>
      <c r="Y977" t="s">
        <v>24</v>
      </c>
      <c r="Z977">
        <v>0</v>
      </c>
      <c r="AA977" t="s">
        <v>24</v>
      </c>
      <c r="AB977" t="s">
        <v>24</v>
      </c>
      <c r="AC977" t="s">
        <v>24</v>
      </c>
      <c r="AD977" t="s">
        <v>24</v>
      </c>
      <c r="AE977" t="s">
        <v>24</v>
      </c>
      <c r="AF977">
        <v>1</v>
      </c>
      <c r="AG977">
        <v>32</v>
      </c>
      <c r="AH977" t="s">
        <v>24</v>
      </c>
      <c r="AI977">
        <v>0</v>
      </c>
      <c r="AJ977" t="s">
        <v>24</v>
      </c>
      <c r="AK977" t="s">
        <v>24</v>
      </c>
      <c r="AL977" t="s">
        <v>24</v>
      </c>
      <c r="AM977" t="s">
        <v>24</v>
      </c>
      <c r="AN977" t="s">
        <v>24</v>
      </c>
      <c r="AO977" t="s">
        <v>24</v>
      </c>
      <c r="AP977" t="s">
        <v>24</v>
      </c>
      <c r="AQ977" t="s">
        <v>24</v>
      </c>
      <c r="AR977" t="s">
        <v>24</v>
      </c>
      <c r="AS977" t="s">
        <v>24</v>
      </c>
      <c r="AT977" t="s">
        <v>24</v>
      </c>
    </row>
    <row r="978" spans="1:46" x14ac:dyDescent="0.15">
      <c r="A978">
        <v>32</v>
      </c>
      <c r="B978">
        <v>1</v>
      </c>
      <c r="C978">
        <v>4</v>
      </c>
      <c r="D978">
        <v>0</v>
      </c>
      <c r="E978" t="s">
        <v>24</v>
      </c>
      <c r="F978" t="s">
        <v>24</v>
      </c>
      <c r="G978">
        <v>233</v>
      </c>
      <c r="H978">
        <v>0</v>
      </c>
      <c r="I978">
        <v>0</v>
      </c>
      <c r="J978">
        <v>0</v>
      </c>
      <c r="K978">
        <v>0</v>
      </c>
      <c r="L978" t="s">
        <v>24</v>
      </c>
      <c r="M978" t="s">
        <v>24</v>
      </c>
      <c r="N978" t="s">
        <v>24</v>
      </c>
      <c r="O978" t="s">
        <v>24</v>
      </c>
      <c r="P978" t="s">
        <v>24</v>
      </c>
      <c r="Q978" t="s">
        <v>2736</v>
      </c>
      <c r="R978" t="s">
        <v>24</v>
      </c>
      <c r="S978">
        <v>0</v>
      </c>
      <c r="T978" t="s">
        <v>134</v>
      </c>
      <c r="U978" t="s">
        <v>134</v>
      </c>
      <c r="V978" t="s">
        <v>134</v>
      </c>
      <c r="W978" t="s">
        <v>24</v>
      </c>
      <c r="X978" t="s">
        <v>24</v>
      </c>
      <c r="Y978" t="s">
        <v>24</v>
      </c>
      <c r="Z978">
        <v>0</v>
      </c>
      <c r="AA978" t="s">
        <v>24</v>
      </c>
      <c r="AB978" t="s">
        <v>24</v>
      </c>
      <c r="AC978" t="s">
        <v>24</v>
      </c>
      <c r="AD978" t="s">
        <v>24</v>
      </c>
      <c r="AE978" t="s">
        <v>24</v>
      </c>
      <c r="AF978">
        <v>1</v>
      </c>
      <c r="AG978">
        <v>32</v>
      </c>
      <c r="AH978" t="s">
        <v>24</v>
      </c>
      <c r="AI978">
        <v>0</v>
      </c>
      <c r="AJ978" t="s">
        <v>24</v>
      </c>
      <c r="AK978" t="s">
        <v>24</v>
      </c>
      <c r="AL978" t="s">
        <v>24</v>
      </c>
      <c r="AM978" t="s">
        <v>24</v>
      </c>
      <c r="AN978" t="s">
        <v>24</v>
      </c>
      <c r="AO978" t="s">
        <v>24</v>
      </c>
      <c r="AP978" t="s">
        <v>24</v>
      </c>
      <c r="AQ978" t="s">
        <v>24</v>
      </c>
      <c r="AR978" t="s">
        <v>24</v>
      </c>
      <c r="AS978" t="s">
        <v>24</v>
      </c>
      <c r="AT978" t="s">
        <v>24</v>
      </c>
    </row>
    <row r="979" spans="1:46" x14ac:dyDescent="0.15">
      <c r="A979">
        <v>32</v>
      </c>
      <c r="B979">
        <v>1</v>
      </c>
      <c r="C979">
        <v>5</v>
      </c>
      <c r="D979">
        <v>0</v>
      </c>
      <c r="E979" t="s">
        <v>24</v>
      </c>
      <c r="F979" t="s">
        <v>24</v>
      </c>
      <c r="G979">
        <v>256</v>
      </c>
      <c r="H979">
        <v>0</v>
      </c>
      <c r="I979">
        <v>0</v>
      </c>
      <c r="J979">
        <v>0</v>
      </c>
      <c r="K979">
        <v>0</v>
      </c>
      <c r="L979" t="s">
        <v>24</v>
      </c>
      <c r="M979" t="s">
        <v>24</v>
      </c>
      <c r="N979" t="s">
        <v>24</v>
      </c>
      <c r="O979" t="s">
        <v>24</v>
      </c>
      <c r="P979" t="s">
        <v>24</v>
      </c>
      <c r="Q979" t="s">
        <v>2737</v>
      </c>
      <c r="R979" t="s">
        <v>24</v>
      </c>
      <c r="S979">
        <v>0</v>
      </c>
      <c r="T979" t="s">
        <v>134</v>
      </c>
      <c r="U979" t="s">
        <v>134</v>
      </c>
      <c r="V979" t="s">
        <v>134</v>
      </c>
      <c r="W979" t="s">
        <v>24</v>
      </c>
      <c r="X979" t="s">
        <v>24</v>
      </c>
      <c r="Y979" t="s">
        <v>24</v>
      </c>
      <c r="Z979">
        <v>0</v>
      </c>
      <c r="AA979" t="s">
        <v>24</v>
      </c>
      <c r="AB979" t="s">
        <v>24</v>
      </c>
      <c r="AC979" t="s">
        <v>24</v>
      </c>
      <c r="AD979" t="s">
        <v>24</v>
      </c>
      <c r="AE979" t="s">
        <v>24</v>
      </c>
      <c r="AF979">
        <v>1</v>
      </c>
      <c r="AG979">
        <v>32</v>
      </c>
      <c r="AH979" t="s">
        <v>24</v>
      </c>
      <c r="AI979">
        <v>0</v>
      </c>
      <c r="AJ979" t="s">
        <v>24</v>
      </c>
      <c r="AK979" t="s">
        <v>24</v>
      </c>
      <c r="AL979" t="s">
        <v>24</v>
      </c>
      <c r="AM979" t="s">
        <v>24</v>
      </c>
      <c r="AN979" t="s">
        <v>24</v>
      </c>
      <c r="AO979" t="s">
        <v>24</v>
      </c>
      <c r="AP979" t="s">
        <v>24</v>
      </c>
      <c r="AQ979" t="s">
        <v>24</v>
      </c>
      <c r="AR979" t="s">
        <v>24</v>
      </c>
      <c r="AS979" t="s">
        <v>24</v>
      </c>
      <c r="AT979" t="s">
        <v>24</v>
      </c>
    </row>
    <row r="980" spans="1:46" x14ac:dyDescent="0.15">
      <c r="A980">
        <v>32</v>
      </c>
      <c r="B980">
        <v>1</v>
      </c>
      <c r="C980">
        <v>6</v>
      </c>
      <c r="D980">
        <v>0</v>
      </c>
      <c r="E980" t="s">
        <v>24</v>
      </c>
      <c r="F980" t="s">
        <v>24</v>
      </c>
      <c r="G980">
        <v>116</v>
      </c>
      <c r="H980">
        <v>0</v>
      </c>
      <c r="I980">
        <v>0</v>
      </c>
      <c r="J980">
        <v>0</v>
      </c>
      <c r="K980">
        <v>0</v>
      </c>
      <c r="L980" t="s">
        <v>24</v>
      </c>
      <c r="M980" t="s">
        <v>24</v>
      </c>
      <c r="N980" t="s">
        <v>24</v>
      </c>
      <c r="O980" t="s">
        <v>24</v>
      </c>
      <c r="P980" t="s">
        <v>24</v>
      </c>
      <c r="Q980" t="s">
        <v>2733</v>
      </c>
      <c r="R980" t="s">
        <v>24</v>
      </c>
      <c r="S980">
        <v>0</v>
      </c>
      <c r="T980" t="s">
        <v>134</v>
      </c>
      <c r="U980" t="s">
        <v>134</v>
      </c>
      <c r="V980" t="s">
        <v>134</v>
      </c>
      <c r="W980" t="s">
        <v>24</v>
      </c>
      <c r="X980" t="s">
        <v>24</v>
      </c>
      <c r="Y980" t="s">
        <v>24</v>
      </c>
      <c r="Z980">
        <v>0</v>
      </c>
      <c r="AA980" t="s">
        <v>24</v>
      </c>
      <c r="AB980" t="s">
        <v>24</v>
      </c>
      <c r="AC980" t="s">
        <v>24</v>
      </c>
      <c r="AD980" t="s">
        <v>24</v>
      </c>
      <c r="AE980" t="s">
        <v>24</v>
      </c>
      <c r="AF980">
        <v>1</v>
      </c>
      <c r="AG980">
        <v>32</v>
      </c>
      <c r="AH980" t="s">
        <v>24</v>
      </c>
      <c r="AI980">
        <v>0</v>
      </c>
      <c r="AJ980" t="s">
        <v>24</v>
      </c>
      <c r="AK980" t="s">
        <v>24</v>
      </c>
      <c r="AL980" t="s">
        <v>24</v>
      </c>
      <c r="AM980" t="s">
        <v>24</v>
      </c>
      <c r="AN980" t="s">
        <v>24</v>
      </c>
      <c r="AO980" t="s">
        <v>24</v>
      </c>
      <c r="AP980" t="s">
        <v>24</v>
      </c>
      <c r="AQ980" t="s">
        <v>24</v>
      </c>
      <c r="AR980" t="s">
        <v>24</v>
      </c>
      <c r="AS980" t="s">
        <v>24</v>
      </c>
      <c r="AT980" t="s">
        <v>24</v>
      </c>
    </row>
    <row r="981" spans="1:46" x14ac:dyDescent="0.15">
      <c r="A981">
        <v>32</v>
      </c>
      <c r="B981">
        <v>1</v>
      </c>
      <c r="C981">
        <v>7</v>
      </c>
      <c r="D981">
        <v>0</v>
      </c>
      <c r="E981" t="s">
        <v>24</v>
      </c>
      <c r="F981" t="s">
        <v>24</v>
      </c>
      <c r="G981">
        <v>96</v>
      </c>
      <c r="H981">
        <v>0</v>
      </c>
      <c r="I981">
        <v>0</v>
      </c>
      <c r="J981">
        <v>0</v>
      </c>
      <c r="K981">
        <v>0</v>
      </c>
      <c r="L981" t="s">
        <v>24</v>
      </c>
      <c r="M981" t="s">
        <v>24</v>
      </c>
      <c r="N981" t="s">
        <v>24</v>
      </c>
      <c r="O981" t="s">
        <v>24</v>
      </c>
      <c r="P981" t="s">
        <v>24</v>
      </c>
      <c r="Q981" t="s">
        <v>2738</v>
      </c>
      <c r="R981" t="s">
        <v>24</v>
      </c>
      <c r="S981">
        <v>0</v>
      </c>
      <c r="T981" t="s">
        <v>134</v>
      </c>
      <c r="U981" t="s">
        <v>134</v>
      </c>
      <c r="V981" t="s">
        <v>134</v>
      </c>
      <c r="W981" t="s">
        <v>24</v>
      </c>
      <c r="X981" t="s">
        <v>24</v>
      </c>
      <c r="Y981" t="s">
        <v>24</v>
      </c>
      <c r="Z981">
        <v>0</v>
      </c>
      <c r="AA981" t="s">
        <v>24</v>
      </c>
      <c r="AB981" t="s">
        <v>24</v>
      </c>
      <c r="AC981" t="s">
        <v>24</v>
      </c>
      <c r="AD981" t="s">
        <v>24</v>
      </c>
      <c r="AE981" t="s">
        <v>24</v>
      </c>
      <c r="AF981">
        <v>1</v>
      </c>
      <c r="AG981">
        <v>32</v>
      </c>
      <c r="AH981" t="s">
        <v>24</v>
      </c>
      <c r="AI981">
        <v>0</v>
      </c>
      <c r="AJ981" t="s">
        <v>24</v>
      </c>
      <c r="AK981" t="s">
        <v>24</v>
      </c>
      <c r="AL981" t="s">
        <v>24</v>
      </c>
      <c r="AM981" t="s">
        <v>24</v>
      </c>
      <c r="AN981" t="s">
        <v>24</v>
      </c>
      <c r="AO981" t="s">
        <v>24</v>
      </c>
      <c r="AP981" t="s">
        <v>24</v>
      </c>
      <c r="AQ981" t="s">
        <v>24</v>
      </c>
      <c r="AR981" t="s">
        <v>24</v>
      </c>
      <c r="AS981" t="s">
        <v>24</v>
      </c>
      <c r="AT981" t="s">
        <v>24</v>
      </c>
    </row>
    <row r="982" spans="1:46" x14ac:dyDescent="0.15">
      <c r="A982">
        <v>32</v>
      </c>
      <c r="B982">
        <v>2</v>
      </c>
      <c r="C982">
        <v>1</v>
      </c>
      <c r="D982">
        <v>0</v>
      </c>
      <c r="E982" t="s">
        <v>24</v>
      </c>
      <c r="F982" t="s">
        <v>24</v>
      </c>
      <c r="G982">
        <v>285</v>
      </c>
      <c r="H982">
        <v>0</v>
      </c>
      <c r="I982">
        <v>0</v>
      </c>
      <c r="J982">
        <v>0</v>
      </c>
      <c r="K982">
        <v>0</v>
      </c>
      <c r="L982" t="s">
        <v>24</v>
      </c>
      <c r="M982" t="s">
        <v>24</v>
      </c>
      <c r="N982" t="s">
        <v>24</v>
      </c>
      <c r="O982" t="s">
        <v>24</v>
      </c>
      <c r="P982" t="s">
        <v>24</v>
      </c>
      <c r="Q982" t="s">
        <v>2739</v>
      </c>
      <c r="R982" t="s">
        <v>24</v>
      </c>
      <c r="S982">
        <v>0</v>
      </c>
      <c r="T982" t="s">
        <v>134</v>
      </c>
      <c r="U982" t="s">
        <v>134</v>
      </c>
      <c r="V982" t="s">
        <v>134</v>
      </c>
      <c r="W982" t="s">
        <v>24</v>
      </c>
      <c r="X982" t="s">
        <v>24</v>
      </c>
      <c r="Y982" t="s">
        <v>24</v>
      </c>
      <c r="Z982">
        <v>0</v>
      </c>
      <c r="AA982" t="s">
        <v>24</v>
      </c>
      <c r="AB982" t="s">
        <v>24</v>
      </c>
      <c r="AC982" t="s">
        <v>24</v>
      </c>
      <c r="AD982" t="s">
        <v>24</v>
      </c>
      <c r="AE982" t="s">
        <v>24</v>
      </c>
      <c r="AF982">
        <v>1</v>
      </c>
      <c r="AG982">
        <v>32</v>
      </c>
      <c r="AH982" t="s">
        <v>24</v>
      </c>
      <c r="AI982">
        <v>0</v>
      </c>
      <c r="AJ982" t="s">
        <v>24</v>
      </c>
      <c r="AK982" t="s">
        <v>24</v>
      </c>
      <c r="AL982" t="s">
        <v>24</v>
      </c>
      <c r="AM982" t="s">
        <v>24</v>
      </c>
      <c r="AN982" t="s">
        <v>24</v>
      </c>
      <c r="AO982" t="s">
        <v>24</v>
      </c>
      <c r="AP982" t="s">
        <v>24</v>
      </c>
      <c r="AQ982" t="s">
        <v>24</v>
      </c>
      <c r="AR982" t="s">
        <v>24</v>
      </c>
      <c r="AS982" t="s">
        <v>24</v>
      </c>
      <c r="AT982" t="s">
        <v>24</v>
      </c>
    </row>
    <row r="983" spans="1:46" x14ac:dyDescent="0.15">
      <c r="A983">
        <v>32</v>
      </c>
      <c r="B983">
        <v>2</v>
      </c>
      <c r="C983">
        <v>2</v>
      </c>
      <c r="D983">
        <v>0</v>
      </c>
      <c r="E983" t="s">
        <v>24</v>
      </c>
      <c r="F983" t="s">
        <v>24</v>
      </c>
      <c r="G983">
        <v>350</v>
      </c>
      <c r="H983">
        <v>0</v>
      </c>
      <c r="I983">
        <v>0</v>
      </c>
      <c r="J983">
        <v>0</v>
      </c>
      <c r="K983">
        <v>0</v>
      </c>
      <c r="L983" t="s">
        <v>24</v>
      </c>
      <c r="M983" t="s">
        <v>24</v>
      </c>
      <c r="N983" t="s">
        <v>24</v>
      </c>
      <c r="O983" t="s">
        <v>24</v>
      </c>
      <c r="P983" t="s">
        <v>24</v>
      </c>
      <c r="Q983" t="s">
        <v>2740</v>
      </c>
      <c r="R983" t="s">
        <v>24</v>
      </c>
      <c r="S983">
        <v>0</v>
      </c>
      <c r="T983" t="s">
        <v>134</v>
      </c>
      <c r="U983" t="s">
        <v>134</v>
      </c>
      <c r="V983" t="s">
        <v>134</v>
      </c>
      <c r="W983" t="s">
        <v>24</v>
      </c>
      <c r="X983" t="s">
        <v>24</v>
      </c>
      <c r="Y983" t="s">
        <v>24</v>
      </c>
      <c r="Z983">
        <v>0</v>
      </c>
      <c r="AA983" t="s">
        <v>24</v>
      </c>
      <c r="AB983" t="s">
        <v>24</v>
      </c>
      <c r="AC983" t="s">
        <v>24</v>
      </c>
      <c r="AD983" t="s">
        <v>24</v>
      </c>
      <c r="AE983" t="s">
        <v>24</v>
      </c>
      <c r="AF983">
        <v>1</v>
      </c>
      <c r="AG983">
        <v>32</v>
      </c>
      <c r="AH983" t="s">
        <v>24</v>
      </c>
      <c r="AI983">
        <v>0</v>
      </c>
      <c r="AJ983" t="s">
        <v>24</v>
      </c>
      <c r="AK983" t="s">
        <v>24</v>
      </c>
      <c r="AL983" t="s">
        <v>24</v>
      </c>
      <c r="AM983" t="s">
        <v>24</v>
      </c>
      <c r="AN983" t="s">
        <v>24</v>
      </c>
      <c r="AO983" t="s">
        <v>24</v>
      </c>
      <c r="AP983" t="s">
        <v>24</v>
      </c>
      <c r="AQ983" t="s">
        <v>24</v>
      </c>
      <c r="AR983" t="s">
        <v>24</v>
      </c>
      <c r="AS983" t="s">
        <v>24</v>
      </c>
      <c r="AT983" t="s">
        <v>24</v>
      </c>
    </row>
    <row r="984" spans="1:46" x14ac:dyDescent="0.15">
      <c r="A984">
        <v>32</v>
      </c>
      <c r="B984">
        <v>2</v>
      </c>
      <c r="C984">
        <v>3</v>
      </c>
      <c r="D984">
        <v>0</v>
      </c>
      <c r="E984" t="s">
        <v>24</v>
      </c>
      <c r="F984" t="s">
        <v>24</v>
      </c>
      <c r="G984">
        <v>359</v>
      </c>
      <c r="H984">
        <v>0</v>
      </c>
      <c r="I984">
        <v>0</v>
      </c>
      <c r="J984">
        <v>0</v>
      </c>
      <c r="K984">
        <v>0</v>
      </c>
      <c r="L984" t="s">
        <v>24</v>
      </c>
      <c r="M984" t="s">
        <v>24</v>
      </c>
      <c r="N984" t="s">
        <v>24</v>
      </c>
      <c r="O984" t="s">
        <v>24</v>
      </c>
      <c r="P984" t="s">
        <v>24</v>
      </c>
      <c r="Q984" t="s">
        <v>2845</v>
      </c>
      <c r="R984" t="s">
        <v>24</v>
      </c>
      <c r="S984">
        <v>0</v>
      </c>
      <c r="T984" t="s">
        <v>134</v>
      </c>
      <c r="U984" t="s">
        <v>134</v>
      </c>
      <c r="V984" t="s">
        <v>134</v>
      </c>
      <c r="W984" t="s">
        <v>24</v>
      </c>
      <c r="X984" t="s">
        <v>24</v>
      </c>
      <c r="Y984" t="s">
        <v>24</v>
      </c>
      <c r="Z984">
        <v>0</v>
      </c>
      <c r="AA984" t="s">
        <v>24</v>
      </c>
      <c r="AB984" t="s">
        <v>24</v>
      </c>
      <c r="AC984" t="s">
        <v>24</v>
      </c>
      <c r="AD984" t="s">
        <v>24</v>
      </c>
      <c r="AE984" t="s">
        <v>24</v>
      </c>
      <c r="AF984">
        <v>1</v>
      </c>
      <c r="AG984">
        <v>32</v>
      </c>
      <c r="AH984" t="s">
        <v>24</v>
      </c>
      <c r="AI984">
        <v>0</v>
      </c>
      <c r="AJ984" t="s">
        <v>24</v>
      </c>
      <c r="AK984" t="s">
        <v>24</v>
      </c>
      <c r="AL984" t="s">
        <v>24</v>
      </c>
      <c r="AM984" t="s">
        <v>24</v>
      </c>
      <c r="AN984" t="s">
        <v>24</v>
      </c>
      <c r="AO984" t="s">
        <v>24</v>
      </c>
      <c r="AP984" t="s">
        <v>24</v>
      </c>
      <c r="AQ984" t="s">
        <v>24</v>
      </c>
      <c r="AR984" t="s">
        <v>24</v>
      </c>
      <c r="AS984" t="s">
        <v>24</v>
      </c>
      <c r="AT984" t="s">
        <v>24</v>
      </c>
    </row>
    <row r="985" spans="1:46" x14ac:dyDescent="0.15">
      <c r="A985">
        <v>32</v>
      </c>
      <c r="B985">
        <v>2</v>
      </c>
      <c r="C985">
        <v>4</v>
      </c>
      <c r="D985">
        <v>0</v>
      </c>
      <c r="E985" t="s">
        <v>24</v>
      </c>
      <c r="F985" t="s">
        <v>24</v>
      </c>
      <c r="G985">
        <v>231</v>
      </c>
      <c r="H985">
        <v>0</v>
      </c>
      <c r="I985">
        <v>0</v>
      </c>
      <c r="J985">
        <v>0</v>
      </c>
      <c r="K985">
        <v>0</v>
      </c>
      <c r="L985" t="s">
        <v>24</v>
      </c>
      <c r="M985" t="s">
        <v>24</v>
      </c>
      <c r="N985" t="s">
        <v>24</v>
      </c>
      <c r="O985" t="s">
        <v>24</v>
      </c>
      <c r="P985" t="s">
        <v>24</v>
      </c>
      <c r="Q985" t="s">
        <v>2846</v>
      </c>
      <c r="R985" t="s">
        <v>24</v>
      </c>
      <c r="S985">
        <v>0</v>
      </c>
      <c r="T985" t="s">
        <v>134</v>
      </c>
      <c r="U985" t="s">
        <v>134</v>
      </c>
      <c r="V985" t="s">
        <v>134</v>
      </c>
      <c r="W985" t="s">
        <v>24</v>
      </c>
      <c r="X985" t="s">
        <v>24</v>
      </c>
      <c r="Y985" t="s">
        <v>24</v>
      </c>
      <c r="Z985">
        <v>0</v>
      </c>
      <c r="AA985" t="s">
        <v>24</v>
      </c>
      <c r="AB985" t="s">
        <v>24</v>
      </c>
      <c r="AC985" t="s">
        <v>24</v>
      </c>
      <c r="AD985" t="s">
        <v>24</v>
      </c>
      <c r="AE985" t="s">
        <v>24</v>
      </c>
      <c r="AF985">
        <v>1</v>
      </c>
      <c r="AG985">
        <v>32</v>
      </c>
      <c r="AH985" t="s">
        <v>24</v>
      </c>
      <c r="AI985">
        <v>0</v>
      </c>
      <c r="AJ985" t="s">
        <v>24</v>
      </c>
      <c r="AK985" t="s">
        <v>24</v>
      </c>
      <c r="AL985" t="s">
        <v>24</v>
      </c>
      <c r="AM985" t="s">
        <v>24</v>
      </c>
      <c r="AN985" t="s">
        <v>24</v>
      </c>
      <c r="AO985" t="s">
        <v>24</v>
      </c>
      <c r="AP985" t="s">
        <v>24</v>
      </c>
      <c r="AQ985" t="s">
        <v>24</v>
      </c>
      <c r="AR985" t="s">
        <v>24</v>
      </c>
      <c r="AS985" t="s">
        <v>24</v>
      </c>
      <c r="AT985" t="s">
        <v>24</v>
      </c>
    </row>
    <row r="986" spans="1:46" x14ac:dyDescent="0.15">
      <c r="A986">
        <v>32</v>
      </c>
      <c r="B986">
        <v>2</v>
      </c>
      <c r="C986">
        <v>5</v>
      </c>
      <c r="D986">
        <v>0</v>
      </c>
      <c r="E986" t="s">
        <v>24</v>
      </c>
      <c r="F986" t="s">
        <v>24</v>
      </c>
      <c r="G986">
        <v>142</v>
      </c>
      <c r="H986">
        <v>0</v>
      </c>
      <c r="I986">
        <v>0</v>
      </c>
      <c r="J986">
        <v>0</v>
      </c>
      <c r="K986">
        <v>0</v>
      </c>
      <c r="L986" t="s">
        <v>24</v>
      </c>
      <c r="M986" t="s">
        <v>24</v>
      </c>
      <c r="N986" t="s">
        <v>24</v>
      </c>
      <c r="O986" t="s">
        <v>24</v>
      </c>
      <c r="P986" t="s">
        <v>24</v>
      </c>
      <c r="Q986" t="s">
        <v>2847</v>
      </c>
      <c r="R986" t="s">
        <v>24</v>
      </c>
      <c r="S986">
        <v>0</v>
      </c>
      <c r="T986" t="s">
        <v>134</v>
      </c>
      <c r="U986" t="s">
        <v>134</v>
      </c>
      <c r="V986" t="s">
        <v>134</v>
      </c>
      <c r="W986" t="s">
        <v>24</v>
      </c>
      <c r="X986" t="s">
        <v>24</v>
      </c>
      <c r="Y986" t="s">
        <v>24</v>
      </c>
      <c r="Z986">
        <v>0</v>
      </c>
      <c r="AA986" t="s">
        <v>24</v>
      </c>
      <c r="AB986" t="s">
        <v>24</v>
      </c>
      <c r="AC986" t="s">
        <v>24</v>
      </c>
      <c r="AD986" t="s">
        <v>24</v>
      </c>
      <c r="AE986" t="s">
        <v>24</v>
      </c>
      <c r="AF986">
        <v>1</v>
      </c>
      <c r="AG986">
        <v>32</v>
      </c>
      <c r="AH986" t="s">
        <v>24</v>
      </c>
      <c r="AI986">
        <v>0</v>
      </c>
      <c r="AJ986" t="s">
        <v>24</v>
      </c>
      <c r="AK986" t="s">
        <v>24</v>
      </c>
      <c r="AL986" t="s">
        <v>24</v>
      </c>
      <c r="AM986" t="s">
        <v>24</v>
      </c>
      <c r="AN986" t="s">
        <v>24</v>
      </c>
      <c r="AO986" t="s">
        <v>24</v>
      </c>
      <c r="AP986" t="s">
        <v>24</v>
      </c>
      <c r="AQ986" t="s">
        <v>24</v>
      </c>
      <c r="AR986" t="s">
        <v>24</v>
      </c>
      <c r="AS986" t="s">
        <v>24</v>
      </c>
      <c r="AT986" t="s">
        <v>24</v>
      </c>
    </row>
    <row r="987" spans="1:46" x14ac:dyDescent="0.15">
      <c r="A987">
        <v>32</v>
      </c>
      <c r="B987">
        <v>2</v>
      </c>
      <c r="C987">
        <v>6</v>
      </c>
      <c r="D987">
        <v>0</v>
      </c>
      <c r="E987" t="s">
        <v>24</v>
      </c>
      <c r="F987" t="s">
        <v>24</v>
      </c>
      <c r="G987">
        <v>347</v>
      </c>
      <c r="H987">
        <v>0</v>
      </c>
      <c r="I987">
        <v>0</v>
      </c>
      <c r="J987">
        <v>0</v>
      </c>
      <c r="K987">
        <v>0</v>
      </c>
      <c r="L987" t="s">
        <v>24</v>
      </c>
      <c r="M987" t="s">
        <v>24</v>
      </c>
      <c r="N987" t="s">
        <v>24</v>
      </c>
      <c r="O987" t="s">
        <v>24</v>
      </c>
      <c r="P987" t="s">
        <v>24</v>
      </c>
      <c r="Q987" t="s">
        <v>2848</v>
      </c>
      <c r="R987" t="s">
        <v>24</v>
      </c>
      <c r="S987">
        <v>0</v>
      </c>
      <c r="T987" t="s">
        <v>134</v>
      </c>
      <c r="U987" t="s">
        <v>134</v>
      </c>
      <c r="V987" t="s">
        <v>134</v>
      </c>
      <c r="W987" t="s">
        <v>24</v>
      </c>
      <c r="X987" t="s">
        <v>24</v>
      </c>
      <c r="Y987" t="s">
        <v>24</v>
      </c>
      <c r="Z987">
        <v>0</v>
      </c>
      <c r="AA987" t="s">
        <v>24</v>
      </c>
      <c r="AB987" t="s">
        <v>24</v>
      </c>
      <c r="AC987" t="s">
        <v>24</v>
      </c>
      <c r="AD987" t="s">
        <v>24</v>
      </c>
      <c r="AE987" t="s">
        <v>24</v>
      </c>
      <c r="AF987">
        <v>1</v>
      </c>
      <c r="AG987">
        <v>32</v>
      </c>
      <c r="AH987" t="s">
        <v>24</v>
      </c>
      <c r="AI987">
        <v>0</v>
      </c>
      <c r="AJ987" t="s">
        <v>24</v>
      </c>
      <c r="AK987" t="s">
        <v>24</v>
      </c>
      <c r="AL987" t="s">
        <v>24</v>
      </c>
      <c r="AM987" t="s">
        <v>24</v>
      </c>
      <c r="AN987" t="s">
        <v>24</v>
      </c>
      <c r="AO987" t="s">
        <v>24</v>
      </c>
      <c r="AP987" t="s">
        <v>24</v>
      </c>
      <c r="AQ987" t="s">
        <v>24</v>
      </c>
      <c r="AR987" t="s">
        <v>24</v>
      </c>
      <c r="AS987" t="s">
        <v>24</v>
      </c>
      <c r="AT987" t="s">
        <v>24</v>
      </c>
    </row>
    <row r="988" spans="1:46" x14ac:dyDescent="0.15">
      <c r="A988">
        <v>32</v>
      </c>
      <c r="B988">
        <v>2</v>
      </c>
      <c r="C988">
        <v>7</v>
      </c>
      <c r="D988">
        <v>0</v>
      </c>
      <c r="E988" t="s">
        <v>24</v>
      </c>
      <c r="F988" t="s">
        <v>24</v>
      </c>
      <c r="G988">
        <v>63</v>
      </c>
      <c r="H988">
        <v>0</v>
      </c>
      <c r="I988">
        <v>0</v>
      </c>
      <c r="J988">
        <v>0</v>
      </c>
      <c r="K988">
        <v>0</v>
      </c>
      <c r="L988" t="s">
        <v>24</v>
      </c>
      <c r="M988" t="s">
        <v>24</v>
      </c>
      <c r="N988" t="s">
        <v>24</v>
      </c>
      <c r="O988" t="s">
        <v>24</v>
      </c>
      <c r="P988" t="s">
        <v>24</v>
      </c>
      <c r="Q988" t="s">
        <v>2849</v>
      </c>
      <c r="R988" t="s">
        <v>24</v>
      </c>
      <c r="S988">
        <v>0</v>
      </c>
      <c r="T988" t="s">
        <v>134</v>
      </c>
      <c r="U988" t="s">
        <v>134</v>
      </c>
      <c r="V988" t="s">
        <v>134</v>
      </c>
      <c r="W988" t="s">
        <v>24</v>
      </c>
      <c r="X988" t="s">
        <v>24</v>
      </c>
      <c r="Y988" t="s">
        <v>24</v>
      </c>
      <c r="Z988">
        <v>0</v>
      </c>
      <c r="AA988" t="s">
        <v>24</v>
      </c>
      <c r="AB988" t="s">
        <v>24</v>
      </c>
      <c r="AC988" t="s">
        <v>24</v>
      </c>
      <c r="AD988" t="s">
        <v>24</v>
      </c>
      <c r="AE988" t="s">
        <v>24</v>
      </c>
      <c r="AF988">
        <v>1</v>
      </c>
      <c r="AG988">
        <v>32</v>
      </c>
      <c r="AH988" t="s">
        <v>24</v>
      </c>
      <c r="AI988">
        <v>0</v>
      </c>
      <c r="AJ988" t="s">
        <v>24</v>
      </c>
      <c r="AK988" t="s">
        <v>24</v>
      </c>
      <c r="AL988" t="s">
        <v>24</v>
      </c>
      <c r="AM988" t="s">
        <v>24</v>
      </c>
      <c r="AN988" t="s">
        <v>24</v>
      </c>
      <c r="AO988" t="s">
        <v>24</v>
      </c>
      <c r="AP988" t="s">
        <v>24</v>
      </c>
      <c r="AQ988" t="s">
        <v>24</v>
      </c>
      <c r="AR988" t="s">
        <v>24</v>
      </c>
      <c r="AS988" t="s">
        <v>24</v>
      </c>
      <c r="AT988" t="s">
        <v>24</v>
      </c>
    </row>
    <row r="989" spans="1:46" x14ac:dyDescent="0.15">
      <c r="A989">
        <v>32</v>
      </c>
      <c r="B989">
        <v>3</v>
      </c>
      <c r="C989">
        <v>1</v>
      </c>
      <c r="D989">
        <v>0</v>
      </c>
      <c r="E989" t="s">
        <v>24</v>
      </c>
      <c r="F989" t="s">
        <v>24</v>
      </c>
      <c r="G989">
        <v>60</v>
      </c>
      <c r="H989">
        <v>0</v>
      </c>
      <c r="I989">
        <v>0</v>
      </c>
      <c r="J989">
        <v>0</v>
      </c>
      <c r="K989">
        <v>0</v>
      </c>
      <c r="L989" t="s">
        <v>24</v>
      </c>
      <c r="M989" t="s">
        <v>24</v>
      </c>
      <c r="N989" t="s">
        <v>24</v>
      </c>
      <c r="O989" t="s">
        <v>24</v>
      </c>
      <c r="P989" t="s">
        <v>24</v>
      </c>
      <c r="Q989" t="s">
        <v>2850</v>
      </c>
      <c r="R989" t="s">
        <v>24</v>
      </c>
      <c r="S989">
        <v>0</v>
      </c>
      <c r="T989" t="s">
        <v>134</v>
      </c>
      <c r="U989" t="s">
        <v>134</v>
      </c>
      <c r="V989" t="s">
        <v>134</v>
      </c>
      <c r="W989" t="s">
        <v>24</v>
      </c>
      <c r="X989" t="s">
        <v>24</v>
      </c>
      <c r="Y989" t="s">
        <v>24</v>
      </c>
      <c r="Z989">
        <v>0</v>
      </c>
      <c r="AA989" t="s">
        <v>24</v>
      </c>
      <c r="AB989" t="s">
        <v>24</v>
      </c>
      <c r="AC989" t="s">
        <v>24</v>
      </c>
      <c r="AD989" t="s">
        <v>24</v>
      </c>
      <c r="AE989" t="s">
        <v>24</v>
      </c>
      <c r="AF989">
        <v>1</v>
      </c>
      <c r="AG989">
        <v>32</v>
      </c>
      <c r="AH989" t="s">
        <v>24</v>
      </c>
      <c r="AI989">
        <v>0</v>
      </c>
      <c r="AJ989" t="s">
        <v>24</v>
      </c>
      <c r="AK989" t="s">
        <v>24</v>
      </c>
      <c r="AL989" t="s">
        <v>24</v>
      </c>
      <c r="AM989" t="s">
        <v>24</v>
      </c>
      <c r="AN989" t="s">
        <v>24</v>
      </c>
      <c r="AO989" t="s">
        <v>24</v>
      </c>
      <c r="AP989" t="s">
        <v>24</v>
      </c>
      <c r="AQ989" t="s">
        <v>24</v>
      </c>
      <c r="AR989" t="s">
        <v>24</v>
      </c>
      <c r="AS989" t="s">
        <v>24</v>
      </c>
      <c r="AT989" t="s">
        <v>24</v>
      </c>
    </row>
    <row r="990" spans="1:46" x14ac:dyDescent="0.15">
      <c r="A990">
        <v>32</v>
      </c>
      <c r="B990">
        <v>3</v>
      </c>
      <c r="C990">
        <v>2</v>
      </c>
      <c r="D990">
        <v>0</v>
      </c>
      <c r="E990" t="s">
        <v>24</v>
      </c>
      <c r="F990" t="s">
        <v>24</v>
      </c>
      <c r="G990">
        <v>174</v>
      </c>
      <c r="H990">
        <v>0</v>
      </c>
      <c r="I990">
        <v>0</v>
      </c>
      <c r="J990">
        <v>0</v>
      </c>
      <c r="K990">
        <v>0</v>
      </c>
      <c r="L990" t="s">
        <v>24</v>
      </c>
      <c r="M990" t="s">
        <v>24</v>
      </c>
      <c r="N990" t="s">
        <v>24</v>
      </c>
      <c r="O990" t="s">
        <v>24</v>
      </c>
      <c r="P990" t="s">
        <v>24</v>
      </c>
      <c r="Q990" t="s">
        <v>2851</v>
      </c>
      <c r="R990" t="s">
        <v>24</v>
      </c>
      <c r="S990">
        <v>0</v>
      </c>
      <c r="T990" t="s">
        <v>134</v>
      </c>
      <c r="U990" t="s">
        <v>134</v>
      </c>
      <c r="V990" t="s">
        <v>134</v>
      </c>
      <c r="W990" t="s">
        <v>24</v>
      </c>
      <c r="X990" t="s">
        <v>24</v>
      </c>
      <c r="Y990" t="s">
        <v>24</v>
      </c>
      <c r="Z990">
        <v>0</v>
      </c>
      <c r="AA990" t="s">
        <v>24</v>
      </c>
      <c r="AB990" t="s">
        <v>24</v>
      </c>
      <c r="AC990" t="s">
        <v>24</v>
      </c>
      <c r="AD990" t="s">
        <v>24</v>
      </c>
      <c r="AE990" t="s">
        <v>24</v>
      </c>
      <c r="AF990">
        <v>1</v>
      </c>
      <c r="AG990">
        <v>32</v>
      </c>
      <c r="AH990" t="s">
        <v>24</v>
      </c>
      <c r="AI990">
        <v>0</v>
      </c>
      <c r="AJ990" t="s">
        <v>24</v>
      </c>
      <c r="AK990" t="s">
        <v>24</v>
      </c>
      <c r="AL990" t="s">
        <v>24</v>
      </c>
      <c r="AM990" t="s">
        <v>24</v>
      </c>
      <c r="AN990" t="s">
        <v>24</v>
      </c>
      <c r="AO990" t="s">
        <v>24</v>
      </c>
      <c r="AP990" t="s">
        <v>24</v>
      </c>
      <c r="AQ990" t="s">
        <v>24</v>
      </c>
      <c r="AR990" t="s">
        <v>24</v>
      </c>
      <c r="AS990" t="s">
        <v>24</v>
      </c>
      <c r="AT990" t="s">
        <v>24</v>
      </c>
    </row>
    <row r="991" spans="1:46" x14ac:dyDescent="0.15">
      <c r="A991">
        <v>32</v>
      </c>
      <c r="B991">
        <v>3</v>
      </c>
      <c r="C991">
        <v>3</v>
      </c>
      <c r="D991">
        <v>0</v>
      </c>
      <c r="E991" t="s">
        <v>24</v>
      </c>
      <c r="F991" t="s">
        <v>24</v>
      </c>
      <c r="G991">
        <v>139</v>
      </c>
      <c r="H991">
        <v>0</v>
      </c>
      <c r="I991">
        <v>0</v>
      </c>
      <c r="J991">
        <v>0</v>
      </c>
      <c r="K991">
        <v>0</v>
      </c>
      <c r="L991" t="s">
        <v>24</v>
      </c>
      <c r="M991" t="s">
        <v>24</v>
      </c>
      <c r="N991" t="s">
        <v>24</v>
      </c>
      <c r="O991" t="s">
        <v>24</v>
      </c>
      <c r="P991" t="s">
        <v>24</v>
      </c>
      <c r="Q991" t="s">
        <v>2852</v>
      </c>
      <c r="R991" t="s">
        <v>24</v>
      </c>
      <c r="S991">
        <v>0</v>
      </c>
      <c r="T991" t="s">
        <v>134</v>
      </c>
      <c r="U991" t="s">
        <v>134</v>
      </c>
      <c r="V991" t="s">
        <v>134</v>
      </c>
      <c r="W991" t="s">
        <v>24</v>
      </c>
      <c r="X991" t="s">
        <v>24</v>
      </c>
      <c r="Y991" t="s">
        <v>24</v>
      </c>
      <c r="Z991">
        <v>0</v>
      </c>
      <c r="AA991" t="s">
        <v>24</v>
      </c>
      <c r="AB991" t="s">
        <v>24</v>
      </c>
      <c r="AC991" t="s">
        <v>24</v>
      </c>
      <c r="AD991" t="s">
        <v>24</v>
      </c>
      <c r="AE991" t="s">
        <v>24</v>
      </c>
      <c r="AF991">
        <v>1</v>
      </c>
      <c r="AG991">
        <v>32</v>
      </c>
      <c r="AH991" t="s">
        <v>24</v>
      </c>
      <c r="AI991">
        <v>0</v>
      </c>
      <c r="AJ991" t="s">
        <v>24</v>
      </c>
      <c r="AK991" t="s">
        <v>24</v>
      </c>
      <c r="AL991" t="s">
        <v>24</v>
      </c>
      <c r="AM991" t="s">
        <v>24</v>
      </c>
      <c r="AN991" t="s">
        <v>24</v>
      </c>
      <c r="AO991" t="s">
        <v>24</v>
      </c>
      <c r="AP991" t="s">
        <v>24</v>
      </c>
      <c r="AQ991" t="s">
        <v>24</v>
      </c>
      <c r="AR991" t="s">
        <v>24</v>
      </c>
      <c r="AS991" t="s">
        <v>24</v>
      </c>
      <c r="AT991" t="s">
        <v>24</v>
      </c>
    </row>
    <row r="992" spans="1:46" x14ac:dyDescent="0.15">
      <c r="A992">
        <v>32</v>
      </c>
      <c r="B992">
        <v>3</v>
      </c>
      <c r="C992">
        <v>4</v>
      </c>
      <c r="D992">
        <v>0</v>
      </c>
      <c r="E992" t="s">
        <v>24</v>
      </c>
      <c r="F992" t="s">
        <v>24</v>
      </c>
      <c r="G992">
        <v>251</v>
      </c>
      <c r="H992">
        <v>0</v>
      </c>
      <c r="I992">
        <v>0</v>
      </c>
      <c r="J992">
        <v>0</v>
      </c>
      <c r="K992">
        <v>0</v>
      </c>
      <c r="L992" t="s">
        <v>24</v>
      </c>
      <c r="M992" t="s">
        <v>24</v>
      </c>
      <c r="N992" t="s">
        <v>24</v>
      </c>
      <c r="O992" t="s">
        <v>24</v>
      </c>
      <c r="P992" t="s">
        <v>24</v>
      </c>
      <c r="Q992" t="s">
        <v>2853</v>
      </c>
      <c r="R992" t="s">
        <v>24</v>
      </c>
      <c r="S992">
        <v>0</v>
      </c>
      <c r="T992" t="s">
        <v>134</v>
      </c>
      <c r="U992" t="s">
        <v>134</v>
      </c>
      <c r="V992" t="s">
        <v>134</v>
      </c>
      <c r="W992" t="s">
        <v>24</v>
      </c>
      <c r="X992" t="s">
        <v>24</v>
      </c>
      <c r="Y992" t="s">
        <v>24</v>
      </c>
      <c r="Z992">
        <v>0</v>
      </c>
      <c r="AA992" t="s">
        <v>24</v>
      </c>
      <c r="AB992" t="s">
        <v>24</v>
      </c>
      <c r="AC992" t="s">
        <v>24</v>
      </c>
      <c r="AD992" t="s">
        <v>24</v>
      </c>
      <c r="AE992" t="s">
        <v>24</v>
      </c>
      <c r="AF992">
        <v>1</v>
      </c>
      <c r="AG992">
        <v>32</v>
      </c>
      <c r="AH992" t="s">
        <v>24</v>
      </c>
      <c r="AI992">
        <v>0</v>
      </c>
      <c r="AJ992" t="s">
        <v>24</v>
      </c>
      <c r="AK992" t="s">
        <v>24</v>
      </c>
      <c r="AL992" t="s">
        <v>24</v>
      </c>
      <c r="AM992" t="s">
        <v>24</v>
      </c>
      <c r="AN992" t="s">
        <v>24</v>
      </c>
      <c r="AO992" t="s">
        <v>24</v>
      </c>
      <c r="AP992" t="s">
        <v>24</v>
      </c>
      <c r="AQ992" t="s">
        <v>24</v>
      </c>
      <c r="AR992" t="s">
        <v>24</v>
      </c>
      <c r="AS992" t="s">
        <v>24</v>
      </c>
      <c r="AT992" t="s">
        <v>24</v>
      </c>
    </row>
    <row r="993" spans="1:46" x14ac:dyDescent="0.15">
      <c r="A993">
        <v>32</v>
      </c>
      <c r="B993">
        <v>3</v>
      </c>
      <c r="C993">
        <v>5</v>
      </c>
      <c r="D993">
        <v>0</v>
      </c>
      <c r="E993" t="s">
        <v>24</v>
      </c>
      <c r="F993" t="s">
        <v>24</v>
      </c>
      <c r="G993">
        <v>228</v>
      </c>
      <c r="H993">
        <v>0</v>
      </c>
      <c r="I993">
        <v>0</v>
      </c>
      <c r="J993">
        <v>0</v>
      </c>
      <c r="K993">
        <v>0</v>
      </c>
      <c r="L993" t="s">
        <v>24</v>
      </c>
      <c r="M993" t="s">
        <v>24</v>
      </c>
      <c r="N993" t="s">
        <v>24</v>
      </c>
      <c r="O993" t="s">
        <v>24</v>
      </c>
      <c r="P993" t="s">
        <v>24</v>
      </c>
      <c r="Q993" t="s">
        <v>2854</v>
      </c>
      <c r="R993" t="s">
        <v>24</v>
      </c>
      <c r="S993">
        <v>0</v>
      </c>
      <c r="T993" t="s">
        <v>134</v>
      </c>
      <c r="U993" t="s">
        <v>134</v>
      </c>
      <c r="V993" t="s">
        <v>134</v>
      </c>
      <c r="W993" t="s">
        <v>24</v>
      </c>
      <c r="X993" t="s">
        <v>24</v>
      </c>
      <c r="Y993" t="s">
        <v>24</v>
      </c>
      <c r="Z993">
        <v>0</v>
      </c>
      <c r="AA993" t="s">
        <v>24</v>
      </c>
      <c r="AB993" t="s">
        <v>24</v>
      </c>
      <c r="AC993" t="s">
        <v>24</v>
      </c>
      <c r="AD993" t="s">
        <v>24</v>
      </c>
      <c r="AE993" t="s">
        <v>24</v>
      </c>
      <c r="AF993">
        <v>1</v>
      </c>
      <c r="AG993">
        <v>32</v>
      </c>
      <c r="AH993" t="s">
        <v>24</v>
      </c>
      <c r="AI993">
        <v>0</v>
      </c>
      <c r="AJ993" t="s">
        <v>24</v>
      </c>
      <c r="AK993" t="s">
        <v>24</v>
      </c>
      <c r="AL993" t="s">
        <v>24</v>
      </c>
      <c r="AM993" t="s">
        <v>24</v>
      </c>
      <c r="AN993" t="s">
        <v>24</v>
      </c>
      <c r="AO993" t="s">
        <v>24</v>
      </c>
      <c r="AP993" t="s">
        <v>24</v>
      </c>
      <c r="AQ993" t="s">
        <v>24</v>
      </c>
      <c r="AR993" t="s">
        <v>24</v>
      </c>
      <c r="AS993" t="s">
        <v>24</v>
      </c>
      <c r="AT993" t="s">
        <v>24</v>
      </c>
    </row>
    <row r="994" spans="1:46" x14ac:dyDescent="0.15">
      <c r="A994">
        <v>32</v>
      </c>
      <c r="B994">
        <v>3</v>
      </c>
      <c r="C994">
        <v>6</v>
      </c>
      <c r="D994">
        <v>0</v>
      </c>
      <c r="E994" t="s">
        <v>24</v>
      </c>
      <c r="F994" t="s">
        <v>24</v>
      </c>
      <c r="G994">
        <v>108</v>
      </c>
      <c r="H994">
        <v>0</v>
      </c>
      <c r="I994">
        <v>0</v>
      </c>
      <c r="J994">
        <v>0</v>
      </c>
      <c r="K994">
        <v>0</v>
      </c>
      <c r="L994" t="s">
        <v>24</v>
      </c>
      <c r="M994" t="s">
        <v>24</v>
      </c>
      <c r="N994" t="s">
        <v>24</v>
      </c>
      <c r="O994" t="s">
        <v>24</v>
      </c>
      <c r="P994" t="s">
        <v>24</v>
      </c>
      <c r="Q994" t="s">
        <v>2855</v>
      </c>
      <c r="R994" t="s">
        <v>24</v>
      </c>
      <c r="S994">
        <v>0</v>
      </c>
      <c r="T994" t="s">
        <v>134</v>
      </c>
      <c r="U994" t="s">
        <v>134</v>
      </c>
      <c r="V994" t="s">
        <v>134</v>
      </c>
      <c r="W994" t="s">
        <v>24</v>
      </c>
      <c r="X994" t="s">
        <v>24</v>
      </c>
      <c r="Y994" t="s">
        <v>24</v>
      </c>
      <c r="Z994">
        <v>0</v>
      </c>
      <c r="AA994" t="s">
        <v>24</v>
      </c>
      <c r="AB994" t="s">
        <v>24</v>
      </c>
      <c r="AC994" t="s">
        <v>24</v>
      </c>
      <c r="AD994" t="s">
        <v>24</v>
      </c>
      <c r="AE994" t="s">
        <v>24</v>
      </c>
      <c r="AF994">
        <v>1</v>
      </c>
      <c r="AG994">
        <v>32</v>
      </c>
      <c r="AH994" t="s">
        <v>24</v>
      </c>
      <c r="AI994">
        <v>0</v>
      </c>
      <c r="AJ994" t="s">
        <v>24</v>
      </c>
      <c r="AK994" t="s">
        <v>24</v>
      </c>
      <c r="AL994" t="s">
        <v>24</v>
      </c>
      <c r="AM994" t="s">
        <v>24</v>
      </c>
      <c r="AN994" t="s">
        <v>24</v>
      </c>
      <c r="AO994" t="s">
        <v>24</v>
      </c>
      <c r="AP994" t="s">
        <v>24</v>
      </c>
      <c r="AQ994" t="s">
        <v>24</v>
      </c>
      <c r="AR994" t="s">
        <v>24</v>
      </c>
      <c r="AS994" t="s">
        <v>24</v>
      </c>
      <c r="AT994" t="s">
        <v>24</v>
      </c>
    </row>
    <row r="995" spans="1:46" x14ac:dyDescent="0.15">
      <c r="A995">
        <v>32</v>
      </c>
      <c r="B995">
        <v>3</v>
      </c>
      <c r="C995">
        <v>7</v>
      </c>
      <c r="D995">
        <v>0</v>
      </c>
      <c r="E995" t="s">
        <v>24</v>
      </c>
      <c r="F995" t="s">
        <v>24</v>
      </c>
      <c r="G995">
        <v>42</v>
      </c>
      <c r="H995">
        <v>0</v>
      </c>
      <c r="I995">
        <v>0</v>
      </c>
      <c r="J995">
        <v>0</v>
      </c>
      <c r="K995">
        <v>0</v>
      </c>
      <c r="L995" t="s">
        <v>24</v>
      </c>
      <c r="M995" t="s">
        <v>24</v>
      </c>
      <c r="N995" t="s">
        <v>24</v>
      </c>
      <c r="O995" t="s">
        <v>24</v>
      </c>
      <c r="P995" t="s">
        <v>24</v>
      </c>
      <c r="Q995" t="s">
        <v>2856</v>
      </c>
      <c r="R995" t="s">
        <v>24</v>
      </c>
      <c r="S995">
        <v>0</v>
      </c>
      <c r="T995" t="s">
        <v>134</v>
      </c>
      <c r="U995" t="s">
        <v>134</v>
      </c>
      <c r="V995" t="s">
        <v>134</v>
      </c>
      <c r="W995" t="s">
        <v>24</v>
      </c>
      <c r="X995" t="s">
        <v>24</v>
      </c>
      <c r="Y995" t="s">
        <v>24</v>
      </c>
      <c r="Z995">
        <v>0</v>
      </c>
      <c r="AA995" t="s">
        <v>24</v>
      </c>
      <c r="AB995" t="s">
        <v>24</v>
      </c>
      <c r="AC995" t="s">
        <v>24</v>
      </c>
      <c r="AD995" t="s">
        <v>24</v>
      </c>
      <c r="AE995" t="s">
        <v>24</v>
      </c>
      <c r="AF995">
        <v>1</v>
      </c>
      <c r="AG995">
        <v>32</v>
      </c>
      <c r="AH995" t="s">
        <v>24</v>
      </c>
      <c r="AI995">
        <v>0</v>
      </c>
      <c r="AJ995" t="s">
        <v>24</v>
      </c>
      <c r="AK995" t="s">
        <v>24</v>
      </c>
      <c r="AL995" t="s">
        <v>24</v>
      </c>
      <c r="AM995" t="s">
        <v>24</v>
      </c>
      <c r="AN995" t="s">
        <v>24</v>
      </c>
      <c r="AO995" t="s">
        <v>24</v>
      </c>
      <c r="AP995" t="s">
        <v>24</v>
      </c>
      <c r="AQ995" t="s">
        <v>24</v>
      </c>
      <c r="AR995" t="s">
        <v>24</v>
      </c>
      <c r="AS995" t="s">
        <v>24</v>
      </c>
      <c r="AT995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6"/>
  <sheetViews>
    <sheetView workbookViewId="0">
      <selection sqref="A1:B1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  <row r="2" spans="1:11" x14ac:dyDescent="0.15">
      <c r="A2">
        <v>1</v>
      </c>
      <c r="B2" t="s">
        <v>2857</v>
      </c>
      <c r="C2" t="s">
        <v>24</v>
      </c>
      <c r="D2" t="s">
        <v>24</v>
      </c>
      <c r="E2" t="s">
        <v>2858</v>
      </c>
      <c r="F2" t="s">
        <v>160</v>
      </c>
      <c r="G2" t="s">
        <v>2858</v>
      </c>
      <c r="H2" t="s">
        <v>160</v>
      </c>
      <c r="I2" t="s">
        <v>160</v>
      </c>
      <c r="J2" t="s">
        <v>160</v>
      </c>
      <c r="K2" t="s">
        <v>24</v>
      </c>
    </row>
    <row r="3" spans="1:11" x14ac:dyDescent="0.15">
      <c r="A3">
        <v>2</v>
      </c>
      <c r="B3" t="s">
        <v>2859</v>
      </c>
      <c r="C3" t="s">
        <v>24</v>
      </c>
      <c r="D3" t="s">
        <v>24</v>
      </c>
      <c r="E3" t="s">
        <v>2858</v>
      </c>
      <c r="F3" t="s">
        <v>160</v>
      </c>
      <c r="G3" t="s">
        <v>2858</v>
      </c>
      <c r="H3" t="s">
        <v>160</v>
      </c>
      <c r="I3" t="s">
        <v>160</v>
      </c>
      <c r="J3" t="s">
        <v>160</v>
      </c>
      <c r="K3" t="s">
        <v>24</v>
      </c>
    </row>
    <row r="4" spans="1:11" x14ac:dyDescent="0.15">
      <c r="A4">
        <v>3</v>
      </c>
      <c r="B4" t="s">
        <v>2860</v>
      </c>
      <c r="C4" t="s">
        <v>24</v>
      </c>
      <c r="D4" t="s">
        <v>24</v>
      </c>
      <c r="E4" t="s">
        <v>2858</v>
      </c>
      <c r="F4" t="s">
        <v>160</v>
      </c>
      <c r="G4" t="s">
        <v>2858</v>
      </c>
      <c r="H4" t="s">
        <v>160</v>
      </c>
      <c r="I4" t="s">
        <v>160</v>
      </c>
      <c r="J4" t="s">
        <v>160</v>
      </c>
      <c r="K4" t="s">
        <v>24</v>
      </c>
    </row>
    <row r="5" spans="1:11" x14ac:dyDescent="0.15">
      <c r="A5">
        <v>4</v>
      </c>
      <c r="B5" t="s">
        <v>2861</v>
      </c>
      <c r="C5" t="s">
        <v>24</v>
      </c>
      <c r="D5" t="s">
        <v>24</v>
      </c>
      <c r="E5" t="s">
        <v>2858</v>
      </c>
      <c r="F5" t="s">
        <v>160</v>
      </c>
      <c r="G5" t="s">
        <v>2858</v>
      </c>
      <c r="H5" t="s">
        <v>160</v>
      </c>
      <c r="I5" t="s">
        <v>160</v>
      </c>
      <c r="J5" t="s">
        <v>160</v>
      </c>
      <c r="K5" t="s">
        <v>24</v>
      </c>
    </row>
    <row r="6" spans="1:11" x14ac:dyDescent="0.15">
      <c r="A6">
        <v>5</v>
      </c>
      <c r="B6" t="s">
        <v>2862</v>
      </c>
      <c r="C6" t="s">
        <v>24</v>
      </c>
      <c r="D6" t="s">
        <v>24</v>
      </c>
      <c r="E6" t="s">
        <v>2858</v>
      </c>
      <c r="F6" t="s">
        <v>160</v>
      </c>
      <c r="G6" t="s">
        <v>2858</v>
      </c>
      <c r="H6" t="s">
        <v>160</v>
      </c>
      <c r="I6" t="s">
        <v>160</v>
      </c>
      <c r="J6" t="s">
        <v>160</v>
      </c>
      <c r="K6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/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1</v>
      </c>
      <c r="E2">
        <f>IFERROR(テーブル_Swim01[[#This Row],[競技番号]],"")</f>
        <v>1</v>
      </c>
      <c r="F2">
        <f>IFERROR(テーブル_Swim01[[#This Row],[性別]],"")</f>
        <v>2</v>
      </c>
      <c r="G2" t="str">
        <f>IFERROR(LOOKUP(F2,A:A,B:B),"")</f>
        <v>女子</v>
      </c>
      <c r="H2">
        <f>IFERROR(テーブル_Swim01[[#This Row],[クラス番号]],"")</f>
        <v>0</v>
      </c>
      <c r="I2" t="str">
        <f>IFERROR(LOOKUP(H2,Sheet5!A:A,Sheet5!B:B),"")</f>
        <v/>
      </c>
      <c r="J2" t="str">
        <f>IFERROR(テーブル_Swim01[[#This Row],[種目]],"")</f>
        <v>自由形</v>
      </c>
      <c r="K2" t="str">
        <f>IFERROR(テーブル_Swim01[[#This Row],[距離]],"")</f>
        <v xml:space="preserve">  50m</v>
      </c>
      <c r="L2" t="str">
        <f>IFERROR(テーブル_Swim01[[#This Row],[予決]],"")</f>
        <v>タイム決勝</v>
      </c>
      <c r="M2" t="str">
        <f>IFERROR(CONCATENATE(I2,"  ",G2,"  ",K2,"  ",J2,"  ",L2),"")</f>
        <v xml:space="preserve">  女子    50m  自由形  タイム決勝</v>
      </c>
      <c r="N2">
        <f>IFERROR(テーブル_Swim01[[#This Row],[競技番号]],"")</f>
        <v>1</v>
      </c>
      <c r="O2">
        <f>IFERROR(テーブル_Swim014[[#This Row],[選手番号]],"")</f>
        <v>1</v>
      </c>
      <c r="P2" t="str">
        <f>IFERROR(Sheet3!Q2,"")</f>
        <v>2002/03/09</v>
      </c>
      <c r="Q2" s="3">
        <v>42407</v>
      </c>
      <c r="R2">
        <f>IFERROR(DATEDIF(P2,Q2,"Y"),"")</f>
        <v>13</v>
      </c>
    </row>
    <row r="3" spans="1:18" x14ac:dyDescent="0.15">
      <c r="D3">
        <f>IFERROR(テーブル_Swim01[[#This Row],[UID]],"")</f>
        <v>2</v>
      </c>
      <c r="E3">
        <f>IFERROR(テーブル_Swim01[[#This Row],[競技番号]],"")</f>
        <v>2</v>
      </c>
      <c r="F3">
        <f>IFERROR(テーブル_Swim01[[#This Row],[性別]],"")</f>
        <v>1</v>
      </c>
      <c r="G3" t="str">
        <f t="shared" ref="G3:G66" si="0">IFERROR(LOOKUP(F3,A:A,B:B),"")</f>
        <v>男子</v>
      </c>
      <c r="H3">
        <f>IFERROR(テーブル_Swim01[[#This Row],[クラス番号]],"")</f>
        <v>0</v>
      </c>
      <c r="I3" t="str">
        <f>IFERROR(LOOKUP(H3,Sheet5!A:A,Sheet5!B:B),"")</f>
        <v/>
      </c>
      <c r="J3" t="str">
        <f>IFERROR(テーブル_Swim01[[#This Row],[種目]],"")</f>
        <v>自由形</v>
      </c>
      <c r="K3" t="str">
        <f>IFERROR(テーブル_Swim01[[#This Row],[距離]],"")</f>
        <v xml:space="preserve">  50m</v>
      </c>
      <c r="L3" t="str">
        <f>IFERROR(テーブル_Swim01[[#This Row],[予決]],"")</f>
        <v>タイム決勝</v>
      </c>
      <c r="M3" t="str">
        <f t="shared" ref="M3:M66" si="1">IFERROR(CONCATENATE(I3,"  ",G3,"  ",K3,"  ",J3,"  ",L3),"")</f>
        <v xml:space="preserve">  男子    50m  自由形  タイム決勝</v>
      </c>
      <c r="N3">
        <f>IFERROR(テーブル_Swim01[[#This Row],[競技番号]],"")</f>
        <v>2</v>
      </c>
      <c r="O3">
        <f>IFERROR(テーブル_Swim014[[#This Row],[選手番号]],"")</f>
        <v>2</v>
      </c>
      <c r="P3" t="str">
        <f>IFERROR(Sheet3!Q3,"")</f>
        <v>2004/08/24</v>
      </c>
      <c r="Q3" s="3">
        <v>42407</v>
      </c>
      <c r="R3">
        <f t="shared" ref="R3:R66" si="2">IFERROR(DATEDIF(P3,Q3,"Y"),"")</f>
        <v>11</v>
      </c>
    </row>
    <row r="4" spans="1:18" x14ac:dyDescent="0.15">
      <c r="A4" t="s">
        <v>128</v>
      </c>
      <c r="D4">
        <f>IFERROR(テーブル_Swim01[[#This Row],[UID]],"")</f>
        <v>3</v>
      </c>
      <c r="E4">
        <f>IFERROR(テーブル_Swim01[[#This Row],[競技番号]],"")</f>
        <v>3</v>
      </c>
      <c r="F4">
        <f>IFERROR(テーブル_Swim01[[#This Row],[性別]],"")</f>
        <v>2</v>
      </c>
      <c r="G4" t="str">
        <f t="shared" si="0"/>
        <v>女子</v>
      </c>
      <c r="H4">
        <f>IFERROR(テーブル_Swim01[[#This Row],[クラス番号]],"")</f>
        <v>0</v>
      </c>
      <c r="I4" t="str">
        <f>IFERROR(LOOKUP(H4,Sheet5!A:A,Sheet5!B:B),"")</f>
        <v/>
      </c>
      <c r="J4" t="str">
        <f>IFERROR(テーブル_Swim01[[#This Row],[種目]],"")</f>
        <v>背泳ぎ</v>
      </c>
      <c r="K4" t="str">
        <f>IFERROR(テーブル_Swim01[[#This Row],[距離]],"")</f>
        <v xml:space="preserve">  50m</v>
      </c>
      <c r="L4" t="str">
        <f>IFERROR(テーブル_Swim01[[#This Row],[予決]],"")</f>
        <v>タイム決勝</v>
      </c>
      <c r="M4" t="str">
        <f t="shared" si="1"/>
        <v xml:space="preserve">  女子    50m  背泳ぎ  タイム決勝</v>
      </c>
      <c r="N4">
        <f>IFERROR(テーブル_Swim01[[#This Row],[競技番号]],"")</f>
        <v>3</v>
      </c>
      <c r="O4">
        <f>IFERROR(テーブル_Swim014[[#This Row],[選手番号]],"")</f>
        <v>3</v>
      </c>
      <c r="P4" t="str">
        <f>IFERROR(Sheet3!Q4,"")</f>
        <v>2005/01/04</v>
      </c>
      <c r="Q4" s="3">
        <v>42407</v>
      </c>
      <c r="R4">
        <f t="shared" si="2"/>
        <v>11</v>
      </c>
    </row>
    <row r="5" spans="1:18" x14ac:dyDescent="0.15">
      <c r="D5">
        <f>IFERROR(テーブル_Swim01[[#This Row],[UID]],"")</f>
        <v>4</v>
      </c>
      <c r="E5">
        <f>IFERROR(テーブル_Swim01[[#This Row],[競技番号]],"")</f>
        <v>4</v>
      </c>
      <c r="F5">
        <f>IFERROR(テーブル_Swim01[[#This Row],[性別]],"")</f>
        <v>1</v>
      </c>
      <c r="G5" t="str">
        <f t="shared" si="0"/>
        <v>男子</v>
      </c>
      <c r="H5">
        <f>IFERROR(テーブル_Swim01[[#This Row],[クラス番号]],"")</f>
        <v>0</v>
      </c>
      <c r="I5" t="str">
        <f>IFERROR(LOOKUP(H5,Sheet5!A:A,Sheet5!B:B),"")</f>
        <v/>
      </c>
      <c r="J5" t="str">
        <f>IFERROR(テーブル_Swim01[[#This Row],[種目]],"")</f>
        <v>背泳ぎ</v>
      </c>
      <c r="K5" t="str">
        <f>IFERROR(テーブル_Swim01[[#This Row],[距離]],"")</f>
        <v xml:space="preserve">  50m</v>
      </c>
      <c r="L5" t="str">
        <f>IFERROR(テーブル_Swim01[[#This Row],[予決]],"")</f>
        <v>タイム決勝</v>
      </c>
      <c r="M5" t="str">
        <f t="shared" si="1"/>
        <v xml:space="preserve">  男子    50m  背泳ぎ  タイム決勝</v>
      </c>
      <c r="N5">
        <f>IFERROR(テーブル_Swim01[[#This Row],[競技番号]],"")</f>
        <v>4</v>
      </c>
      <c r="O5">
        <f>IFERROR(テーブル_Swim014[[#This Row],[選手番号]],"")</f>
        <v>4</v>
      </c>
      <c r="P5" t="str">
        <f>IFERROR(Sheet3!Q5,"")</f>
        <v>2007/10/06</v>
      </c>
      <c r="Q5" s="3">
        <v>42407</v>
      </c>
      <c r="R5">
        <f t="shared" si="2"/>
        <v>8</v>
      </c>
    </row>
    <row r="6" spans="1:18" x14ac:dyDescent="0.15">
      <c r="D6">
        <f>IFERROR(テーブル_Swim01[[#This Row],[UID]],"")</f>
        <v>5</v>
      </c>
      <c r="E6">
        <f>IFERROR(テーブル_Swim01[[#This Row],[競技番号]],"")</f>
        <v>5</v>
      </c>
      <c r="F6">
        <f>IFERROR(テーブル_Swim01[[#This Row],[性別]],"")</f>
        <v>2</v>
      </c>
      <c r="G6" t="str">
        <f t="shared" si="0"/>
        <v>女子</v>
      </c>
      <c r="H6">
        <f>IFERROR(テーブル_Swim01[[#This Row],[クラス番号]],"")</f>
        <v>0</v>
      </c>
      <c r="I6" t="str">
        <f>IFERROR(LOOKUP(H6,Sheet5!A:A,Sheet5!B:B),"")</f>
        <v/>
      </c>
      <c r="J6" t="str">
        <f>IFERROR(テーブル_Swim01[[#This Row],[種目]],"")</f>
        <v>平泳ぎ</v>
      </c>
      <c r="K6" t="str">
        <f>IFERROR(テーブル_Swim01[[#This Row],[距離]],"")</f>
        <v xml:space="preserve">  50m</v>
      </c>
      <c r="L6" t="str">
        <f>IFERROR(テーブル_Swim01[[#This Row],[予決]],"")</f>
        <v>タイム決勝</v>
      </c>
      <c r="M6" t="str">
        <f t="shared" si="1"/>
        <v xml:space="preserve">  女子    50m  平泳ぎ  タイム決勝</v>
      </c>
      <c r="N6">
        <f>IFERROR(テーブル_Swim01[[#This Row],[競技番号]],"")</f>
        <v>5</v>
      </c>
      <c r="O6">
        <f>IFERROR(テーブル_Swim014[[#This Row],[選手番号]],"")</f>
        <v>5</v>
      </c>
      <c r="P6" t="str">
        <f>IFERROR(Sheet3!Q6,"")</f>
        <v>2007/11/07</v>
      </c>
      <c r="Q6" s="3">
        <v>42407</v>
      </c>
      <c r="R6">
        <f t="shared" si="2"/>
        <v>8</v>
      </c>
    </row>
    <row r="7" spans="1:18" x14ac:dyDescent="0.15">
      <c r="D7">
        <f>IFERROR(テーブル_Swim01[[#This Row],[UID]],"")</f>
        <v>6</v>
      </c>
      <c r="E7">
        <f>IFERROR(テーブル_Swim01[[#This Row],[競技番号]],"")</f>
        <v>6</v>
      </c>
      <c r="F7">
        <f>IFERROR(テーブル_Swim01[[#This Row],[性別]],"")</f>
        <v>1</v>
      </c>
      <c r="G7" t="str">
        <f t="shared" si="0"/>
        <v>男子</v>
      </c>
      <c r="H7">
        <f>IFERROR(テーブル_Swim01[[#This Row],[クラス番号]],"")</f>
        <v>0</v>
      </c>
      <c r="I7" t="str">
        <f>IFERROR(LOOKUP(H7,Sheet5!A:A,Sheet5!B:B),"")</f>
        <v/>
      </c>
      <c r="J7" t="str">
        <f>IFERROR(テーブル_Swim01[[#This Row],[種目]],"")</f>
        <v>平泳ぎ</v>
      </c>
      <c r="K7" t="str">
        <f>IFERROR(テーブル_Swim01[[#This Row],[距離]],"")</f>
        <v xml:space="preserve">  50m</v>
      </c>
      <c r="L7" t="str">
        <f>IFERROR(テーブル_Swim01[[#This Row],[予決]],"")</f>
        <v>タイム決勝</v>
      </c>
      <c r="M7" t="str">
        <f t="shared" si="1"/>
        <v xml:space="preserve">  男子    50m  平泳ぎ  タイム決勝</v>
      </c>
      <c r="N7">
        <f>IFERROR(テーブル_Swim01[[#This Row],[競技番号]],"")</f>
        <v>6</v>
      </c>
      <c r="O7">
        <f>IFERROR(テーブル_Swim014[[#This Row],[選手番号]],"")</f>
        <v>6</v>
      </c>
      <c r="P7" t="str">
        <f>IFERROR(Sheet3!Q7,"")</f>
        <v>2008/02/22</v>
      </c>
      <c r="Q7" s="3">
        <v>42407</v>
      </c>
      <c r="R7">
        <f t="shared" si="2"/>
        <v>7</v>
      </c>
    </row>
    <row r="8" spans="1:18" x14ac:dyDescent="0.15">
      <c r="D8">
        <f>IFERROR(テーブル_Swim01[[#This Row],[UID]],"")</f>
        <v>7</v>
      </c>
      <c r="E8">
        <f>IFERROR(テーブル_Swim01[[#This Row],[競技番号]],"")</f>
        <v>7</v>
      </c>
      <c r="F8">
        <f>IFERROR(テーブル_Swim01[[#This Row],[性別]],"")</f>
        <v>2</v>
      </c>
      <c r="G8" t="str">
        <f t="shared" si="0"/>
        <v>女子</v>
      </c>
      <c r="H8">
        <f>IFERROR(テーブル_Swim01[[#This Row],[クラス番号]],"")</f>
        <v>0</v>
      </c>
      <c r="I8" t="str">
        <f>IFERROR(LOOKUP(H8,Sheet5!A:A,Sheet5!B:B),"")</f>
        <v/>
      </c>
      <c r="J8" t="str">
        <f>IFERROR(テーブル_Swim01[[#This Row],[種目]],"")</f>
        <v>バタフライ</v>
      </c>
      <c r="K8" t="str">
        <f>IFERROR(テーブル_Swim01[[#This Row],[距離]],"")</f>
        <v xml:space="preserve">  50m</v>
      </c>
      <c r="L8" t="str">
        <f>IFERROR(テーブル_Swim01[[#This Row],[予決]],"")</f>
        <v>タイム決勝</v>
      </c>
      <c r="M8" t="str">
        <f t="shared" si="1"/>
        <v xml:space="preserve">  女子    50m  バタフライ  タイム決勝</v>
      </c>
      <c r="N8">
        <f>IFERROR(テーブル_Swim01[[#This Row],[競技番号]],"")</f>
        <v>7</v>
      </c>
      <c r="O8">
        <f>IFERROR(テーブル_Swim014[[#This Row],[選手番号]],"")</f>
        <v>7</v>
      </c>
      <c r="P8" t="str">
        <f>IFERROR(Sheet3!Q8,"")</f>
        <v>2008/08/20</v>
      </c>
      <c r="Q8" s="3">
        <v>42407</v>
      </c>
      <c r="R8">
        <f t="shared" si="2"/>
        <v>7</v>
      </c>
    </row>
    <row r="9" spans="1:18" x14ac:dyDescent="0.15">
      <c r="D9">
        <f>IFERROR(テーブル_Swim01[[#This Row],[UID]],"")</f>
        <v>8</v>
      </c>
      <c r="E9">
        <f>IFERROR(テーブル_Swim01[[#This Row],[競技番号]],"")</f>
        <v>8</v>
      </c>
      <c r="F9">
        <f>IFERROR(テーブル_Swim01[[#This Row],[性別]],"")</f>
        <v>1</v>
      </c>
      <c r="G9" t="str">
        <f t="shared" si="0"/>
        <v>男子</v>
      </c>
      <c r="H9">
        <f>IFERROR(テーブル_Swim01[[#This Row],[クラス番号]],"")</f>
        <v>0</v>
      </c>
      <c r="I9" t="str">
        <f>IFERROR(LOOKUP(H9,Sheet5!A:A,Sheet5!B:B),"")</f>
        <v/>
      </c>
      <c r="J9" t="str">
        <f>IFERROR(テーブル_Swim01[[#This Row],[種目]],"")</f>
        <v>バタフライ</v>
      </c>
      <c r="K9" t="str">
        <f>IFERROR(テーブル_Swim01[[#This Row],[距離]],"")</f>
        <v xml:space="preserve">  50m</v>
      </c>
      <c r="L9" t="str">
        <f>IFERROR(テーブル_Swim01[[#This Row],[予決]],"")</f>
        <v>タイム決勝</v>
      </c>
      <c r="M9" t="str">
        <f t="shared" si="1"/>
        <v xml:space="preserve">  男子    50m  バタフライ  タイム決勝</v>
      </c>
      <c r="N9">
        <f>IFERROR(テーブル_Swim01[[#This Row],[競技番号]],"")</f>
        <v>8</v>
      </c>
      <c r="O9">
        <f>IFERROR(テーブル_Swim014[[#This Row],[選手番号]],"")</f>
        <v>8</v>
      </c>
      <c r="P9" t="str">
        <f>IFERROR(Sheet3!Q9,"")</f>
        <v>2008/09/04</v>
      </c>
      <c r="Q9" s="3">
        <v>42407</v>
      </c>
      <c r="R9">
        <f t="shared" si="2"/>
        <v>7</v>
      </c>
    </row>
    <row r="10" spans="1:18" x14ac:dyDescent="0.15">
      <c r="D10">
        <f>IFERROR(テーブル_Swim01[[#This Row],[UID]],"")</f>
        <v>9</v>
      </c>
      <c r="E10">
        <f>IFERROR(テーブル_Swim01[[#This Row],[競技番号]],"")</f>
        <v>9</v>
      </c>
      <c r="F10">
        <f>IFERROR(テーブル_Swim01[[#This Row],[性別]],"")</f>
        <v>2</v>
      </c>
      <c r="G10" t="str">
        <f t="shared" si="0"/>
        <v>女子</v>
      </c>
      <c r="H10">
        <f>IFERROR(テーブル_Swim01[[#This Row],[クラス番号]],"")</f>
        <v>0</v>
      </c>
      <c r="I10" t="str">
        <f>IFERROR(LOOKUP(H10,Sheet5!A:A,Sheet5!B:B),"")</f>
        <v/>
      </c>
      <c r="J10" t="str">
        <f>IFERROR(テーブル_Swim01[[#This Row],[種目]],"")</f>
        <v>個人メドレー</v>
      </c>
      <c r="K10" t="str">
        <f>IFERROR(テーブル_Swim01[[#This Row],[距離]],"")</f>
        <v xml:space="preserve"> 400m</v>
      </c>
      <c r="L10" t="str">
        <f>IFERROR(テーブル_Swim01[[#This Row],[予決]],"")</f>
        <v>タイム決勝</v>
      </c>
      <c r="M10" t="str">
        <f t="shared" si="1"/>
        <v xml:space="preserve">  女子   400m  個人メドレー  タイム決勝</v>
      </c>
      <c r="N10">
        <f>IFERROR(テーブル_Swim01[[#This Row],[競技番号]],"")</f>
        <v>9</v>
      </c>
      <c r="O10">
        <f>IFERROR(テーブル_Swim014[[#This Row],[選手番号]],"")</f>
        <v>9</v>
      </c>
      <c r="P10" t="str">
        <f>IFERROR(Sheet3!Q10,"")</f>
        <v>2010/03/15</v>
      </c>
      <c r="Q10" s="3">
        <v>42407</v>
      </c>
      <c r="R10">
        <f t="shared" si="2"/>
        <v>5</v>
      </c>
    </row>
    <row r="11" spans="1:18" x14ac:dyDescent="0.15">
      <c r="D11">
        <f>IFERROR(テーブル_Swim01[[#This Row],[UID]],"")</f>
        <v>10</v>
      </c>
      <c r="E11">
        <f>IFERROR(テーブル_Swim01[[#This Row],[競技番号]],"")</f>
        <v>10</v>
      </c>
      <c r="F11">
        <f>IFERROR(テーブル_Swim01[[#This Row],[性別]],"")</f>
        <v>1</v>
      </c>
      <c r="G11" t="str">
        <f t="shared" si="0"/>
        <v>男子</v>
      </c>
      <c r="H11">
        <f>IFERROR(テーブル_Swim01[[#This Row],[クラス番号]],"")</f>
        <v>0</v>
      </c>
      <c r="I11" t="str">
        <f>IFERROR(LOOKUP(H11,Sheet5!A:A,Sheet5!B:B),"")</f>
        <v/>
      </c>
      <c r="J11" t="str">
        <f>IFERROR(テーブル_Swim01[[#This Row],[種目]],"")</f>
        <v>個人メドレー</v>
      </c>
      <c r="K11" t="str">
        <f>IFERROR(テーブル_Swim01[[#This Row],[距離]],"")</f>
        <v xml:space="preserve"> 400m</v>
      </c>
      <c r="L11" t="str">
        <f>IFERROR(テーブル_Swim01[[#This Row],[予決]],"")</f>
        <v>タイム決勝</v>
      </c>
      <c r="M11" t="str">
        <f t="shared" si="1"/>
        <v xml:space="preserve">  男子   400m  個人メドレー  タイム決勝</v>
      </c>
      <c r="N11">
        <f>IFERROR(テーブル_Swim01[[#This Row],[競技番号]],"")</f>
        <v>10</v>
      </c>
      <c r="O11">
        <f>IFERROR(テーブル_Swim014[[#This Row],[選手番号]],"")</f>
        <v>10</v>
      </c>
      <c r="P11" t="str">
        <f>IFERROR(Sheet3!Q11,"")</f>
        <v>2010/11/07</v>
      </c>
      <c r="Q11" s="3">
        <v>42407</v>
      </c>
      <c r="R11">
        <f t="shared" si="2"/>
        <v>5</v>
      </c>
    </row>
    <row r="12" spans="1:18" x14ac:dyDescent="0.15">
      <c r="D12">
        <f>IFERROR(テーブル_Swim01[[#This Row],[UID]],"")</f>
        <v>11</v>
      </c>
      <c r="E12">
        <f>IFERROR(テーブル_Swim01[[#This Row],[競技番号]],"")</f>
        <v>11</v>
      </c>
      <c r="F12">
        <f>IFERROR(テーブル_Swim01[[#This Row],[性別]],"")</f>
        <v>2</v>
      </c>
      <c r="G12" t="str">
        <f t="shared" si="0"/>
        <v>女子</v>
      </c>
      <c r="H12">
        <f>IFERROR(テーブル_Swim01[[#This Row],[クラス番号]],"")</f>
        <v>0</v>
      </c>
      <c r="I12" t="str">
        <f>IFERROR(LOOKUP(H12,Sheet5!A:A,Sheet5!B:B),"")</f>
        <v/>
      </c>
      <c r="J12" t="str">
        <f>IFERROR(テーブル_Swim01[[#This Row],[種目]],"")</f>
        <v>自由形</v>
      </c>
      <c r="K12" t="str">
        <f>IFERROR(テーブル_Swim01[[#This Row],[距離]],"")</f>
        <v xml:space="preserve"> 200m</v>
      </c>
      <c r="L12" t="str">
        <f>IFERROR(テーブル_Swim01[[#This Row],[予決]],"")</f>
        <v>タイム決勝</v>
      </c>
      <c r="M12" t="str">
        <f t="shared" si="1"/>
        <v xml:space="preserve">  女子   200m  自由形  タイム決勝</v>
      </c>
      <c r="N12">
        <f>IFERROR(テーブル_Swim01[[#This Row],[競技番号]],"")</f>
        <v>11</v>
      </c>
      <c r="O12">
        <f>IFERROR(テーブル_Swim014[[#This Row],[選手番号]],"")</f>
        <v>11</v>
      </c>
      <c r="P12" t="str">
        <f>IFERROR(Sheet3!Q12,"")</f>
        <v>2012/05/27</v>
      </c>
      <c r="Q12" s="3">
        <v>42407</v>
      </c>
      <c r="R12">
        <f t="shared" si="2"/>
        <v>3</v>
      </c>
    </row>
    <row r="13" spans="1:18" x14ac:dyDescent="0.15">
      <c r="D13">
        <f>IFERROR(テーブル_Swim01[[#This Row],[UID]],"")</f>
        <v>12</v>
      </c>
      <c r="E13">
        <f>IFERROR(テーブル_Swim01[[#This Row],[競技番号]],"")</f>
        <v>12</v>
      </c>
      <c r="F13">
        <f>IFERROR(テーブル_Swim01[[#This Row],[性別]],"")</f>
        <v>1</v>
      </c>
      <c r="G13" t="str">
        <f t="shared" si="0"/>
        <v>男子</v>
      </c>
      <c r="H13">
        <f>IFERROR(テーブル_Swim01[[#This Row],[クラス番号]],"")</f>
        <v>0</v>
      </c>
      <c r="I13" t="str">
        <f>IFERROR(LOOKUP(H13,Sheet5!A:A,Sheet5!B:B),"")</f>
        <v/>
      </c>
      <c r="J13" t="str">
        <f>IFERROR(テーブル_Swim01[[#This Row],[種目]],"")</f>
        <v>自由形</v>
      </c>
      <c r="K13" t="str">
        <f>IFERROR(テーブル_Swim01[[#This Row],[距離]],"")</f>
        <v xml:space="preserve"> 200m</v>
      </c>
      <c r="L13" t="str">
        <f>IFERROR(テーブル_Swim01[[#This Row],[予決]],"")</f>
        <v>タイム決勝</v>
      </c>
      <c r="M13" t="str">
        <f t="shared" si="1"/>
        <v xml:space="preserve">  男子   200m  自由形  タイム決勝</v>
      </c>
      <c r="N13">
        <f>IFERROR(テーブル_Swim01[[#This Row],[競技番号]],"")</f>
        <v>12</v>
      </c>
      <c r="O13">
        <f>IFERROR(テーブル_Swim014[[#This Row],[選手番号]],"")</f>
        <v>12</v>
      </c>
      <c r="P13" t="str">
        <f>IFERROR(Sheet3!Q13,"")</f>
        <v>2012/10/07</v>
      </c>
      <c r="Q13" s="3">
        <v>42407</v>
      </c>
      <c r="R13">
        <f t="shared" si="2"/>
        <v>3</v>
      </c>
    </row>
    <row r="14" spans="1:18" x14ac:dyDescent="0.15">
      <c r="D14">
        <f>IFERROR(テーブル_Swim01[[#This Row],[UID]],"")</f>
        <v>13</v>
      </c>
      <c r="E14">
        <f>IFERROR(テーブル_Swim01[[#This Row],[競技番号]],"")</f>
        <v>13</v>
      </c>
      <c r="F14">
        <f>IFERROR(テーブル_Swim01[[#This Row],[性別]],"")</f>
        <v>2</v>
      </c>
      <c r="G14" t="str">
        <f t="shared" si="0"/>
        <v>女子</v>
      </c>
      <c r="H14">
        <f>IFERROR(テーブル_Swim01[[#This Row],[クラス番号]],"")</f>
        <v>0</v>
      </c>
      <c r="I14" t="str">
        <f>IFERROR(LOOKUP(H14,Sheet5!A:A,Sheet5!B:B),"")</f>
        <v/>
      </c>
      <c r="J14" t="str">
        <f>IFERROR(テーブル_Swim01[[#This Row],[種目]],"")</f>
        <v>背泳ぎ</v>
      </c>
      <c r="K14" t="str">
        <f>IFERROR(テーブル_Swim01[[#This Row],[距離]],"")</f>
        <v xml:space="preserve"> 200m</v>
      </c>
      <c r="L14" t="str">
        <f>IFERROR(テーブル_Swim01[[#This Row],[予決]],"")</f>
        <v>タイム決勝</v>
      </c>
      <c r="M14" t="str">
        <f t="shared" si="1"/>
        <v xml:space="preserve">  女子   200m  背泳ぎ  タイム決勝</v>
      </c>
      <c r="N14">
        <f>IFERROR(テーブル_Swim01[[#This Row],[競技番号]],"")</f>
        <v>13</v>
      </c>
      <c r="O14">
        <f>IFERROR(テーブル_Swim014[[#This Row],[選手番号]],"")</f>
        <v>13</v>
      </c>
      <c r="P14" t="str">
        <f>IFERROR(Sheet3!Q14,"")</f>
        <v>2003/07/04</v>
      </c>
      <c r="Q14" s="3">
        <v>42407</v>
      </c>
      <c r="R14">
        <f t="shared" si="2"/>
        <v>12</v>
      </c>
    </row>
    <row r="15" spans="1:18" x14ac:dyDescent="0.15">
      <c r="D15">
        <f>IFERROR(テーブル_Swim01[[#This Row],[UID]],"")</f>
        <v>14</v>
      </c>
      <c r="E15">
        <f>IFERROR(テーブル_Swim01[[#This Row],[競技番号]],"")</f>
        <v>14</v>
      </c>
      <c r="F15">
        <f>IFERROR(テーブル_Swim01[[#This Row],[性別]],"")</f>
        <v>1</v>
      </c>
      <c r="G15" t="str">
        <f t="shared" si="0"/>
        <v>男子</v>
      </c>
      <c r="H15">
        <f>IFERROR(テーブル_Swim01[[#This Row],[クラス番号]],"")</f>
        <v>0</v>
      </c>
      <c r="I15" t="str">
        <f>IFERROR(LOOKUP(H15,Sheet5!A:A,Sheet5!B:B),"")</f>
        <v/>
      </c>
      <c r="J15" t="str">
        <f>IFERROR(テーブル_Swim01[[#This Row],[種目]],"")</f>
        <v>背泳ぎ</v>
      </c>
      <c r="K15" t="str">
        <f>IFERROR(テーブル_Swim01[[#This Row],[距離]],"")</f>
        <v xml:space="preserve"> 200m</v>
      </c>
      <c r="L15" t="str">
        <f>IFERROR(テーブル_Swim01[[#This Row],[予決]],"")</f>
        <v>タイム決勝</v>
      </c>
      <c r="M15" t="str">
        <f t="shared" si="1"/>
        <v xml:space="preserve">  男子   200m  背泳ぎ  タイム決勝</v>
      </c>
      <c r="N15">
        <f>IFERROR(テーブル_Swim01[[#This Row],[競技番号]],"")</f>
        <v>14</v>
      </c>
      <c r="O15">
        <f>IFERROR(テーブル_Swim014[[#This Row],[選手番号]],"")</f>
        <v>14</v>
      </c>
      <c r="P15" t="str">
        <f>IFERROR(Sheet3!Q15,"")</f>
        <v>2003/07/12</v>
      </c>
      <c r="Q15" s="3">
        <v>42407</v>
      </c>
      <c r="R15">
        <f t="shared" si="2"/>
        <v>12</v>
      </c>
    </row>
    <row r="16" spans="1:18" x14ac:dyDescent="0.15">
      <c r="D16">
        <f>IFERROR(テーブル_Swim01[[#This Row],[UID]],"")</f>
        <v>15</v>
      </c>
      <c r="E16">
        <f>IFERROR(テーブル_Swim01[[#This Row],[競技番号]],"")</f>
        <v>15</v>
      </c>
      <c r="F16">
        <f>IFERROR(テーブル_Swim01[[#This Row],[性別]],"")</f>
        <v>2</v>
      </c>
      <c r="G16" t="str">
        <f t="shared" si="0"/>
        <v>女子</v>
      </c>
      <c r="H16">
        <f>IFERROR(テーブル_Swim01[[#This Row],[クラス番号]],"")</f>
        <v>0</v>
      </c>
      <c r="I16" t="str">
        <f>IFERROR(LOOKUP(H16,Sheet5!A:A,Sheet5!B:B),"")</f>
        <v/>
      </c>
      <c r="J16" t="str">
        <f>IFERROR(テーブル_Swim01[[#This Row],[種目]],"")</f>
        <v>平泳ぎ</v>
      </c>
      <c r="K16" t="str">
        <f>IFERROR(テーブル_Swim01[[#This Row],[距離]],"")</f>
        <v xml:space="preserve"> 200m</v>
      </c>
      <c r="L16" t="str">
        <f>IFERROR(テーブル_Swim01[[#This Row],[予決]],"")</f>
        <v>タイム決勝</v>
      </c>
      <c r="M16" t="str">
        <f t="shared" si="1"/>
        <v xml:space="preserve">  女子   200m  平泳ぎ  タイム決勝</v>
      </c>
      <c r="N16">
        <f>IFERROR(テーブル_Swim01[[#This Row],[競技番号]],"")</f>
        <v>15</v>
      </c>
      <c r="O16">
        <f>IFERROR(テーブル_Swim014[[#This Row],[選手番号]],"")</f>
        <v>15</v>
      </c>
      <c r="P16" t="str">
        <f>IFERROR(Sheet3!Q16,"")</f>
        <v>2003/08/18</v>
      </c>
      <c r="Q16" s="3">
        <v>42407</v>
      </c>
      <c r="R16">
        <f t="shared" si="2"/>
        <v>12</v>
      </c>
    </row>
    <row r="17" spans="4:18" x14ac:dyDescent="0.15">
      <c r="D17">
        <f>IFERROR(テーブル_Swim01[[#This Row],[UID]],"")</f>
        <v>16</v>
      </c>
      <c r="E17">
        <f>IFERROR(テーブル_Swim01[[#This Row],[競技番号]],"")</f>
        <v>16</v>
      </c>
      <c r="F17">
        <f>IFERROR(テーブル_Swim01[[#This Row],[性別]],"")</f>
        <v>1</v>
      </c>
      <c r="G17" t="str">
        <f t="shared" si="0"/>
        <v>男子</v>
      </c>
      <c r="H17">
        <f>IFERROR(テーブル_Swim01[[#This Row],[クラス番号]],"")</f>
        <v>0</v>
      </c>
      <c r="I17" t="str">
        <f>IFERROR(LOOKUP(H17,Sheet5!A:A,Sheet5!B:B),"")</f>
        <v/>
      </c>
      <c r="J17" t="str">
        <f>IFERROR(テーブル_Swim01[[#This Row],[種目]],"")</f>
        <v>平泳ぎ</v>
      </c>
      <c r="K17" t="str">
        <f>IFERROR(テーブル_Swim01[[#This Row],[距離]],"")</f>
        <v xml:space="preserve"> 200m</v>
      </c>
      <c r="L17" t="str">
        <f>IFERROR(テーブル_Swim01[[#This Row],[予決]],"")</f>
        <v>タイム決勝</v>
      </c>
      <c r="M17" t="str">
        <f t="shared" si="1"/>
        <v xml:space="preserve">  男子   200m  平泳ぎ  タイム決勝</v>
      </c>
      <c r="N17">
        <f>IFERROR(テーブル_Swim01[[#This Row],[競技番号]],"")</f>
        <v>16</v>
      </c>
      <c r="O17">
        <f>IFERROR(テーブル_Swim014[[#This Row],[選手番号]],"")</f>
        <v>16</v>
      </c>
      <c r="P17" t="str">
        <f>IFERROR(Sheet3!Q17,"")</f>
        <v>2003/10/01</v>
      </c>
      <c r="Q17" s="3">
        <v>42407</v>
      </c>
      <c r="R17">
        <f t="shared" si="2"/>
        <v>12</v>
      </c>
    </row>
    <row r="18" spans="4:18" x14ac:dyDescent="0.15">
      <c r="D18">
        <f>IFERROR(テーブル_Swim01[[#This Row],[UID]],"")</f>
        <v>17</v>
      </c>
      <c r="E18">
        <f>IFERROR(テーブル_Swim01[[#This Row],[競技番号]],"")</f>
        <v>17</v>
      </c>
      <c r="F18">
        <f>IFERROR(テーブル_Swim01[[#This Row],[性別]],"")</f>
        <v>2</v>
      </c>
      <c r="G18" t="str">
        <f t="shared" si="0"/>
        <v>女子</v>
      </c>
      <c r="H18">
        <f>IFERROR(テーブル_Swim01[[#This Row],[クラス番号]],"")</f>
        <v>0</v>
      </c>
      <c r="I18" t="str">
        <f>IFERROR(LOOKUP(H18,Sheet5!A:A,Sheet5!B:B),"")</f>
        <v/>
      </c>
      <c r="J18" t="str">
        <f>IFERROR(テーブル_Swim01[[#This Row],[種目]],"")</f>
        <v>バタフライ</v>
      </c>
      <c r="K18" t="str">
        <f>IFERROR(テーブル_Swim01[[#This Row],[距離]],"")</f>
        <v xml:space="preserve"> 200m</v>
      </c>
      <c r="L18" t="str">
        <f>IFERROR(テーブル_Swim01[[#This Row],[予決]],"")</f>
        <v>タイム決勝</v>
      </c>
      <c r="M18" t="str">
        <f t="shared" si="1"/>
        <v xml:space="preserve">  女子   200m  バタフライ  タイム決勝</v>
      </c>
      <c r="N18">
        <f>IFERROR(テーブル_Swim01[[#This Row],[競技番号]],"")</f>
        <v>17</v>
      </c>
      <c r="O18">
        <f>IFERROR(テーブル_Swim014[[#This Row],[選手番号]],"")</f>
        <v>17</v>
      </c>
      <c r="P18" t="str">
        <f>IFERROR(Sheet3!Q18,"")</f>
        <v>2004/04/28</v>
      </c>
      <c r="Q18" s="3">
        <v>42407</v>
      </c>
      <c r="R18">
        <f t="shared" si="2"/>
        <v>11</v>
      </c>
    </row>
    <row r="19" spans="4:18" x14ac:dyDescent="0.15">
      <c r="D19">
        <f>IFERROR(テーブル_Swim01[[#This Row],[UID]],"")</f>
        <v>18</v>
      </c>
      <c r="E19">
        <f>IFERROR(テーブル_Swim01[[#This Row],[競技番号]],"")</f>
        <v>18</v>
      </c>
      <c r="F19">
        <f>IFERROR(テーブル_Swim01[[#This Row],[性別]],"")</f>
        <v>1</v>
      </c>
      <c r="G19" t="str">
        <f t="shared" si="0"/>
        <v>男子</v>
      </c>
      <c r="H19">
        <f>IFERROR(テーブル_Swim01[[#This Row],[クラス番号]],"")</f>
        <v>0</v>
      </c>
      <c r="I19" t="str">
        <f>IFERROR(LOOKUP(H19,Sheet5!A:A,Sheet5!B:B),"")</f>
        <v/>
      </c>
      <c r="J19" t="str">
        <f>IFERROR(テーブル_Swim01[[#This Row],[種目]],"")</f>
        <v>バタフライ</v>
      </c>
      <c r="K19" t="str">
        <f>IFERROR(テーブル_Swim01[[#This Row],[距離]],"")</f>
        <v xml:space="preserve"> 200m</v>
      </c>
      <c r="L19" t="str">
        <f>IFERROR(テーブル_Swim01[[#This Row],[予決]],"")</f>
        <v>タイム決勝</v>
      </c>
      <c r="M19" t="str">
        <f t="shared" si="1"/>
        <v xml:space="preserve">  男子   200m  バタフライ  タイム決勝</v>
      </c>
      <c r="N19">
        <f>IFERROR(テーブル_Swim01[[#This Row],[競技番号]],"")</f>
        <v>18</v>
      </c>
      <c r="O19">
        <f>IFERROR(テーブル_Swim014[[#This Row],[選手番号]],"")</f>
        <v>18</v>
      </c>
      <c r="P19" t="str">
        <f>IFERROR(Sheet3!Q19,"")</f>
        <v>2004/05/31</v>
      </c>
      <c r="Q19" s="3">
        <v>42407</v>
      </c>
      <c r="R19">
        <f t="shared" si="2"/>
        <v>11</v>
      </c>
    </row>
    <row r="20" spans="4:18" x14ac:dyDescent="0.15">
      <c r="D20">
        <f>IFERROR(テーブル_Swim01[[#This Row],[UID]],"")</f>
        <v>19</v>
      </c>
      <c r="E20">
        <f>IFERROR(テーブル_Swim01[[#This Row],[競技番号]],"")</f>
        <v>19</v>
      </c>
      <c r="F20">
        <f>IFERROR(テーブル_Swim01[[#This Row],[性別]],"")</f>
        <v>2</v>
      </c>
      <c r="G20" t="str">
        <f t="shared" si="0"/>
        <v>女子</v>
      </c>
      <c r="H20">
        <f>IFERROR(テーブル_Swim01[[#This Row],[クラス番号]],"")</f>
        <v>0</v>
      </c>
      <c r="I20" t="str">
        <f>IFERROR(LOOKUP(H20,Sheet5!A:A,Sheet5!B:B),"")</f>
        <v/>
      </c>
      <c r="J20" t="str">
        <f>IFERROR(テーブル_Swim01[[#This Row],[種目]],"")</f>
        <v>自由形</v>
      </c>
      <c r="K20" t="str">
        <f>IFERROR(テーブル_Swim01[[#This Row],[距離]],"")</f>
        <v xml:space="preserve"> 800m</v>
      </c>
      <c r="L20" t="str">
        <f>IFERROR(テーブル_Swim01[[#This Row],[予決]],"")</f>
        <v>タイム決勝</v>
      </c>
      <c r="M20" t="str">
        <f t="shared" si="1"/>
        <v xml:space="preserve">  女子   800m  自由形  タイム決勝</v>
      </c>
      <c r="N20">
        <f>IFERROR(テーブル_Swim01[[#This Row],[競技番号]],"")</f>
        <v>19</v>
      </c>
      <c r="O20">
        <f>IFERROR(テーブル_Swim014[[#This Row],[選手番号]],"")</f>
        <v>19</v>
      </c>
      <c r="P20" t="str">
        <f>IFERROR(Sheet3!Q20,"")</f>
        <v>2004/07/24</v>
      </c>
      <c r="Q20" s="3">
        <v>42407</v>
      </c>
      <c r="R20">
        <f t="shared" si="2"/>
        <v>11</v>
      </c>
    </row>
    <row r="21" spans="4:18" x14ac:dyDescent="0.15">
      <c r="D21">
        <f>IFERROR(テーブル_Swim01[[#This Row],[UID]],"")</f>
        <v>20</v>
      </c>
      <c r="E21">
        <f>IFERROR(テーブル_Swim01[[#This Row],[競技番号]],"")</f>
        <v>20</v>
      </c>
      <c r="F21">
        <f>IFERROR(テーブル_Swim01[[#This Row],[性別]],"")</f>
        <v>1</v>
      </c>
      <c r="G21" t="str">
        <f t="shared" si="0"/>
        <v>男子</v>
      </c>
      <c r="H21">
        <f>IFERROR(テーブル_Swim01[[#This Row],[クラス番号]],"")</f>
        <v>0</v>
      </c>
      <c r="I21" t="str">
        <f>IFERROR(LOOKUP(H21,Sheet5!A:A,Sheet5!B:B),"")</f>
        <v/>
      </c>
      <c r="J21" t="str">
        <f>IFERROR(テーブル_Swim01[[#This Row],[種目]],"")</f>
        <v>自由形</v>
      </c>
      <c r="K21" t="str">
        <f>IFERROR(テーブル_Swim01[[#This Row],[距離]],"")</f>
        <v>1500m</v>
      </c>
      <c r="L21" t="str">
        <f>IFERROR(テーブル_Swim01[[#This Row],[予決]],"")</f>
        <v>タイム決勝</v>
      </c>
      <c r="M21" t="str">
        <f t="shared" si="1"/>
        <v xml:space="preserve">  男子  1500m  自由形  タイム決勝</v>
      </c>
      <c r="N21">
        <f>IFERROR(テーブル_Swim01[[#This Row],[競技番号]],"")</f>
        <v>20</v>
      </c>
      <c r="O21">
        <f>IFERROR(テーブル_Swim014[[#This Row],[選手番号]],"")</f>
        <v>20</v>
      </c>
      <c r="P21" t="str">
        <f>IFERROR(Sheet3!Q21,"")</f>
        <v>2006/05/02</v>
      </c>
      <c r="Q21" s="3">
        <v>42407</v>
      </c>
      <c r="R21">
        <f t="shared" si="2"/>
        <v>9</v>
      </c>
    </row>
    <row r="22" spans="4:18" x14ac:dyDescent="0.15">
      <c r="D22">
        <f>IFERROR(テーブル_Swim01[[#This Row],[UID]],"")</f>
        <v>21</v>
      </c>
      <c r="E22">
        <f>IFERROR(テーブル_Swim01[[#This Row],[競技番号]],"")</f>
        <v>21</v>
      </c>
      <c r="F22">
        <f>IFERROR(テーブル_Swim01[[#This Row],[性別]],"")</f>
        <v>2</v>
      </c>
      <c r="G22" t="str">
        <f t="shared" si="0"/>
        <v>女子</v>
      </c>
      <c r="H22">
        <f>IFERROR(テーブル_Swim01[[#This Row],[クラス番号]],"")</f>
        <v>0</v>
      </c>
      <c r="I22" t="str">
        <f>IFERROR(LOOKUP(H22,Sheet5!A:A,Sheet5!B:B),"")</f>
        <v/>
      </c>
      <c r="J22" t="str">
        <f>IFERROR(テーブル_Swim01[[#This Row],[種目]],"")</f>
        <v>個人メドレー</v>
      </c>
      <c r="K22" t="str">
        <f>IFERROR(テーブル_Swim01[[#This Row],[距離]],"")</f>
        <v xml:space="preserve"> 200m</v>
      </c>
      <c r="L22" t="str">
        <f>IFERROR(テーブル_Swim01[[#This Row],[予決]],"")</f>
        <v>タイム決勝</v>
      </c>
      <c r="M22" t="str">
        <f t="shared" si="1"/>
        <v xml:space="preserve">  女子   200m  個人メドレー  タイム決勝</v>
      </c>
      <c r="N22">
        <f>IFERROR(テーブル_Swim01[[#This Row],[競技番号]],"")</f>
        <v>21</v>
      </c>
      <c r="O22">
        <f>IFERROR(テーブル_Swim014[[#This Row],[選手番号]],"")</f>
        <v>21</v>
      </c>
      <c r="P22" t="str">
        <f>IFERROR(Sheet3!Q22,"")</f>
        <v>2006/11/01</v>
      </c>
      <c r="Q22" s="3">
        <v>42407</v>
      </c>
      <c r="R22">
        <f t="shared" si="2"/>
        <v>9</v>
      </c>
    </row>
    <row r="23" spans="4:18" x14ac:dyDescent="0.15">
      <c r="D23">
        <f>IFERROR(テーブル_Swim01[[#This Row],[UID]],"")</f>
        <v>22</v>
      </c>
      <c r="E23">
        <f>IFERROR(テーブル_Swim01[[#This Row],[競技番号]],"")</f>
        <v>22</v>
      </c>
      <c r="F23">
        <f>IFERROR(テーブル_Swim01[[#This Row],[性別]],"")</f>
        <v>1</v>
      </c>
      <c r="G23" t="str">
        <f t="shared" si="0"/>
        <v>男子</v>
      </c>
      <c r="H23">
        <f>IFERROR(テーブル_Swim01[[#This Row],[クラス番号]],"")</f>
        <v>0</v>
      </c>
      <c r="I23" t="str">
        <f>IFERROR(LOOKUP(H23,Sheet5!A:A,Sheet5!B:B),"")</f>
        <v/>
      </c>
      <c r="J23" t="str">
        <f>IFERROR(テーブル_Swim01[[#This Row],[種目]],"")</f>
        <v>個人メドレー</v>
      </c>
      <c r="K23" t="str">
        <f>IFERROR(テーブル_Swim01[[#This Row],[距離]],"")</f>
        <v xml:space="preserve"> 200m</v>
      </c>
      <c r="L23" t="str">
        <f>IFERROR(テーブル_Swim01[[#This Row],[予決]],"")</f>
        <v>タイム決勝</v>
      </c>
      <c r="M23" t="str">
        <f t="shared" si="1"/>
        <v xml:space="preserve">  男子   200m  個人メドレー  タイム決勝</v>
      </c>
      <c r="N23">
        <f>IFERROR(テーブル_Swim01[[#This Row],[競技番号]],"")</f>
        <v>22</v>
      </c>
      <c r="O23">
        <f>IFERROR(テーブル_Swim014[[#This Row],[選手番号]],"")</f>
        <v>22</v>
      </c>
      <c r="P23" t="str">
        <f>IFERROR(Sheet3!Q23,"")</f>
        <v>2006/11/15</v>
      </c>
      <c r="Q23" s="3">
        <v>42407</v>
      </c>
      <c r="R23">
        <f t="shared" si="2"/>
        <v>9</v>
      </c>
    </row>
    <row r="24" spans="4:18" x14ac:dyDescent="0.15">
      <c r="D24">
        <f>IFERROR(テーブル_Swim01[[#This Row],[UID]],"")</f>
        <v>23</v>
      </c>
      <c r="E24">
        <f>IFERROR(テーブル_Swim01[[#This Row],[競技番号]],"")</f>
        <v>23</v>
      </c>
      <c r="F24">
        <f>IFERROR(テーブル_Swim01[[#This Row],[性別]],"")</f>
        <v>2</v>
      </c>
      <c r="G24" t="str">
        <f t="shared" si="0"/>
        <v>女子</v>
      </c>
      <c r="H24">
        <f>IFERROR(テーブル_Swim01[[#This Row],[クラス番号]],"")</f>
        <v>0</v>
      </c>
      <c r="I24" t="str">
        <f>IFERROR(LOOKUP(H24,Sheet5!A:A,Sheet5!B:B),"")</f>
        <v/>
      </c>
      <c r="J24" t="str">
        <f>IFERROR(テーブル_Swim01[[#This Row],[種目]],"")</f>
        <v>自由形</v>
      </c>
      <c r="K24" t="str">
        <f>IFERROR(テーブル_Swim01[[#This Row],[距離]],"")</f>
        <v xml:space="preserve"> 100m</v>
      </c>
      <c r="L24" t="str">
        <f>IFERROR(テーブル_Swim01[[#This Row],[予決]],"")</f>
        <v>タイム決勝</v>
      </c>
      <c r="M24" t="str">
        <f t="shared" si="1"/>
        <v xml:space="preserve">  女子   100m  自由形  タイム決勝</v>
      </c>
      <c r="N24">
        <f>IFERROR(テーブル_Swim01[[#This Row],[競技番号]],"")</f>
        <v>23</v>
      </c>
      <c r="O24">
        <f>IFERROR(テーブル_Swim014[[#This Row],[選手番号]],"")</f>
        <v>23</v>
      </c>
      <c r="P24" t="str">
        <f>IFERROR(Sheet3!Q24,"")</f>
        <v>2007/01/30</v>
      </c>
      <c r="Q24" s="3">
        <v>42407</v>
      </c>
      <c r="R24">
        <f t="shared" si="2"/>
        <v>9</v>
      </c>
    </row>
    <row r="25" spans="4:18" x14ac:dyDescent="0.15">
      <c r="D25">
        <f>IFERROR(テーブル_Swim01[[#This Row],[UID]],"")</f>
        <v>24</v>
      </c>
      <c r="E25">
        <f>IFERROR(テーブル_Swim01[[#This Row],[競技番号]],"")</f>
        <v>24</v>
      </c>
      <c r="F25">
        <f>IFERROR(テーブル_Swim01[[#This Row],[性別]],"")</f>
        <v>1</v>
      </c>
      <c r="G25" t="str">
        <f t="shared" si="0"/>
        <v>男子</v>
      </c>
      <c r="H25">
        <f>IFERROR(テーブル_Swim01[[#This Row],[クラス番号]],"")</f>
        <v>0</v>
      </c>
      <c r="I25" t="str">
        <f>IFERROR(LOOKUP(H25,Sheet5!A:A,Sheet5!B:B),"")</f>
        <v/>
      </c>
      <c r="J25" t="str">
        <f>IFERROR(テーブル_Swim01[[#This Row],[種目]],"")</f>
        <v>自由形</v>
      </c>
      <c r="K25" t="str">
        <f>IFERROR(テーブル_Swim01[[#This Row],[距離]],"")</f>
        <v xml:space="preserve"> 100m</v>
      </c>
      <c r="L25" t="str">
        <f>IFERROR(テーブル_Swim01[[#This Row],[予決]],"")</f>
        <v>タイム決勝</v>
      </c>
      <c r="M25" t="str">
        <f t="shared" si="1"/>
        <v xml:space="preserve">  男子   100m  自由形  タイム決勝</v>
      </c>
      <c r="N25">
        <f>IFERROR(テーブル_Swim01[[#This Row],[競技番号]],"")</f>
        <v>24</v>
      </c>
      <c r="O25">
        <f>IFERROR(テーブル_Swim014[[#This Row],[選手番号]],"")</f>
        <v>24</v>
      </c>
      <c r="P25" t="str">
        <f>IFERROR(Sheet3!Q25,"")</f>
        <v>2007/06/25</v>
      </c>
      <c r="Q25" s="3">
        <v>42407</v>
      </c>
      <c r="R25">
        <f t="shared" si="2"/>
        <v>8</v>
      </c>
    </row>
    <row r="26" spans="4:18" x14ac:dyDescent="0.15">
      <c r="D26">
        <f>IFERROR(テーブル_Swim01[[#This Row],[UID]],"")</f>
        <v>25</v>
      </c>
      <c r="E26">
        <f>IFERROR(テーブル_Swim01[[#This Row],[競技番号]],"")</f>
        <v>25</v>
      </c>
      <c r="F26">
        <f>IFERROR(テーブル_Swim01[[#This Row],[性別]],"")</f>
        <v>2</v>
      </c>
      <c r="G26" t="str">
        <f t="shared" si="0"/>
        <v>女子</v>
      </c>
      <c r="H26">
        <f>IFERROR(テーブル_Swim01[[#This Row],[クラス番号]],"")</f>
        <v>0</v>
      </c>
      <c r="I26" t="str">
        <f>IFERROR(LOOKUP(H26,Sheet5!A:A,Sheet5!B:B),"")</f>
        <v/>
      </c>
      <c r="J26" t="str">
        <f>IFERROR(テーブル_Swim01[[#This Row],[種目]],"")</f>
        <v>背泳ぎ</v>
      </c>
      <c r="K26" t="str">
        <f>IFERROR(テーブル_Swim01[[#This Row],[距離]],"")</f>
        <v xml:space="preserve"> 100m</v>
      </c>
      <c r="L26" t="str">
        <f>IFERROR(テーブル_Swim01[[#This Row],[予決]],"")</f>
        <v>タイム決勝</v>
      </c>
      <c r="M26" t="str">
        <f t="shared" si="1"/>
        <v xml:space="preserve">  女子   100m  背泳ぎ  タイム決勝</v>
      </c>
      <c r="N26">
        <f>IFERROR(テーブル_Swim01[[#This Row],[競技番号]],"")</f>
        <v>25</v>
      </c>
      <c r="O26">
        <f>IFERROR(テーブル_Swim014[[#This Row],[選手番号]],"")</f>
        <v>25</v>
      </c>
      <c r="P26" t="str">
        <f>IFERROR(Sheet3!Q26,"")</f>
        <v>2008/05/28</v>
      </c>
      <c r="Q26" s="3">
        <v>42407</v>
      </c>
      <c r="R26">
        <f t="shared" si="2"/>
        <v>7</v>
      </c>
    </row>
    <row r="27" spans="4:18" x14ac:dyDescent="0.15">
      <c r="D27">
        <f>IFERROR(テーブル_Swim01[[#This Row],[UID]],"")</f>
        <v>26</v>
      </c>
      <c r="E27">
        <f>IFERROR(テーブル_Swim01[[#This Row],[競技番号]],"")</f>
        <v>26</v>
      </c>
      <c r="F27">
        <f>IFERROR(テーブル_Swim01[[#This Row],[性別]],"")</f>
        <v>1</v>
      </c>
      <c r="G27" t="str">
        <f t="shared" si="0"/>
        <v>男子</v>
      </c>
      <c r="H27">
        <f>IFERROR(テーブル_Swim01[[#This Row],[クラス番号]],"")</f>
        <v>0</v>
      </c>
      <c r="I27" t="str">
        <f>IFERROR(LOOKUP(H27,Sheet5!A:A,Sheet5!B:B),"")</f>
        <v/>
      </c>
      <c r="J27" t="str">
        <f>IFERROR(テーブル_Swim01[[#This Row],[種目]],"")</f>
        <v>背泳ぎ</v>
      </c>
      <c r="K27" t="str">
        <f>IFERROR(テーブル_Swim01[[#This Row],[距離]],"")</f>
        <v xml:space="preserve"> 100m</v>
      </c>
      <c r="L27" t="str">
        <f>IFERROR(テーブル_Swim01[[#This Row],[予決]],"")</f>
        <v>タイム決勝</v>
      </c>
      <c r="M27" t="str">
        <f t="shared" si="1"/>
        <v xml:space="preserve">  男子   100m  背泳ぎ  タイム決勝</v>
      </c>
      <c r="N27">
        <f>IFERROR(テーブル_Swim01[[#This Row],[競技番号]],"")</f>
        <v>26</v>
      </c>
      <c r="O27">
        <f>IFERROR(テーブル_Swim014[[#This Row],[選手番号]],"")</f>
        <v>26</v>
      </c>
      <c r="P27" t="str">
        <f>IFERROR(Sheet3!Q27,"")</f>
        <v>2008/06/08</v>
      </c>
      <c r="Q27" s="3">
        <v>42407</v>
      </c>
      <c r="R27">
        <f t="shared" si="2"/>
        <v>7</v>
      </c>
    </row>
    <row r="28" spans="4:18" x14ac:dyDescent="0.15">
      <c r="D28">
        <f>IFERROR(テーブル_Swim01[[#This Row],[UID]],"")</f>
        <v>27</v>
      </c>
      <c r="E28">
        <f>IFERROR(テーブル_Swim01[[#This Row],[競技番号]],"")</f>
        <v>27</v>
      </c>
      <c r="F28">
        <f>IFERROR(テーブル_Swim01[[#This Row],[性別]],"")</f>
        <v>2</v>
      </c>
      <c r="G28" t="str">
        <f t="shared" si="0"/>
        <v>女子</v>
      </c>
      <c r="H28">
        <f>IFERROR(テーブル_Swim01[[#This Row],[クラス番号]],"")</f>
        <v>0</v>
      </c>
      <c r="I28" t="str">
        <f>IFERROR(LOOKUP(H28,Sheet5!A:A,Sheet5!B:B),"")</f>
        <v/>
      </c>
      <c r="J28" t="str">
        <f>IFERROR(テーブル_Swim01[[#This Row],[種目]],"")</f>
        <v>平泳ぎ</v>
      </c>
      <c r="K28" t="str">
        <f>IFERROR(テーブル_Swim01[[#This Row],[距離]],"")</f>
        <v xml:space="preserve"> 100m</v>
      </c>
      <c r="L28" t="str">
        <f>IFERROR(テーブル_Swim01[[#This Row],[予決]],"")</f>
        <v>タイム決勝</v>
      </c>
      <c r="M28" t="str">
        <f t="shared" si="1"/>
        <v xml:space="preserve">  女子   100m  平泳ぎ  タイム決勝</v>
      </c>
      <c r="N28">
        <f>IFERROR(テーブル_Swim01[[#This Row],[競技番号]],"")</f>
        <v>27</v>
      </c>
      <c r="O28">
        <f>IFERROR(テーブル_Swim014[[#This Row],[選手番号]],"")</f>
        <v>27</v>
      </c>
      <c r="P28" t="str">
        <f>IFERROR(Sheet3!Q28,"")</f>
        <v>2008/08/05</v>
      </c>
      <c r="Q28" s="3">
        <v>42407</v>
      </c>
      <c r="R28">
        <f t="shared" si="2"/>
        <v>7</v>
      </c>
    </row>
    <row r="29" spans="4:18" x14ac:dyDescent="0.15">
      <c r="D29">
        <f>IFERROR(テーブル_Swim01[[#This Row],[UID]],"")</f>
        <v>30</v>
      </c>
      <c r="E29">
        <f>IFERROR(テーブル_Swim01[[#This Row],[競技番号]],"")</f>
        <v>28</v>
      </c>
      <c r="F29">
        <f>IFERROR(テーブル_Swim01[[#This Row],[性別]],"")</f>
        <v>1</v>
      </c>
      <c r="G29" t="str">
        <f t="shared" si="0"/>
        <v>男子</v>
      </c>
      <c r="H29">
        <f>IFERROR(テーブル_Swim01[[#This Row],[クラス番号]],"")</f>
        <v>0</v>
      </c>
      <c r="I29" t="str">
        <f>IFERROR(LOOKUP(H29,Sheet5!A:A,Sheet5!B:B),"")</f>
        <v/>
      </c>
      <c r="J29" t="str">
        <f>IFERROR(テーブル_Swim01[[#This Row],[種目]],"")</f>
        <v>平泳ぎ</v>
      </c>
      <c r="K29" t="str">
        <f>IFERROR(テーブル_Swim01[[#This Row],[距離]],"")</f>
        <v xml:space="preserve"> 100m</v>
      </c>
      <c r="L29" t="str">
        <f>IFERROR(テーブル_Swim01[[#This Row],[予決]],"")</f>
        <v>タイム決勝</v>
      </c>
      <c r="M29" t="str">
        <f t="shared" si="1"/>
        <v xml:space="preserve">  男子   100m  平泳ぎ  タイム決勝</v>
      </c>
      <c r="N29">
        <f>IFERROR(テーブル_Swim01[[#This Row],[競技番号]],"")</f>
        <v>28</v>
      </c>
      <c r="O29">
        <f>IFERROR(テーブル_Swim014[[#This Row],[選手番号]],"")</f>
        <v>28</v>
      </c>
      <c r="P29" t="str">
        <f>IFERROR(Sheet3!Q29,"")</f>
        <v>2008/09/19</v>
      </c>
      <c r="Q29" s="3">
        <v>42407</v>
      </c>
      <c r="R29">
        <f t="shared" si="2"/>
        <v>7</v>
      </c>
    </row>
    <row r="30" spans="4:18" x14ac:dyDescent="0.15">
      <c r="D30">
        <f>IFERROR(テーブル_Swim01[[#This Row],[UID]],"")</f>
        <v>28</v>
      </c>
      <c r="E30">
        <f>IFERROR(テーブル_Swim01[[#This Row],[競技番号]],"")</f>
        <v>29</v>
      </c>
      <c r="F30">
        <f>IFERROR(テーブル_Swim01[[#This Row],[性別]],"")</f>
        <v>2</v>
      </c>
      <c r="G30" t="str">
        <f t="shared" si="0"/>
        <v>女子</v>
      </c>
      <c r="H30">
        <f>IFERROR(テーブル_Swim01[[#This Row],[クラス番号]],"")</f>
        <v>0</v>
      </c>
      <c r="I30" t="str">
        <f>IFERROR(LOOKUP(H30,Sheet5!A:A,Sheet5!B:B),"")</f>
        <v/>
      </c>
      <c r="J30" t="str">
        <f>IFERROR(テーブル_Swim01[[#This Row],[種目]],"")</f>
        <v>バタフライ</v>
      </c>
      <c r="K30" t="str">
        <f>IFERROR(テーブル_Swim01[[#This Row],[距離]],"")</f>
        <v xml:space="preserve"> 100m</v>
      </c>
      <c r="L30" t="str">
        <f>IFERROR(テーブル_Swim01[[#This Row],[予決]],"")</f>
        <v>タイム決勝</v>
      </c>
      <c r="M30" t="str">
        <f t="shared" si="1"/>
        <v xml:space="preserve">  女子   100m  バタフライ  タイム決勝</v>
      </c>
      <c r="N30">
        <f>IFERROR(テーブル_Swim01[[#This Row],[競技番号]],"")</f>
        <v>29</v>
      </c>
      <c r="O30">
        <f>IFERROR(テーブル_Swim014[[#This Row],[選手番号]],"")</f>
        <v>29</v>
      </c>
      <c r="P30" t="str">
        <f>IFERROR(Sheet3!Q30,"")</f>
        <v>2008/12/21</v>
      </c>
      <c r="Q30" s="3">
        <v>42407</v>
      </c>
      <c r="R30">
        <f t="shared" si="2"/>
        <v>7</v>
      </c>
    </row>
    <row r="31" spans="4:18" x14ac:dyDescent="0.15">
      <c r="D31">
        <f>IFERROR(テーブル_Swim01[[#This Row],[UID]],"")</f>
        <v>29</v>
      </c>
      <c r="E31">
        <f>IFERROR(テーブル_Swim01[[#This Row],[競技番号]],"")</f>
        <v>30</v>
      </c>
      <c r="F31">
        <f>IFERROR(テーブル_Swim01[[#This Row],[性別]],"")</f>
        <v>1</v>
      </c>
      <c r="G31" t="str">
        <f t="shared" si="0"/>
        <v>男子</v>
      </c>
      <c r="H31">
        <f>IFERROR(テーブル_Swim01[[#This Row],[クラス番号]],"")</f>
        <v>0</v>
      </c>
      <c r="I31" t="str">
        <f>IFERROR(LOOKUP(H31,Sheet5!A:A,Sheet5!B:B),"")</f>
        <v/>
      </c>
      <c r="J31" t="str">
        <f>IFERROR(テーブル_Swim01[[#This Row],[種目]],"")</f>
        <v>バタフライ</v>
      </c>
      <c r="K31" t="str">
        <f>IFERROR(テーブル_Swim01[[#This Row],[距離]],"")</f>
        <v xml:space="preserve"> 100m</v>
      </c>
      <c r="L31" t="str">
        <f>IFERROR(テーブル_Swim01[[#This Row],[予決]],"")</f>
        <v>タイム決勝</v>
      </c>
      <c r="M31" t="str">
        <f t="shared" si="1"/>
        <v xml:space="preserve">  男子   100m  バタフライ  タイム決勝</v>
      </c>
      <c r="N31">
        <f>IFERROR(テーブル_Swim01[[#This Row],[競技番号]],"")</f>
        <v>30</v>
      </c>
      <c r="O31">
        <f>IFERROR(テーブル_Swim014[[#This Row],[選手番号]],"")</f>
        <v>30</v>
      </c>
      <c r="P31" t="str">
        <f>IFERROR(Sheet3!Q31,"")</f>
        <v>2009/08/06</v>
      </c>
      <c r="Q31" s="3">
        <v>42407</v>
      </c>
      <c r="R31">
        <f t="shared" si="2"/>
        <v>6</v>
      </c>
    </row>
    <row r="32" spans="4:18" x14ac:dyDescent="0.15">
      <c r="D32">
        <f>IFERROR(テーブル_Swim01[[#This Row],[UID]],"")</f>
        <v>31</v>
      </c>
      <c r="E32">
        <f>IFERROR(テーブル_Swim01[[#This Row],[競技番号]],"")</f>
        <v>31</v>
      </c>
      <c r="F32">
        <f>IFERROR(テーブル_Swim01[[#This Row],[性別]],"")</f>
        <v>2</v>
      </c>
      <c r="G32" t="str">
        <f t="shared" si="0"/>
        <v>女子</v>
      </c>
      <c r="H32">
        <f>IFERROR(テーブル_Swim01[[#This Row],[クラス番号]],"")</f>
        <v>0</v>
      </c>
      <c r="I32" t="str">
        <f>IFERROR(LOOKUP(H32,Sheet5!A:A,Sheet5!B:B),"")</f>
        <v/>
      </c>
      <c r="J32" t="str">
        <f>IFERROR(テーブル_Swim01[[#This Row],[種目]],"")</f>
        <v>自由形</v>
      </c>
      <c r="K32" t="str">
        <f>IFERROR(テーブル_Swim01[[#This Row],[距離]],"")</f>
        <v xml:space="preserve"> 400m</v>
      </c>
      <c r="L32" t="str">
        <f>IFERROR(テーブル_Swim01[[#This Row],[予決]],"")</f>
        <v>タイム決勝</v>
      </c>
      <c r="M32" t="str">
        <f t="shared" si="1"/>
        <v xml:space="preserve">  女子   400m  自由形  タイム決勝</v>
      </c>
      <c r="N32">
        <f>IFERROR(テーブル_Swim01[[#This Row],[競技番号]],"")</f>
        <v>31</v>
      </c>
      <c r="O32">
        <f>IFERROR(テーブル_Swim014[[#This Row],[選手番号]],"")</f>
        <v>31</v>
      </c>
      <c r="P32" t="str">
        <f>IFERROR(Sheet3!Q32,"")</f>
        <v>2010/06/24</v>
      </c>
      <c r="Q32" s="3">
        <v>42407</v>
      </c>
      <c r="R32">
        <f t="shared" si="2"/>
        <v>5</v>
      </c>
    </row>
    <row r="33" spans="4:18" x14ac:dyDescent="0.15">
      <c r="D33">
        <f>IFERROR(テーブル_Swim01[[#This Row],[UID]],"")</f>
        <v>32</v>
      </c>
      <c r="E33">
        <f>IFERROR(テーブル_Swim01[[#This Row],[競技番号]],"")</f>
        <v>32</v>
      </c>
      <c r="F33">
        <f>IFERROR(テーブル_Swim01[[#This Row],[性別]],"")</f>
        <v>1</v>
      </c>
      <c r="G33" t="str">
        <f t="shared" si="0"/>
        <v>男子</v>
      </c>
      <c r="H33">
        <f>IFERROR(テーブル_Swim01[[#This Row],[クラス番号]],"")</f>
        <v>0</v>
      </c>
      <c r="I33" t="str">
        <f>IFERROR(LOOKUP(H33,Sheet5!A:A,Sheet5!B:B),"")</f>
        <v/>
      </c>
      <c r="J33" t="str">
        <f>IFERROR(テーブル_Swim01[[#This Row],[種目]],"")</f>
        <v>自由形</v>
      </c>
      <c r="K33" t="str">
        <f>IFERROR(テーブル_Swim01[[#This Row],[距離]],"")</f>
        <v xml:space="preserve"> 400m</v>
      </c>
      <c r="L33" t="str">
        <f>IFERROR(テーブル_Swim01[[#This Row],[予決]],"")</f>
        <v>タイム決勝</v>
      </c>
      <c r="M33" t="str">
        <f t="shared" si="1"/>
        <v xml:space="preserve">  男子   400m  自由形  タイム決勝</v>
      </c>
      <c r="N33">
        <f>IFERROR(テーブル_Swim01[[#This Row],[競技番号]],"")</f>
        <v>32</v>
      </c>
      <c r="O33">
        <f>IFERROR(テーブル_Swim014[[#This Row],[選手番号]],"")</f>
        <v>32</v>
      </c>
      <c r="P33" t="str">
        <f>IFERROR(Sheet3!Q33,"")</f>
        <v>2010/09/01</v>
      </c>
      <c r="Q33" s="3">
        <v>42407</v>
      </c>
      <c r="R33">
        <f t="shared" si="2"/>
        <v>5</v>
      </c>
    </row>
    <row r="34" spans="4:18" x14ac:dyDescent="0.15">
      <c r="D34" t="str">
        <f>IFERROR(テーブル_Swim01[[#This Row],[UID]],"")</f>
        <v/>
      </c>
      <c r="E34" t="str">
        <f>IFERROR(テーブル_Swim01[[#This Row],[競技番号]],"")</f>
        <v/>
      </c>
      <c r="F34" t="str">
        <f>IFERROR(テーブル_Swim01[[#This Row],[性別]],"")</f>
        <v/>
      </c>
      <c r="G34" t="str">
        <f t="shared" si="0"/>
        <v/>
      </c>
      <c r="H34" t="str">
        <f>IFERROR(テーブル_Swim01[[#This Row],[クラス番号]],"")</f>
        <v/>
      </c>
      <c r="I34" t="str">
        <f>IFERROR(LOOKUP(H34,Sheet5!A:A,Sheet5!B:B),"")</f>
        <v/>
      </c>
      <c r="J34" t="str">
        <f>IFERROR(テーブル_Swim01[[#This Row],[種目]],"")</f>
        <v/>
      </c>
      <c r="K34" t="str">
        <f>IFERROR(テーブル_Swim01[[#This Row],[距離]],"")</f>
        <v/>
      </c>
      <c r="L34" t="str">
        <f>IFERROR(テーブル_Swim01[[#This Row],[予決]],"")</f>
        <v/>
      </c>
      <c r="M34" t="str">
        <f t="shared" si="1"/>
        <v xml:space="preserve">        </v>
      </c>
      <c r="N34" t="str">
        <f>IFERROR(テーブル_Swim01[[#This Row],[競技番号]],"")</f>
        <v/>
      </c>
      <c r="O34">
        <f>IFERROR(テーブル_Swim014[[#This Row],[選手番号]],"")</f>
        <v>33</v>
      </c>
      <c r="P34" t="str">
        <f>IFERROR(Sheet3!Q34,"")</f>
        <v>2010/10/02</v>
      </c>
      <c r="Q34" s="3">
        <v>42407</v>
      </c>
      <c r="R34">
        <f t="shared" si="2"/>
        <v>5</v>
      </c>
    </row>
    <row r="35" spans="4:18" x14ac:dyDescent="0.15">
      <c r="D35" t="str">
        <f>IFERROR(テーブル_Swim01[[#This Row],[UID]],"")</f>
        <v/>
      </c>
      <c r="E35" t="str">
        <f>IFERROR(テーブル_Swim01[[#This Row],[競技番号]],"")</f>
        <v/>
      </c>
      <c r="F35" t="str">
        <f>IFERROR(テーブル_Swim01[[#This Row],[性別]],"")</f>
        <v/>
      </c>
      <c r="G35" t="str">
        <f t="shared" si="0"/>
        <v/>
      </c>
      <c r="H35" t="str">
        <f>IFERROR(テーブル_Swim01[[#This Row],[クラス番号]],"")</f>
        <v/>
      </c>
      <c r="I35" t="str">
        <f>IFERROR(LOOKUP(H35,Sheet5!A:A,Sheet5!B:B),"")</f>
        <v/>
      </c>
      <c r="J35" t="str">
        <f>IFERROR(テーブル_Swim01[[#This Row],[種目]],"")</f>
        <v/>
      </c>
      <c r="K35" t="str">
        <f>IFERROR(テーブル_Swim01[[#This Row],[距離]],"")</f>
        <v/>
      </c>
      <c r="L35" t="str">
        <f>IFERROR(テーブル_Swim01[[#This Row],[予決]],"")</f>
        <v/>
      </c>
      <c r="M35" t="str">
        <f t="shared" si="1"/>
        <v xml:space="preserve">        </v>
      </c>
      <c r="N35" t="str">
        <f>IFERROR(テーブル_Swim01[[#This Row],[競技番号]],"")</f>
        <v/>
      </c>
      <c r="O35">
        <f>IFERROR(テーブル_Swim014[[#This Row],[選手番号]],"")</f>
        <v>34</v>
      </c>
      <c r="P35" t="str">
        <f>IFERROR(Sheet3!Q35,"")</f>
        <v>2011/01/16</v>
      </c>
      <c r="Q35" s="3">
        <v>42407</v>
      </c>
      <c r="R35">
        <f t="shared" si="2"/>
        <v>5</v>
      </c>
    </row>
    <row r="36" spans="4:18" x14ac:dyDescent="0.15">
      <c r="D36" t="str">
        <f>IFERROR(テーブル_Swim01[[#This Row],[UID]],"")</f>
        <v/>
      </c>
      <c r="E36" t="str">
        <f>IFERROR(テーブル_Swim01[[#This Row],[競技番号]],"")</f>
        <v/>
      </c>
      <c r="F36" t="str">
        <f>IFERROR(テーブル_Swim01[[#This Row],[性別]],"")</f>
        <v/>
      </c>
      <c r="G36" t="str">
        <f t="shared" si="0"/>
        <v/>
      </c>
      <c r="H36" t="str">
        <f>IFERROR(テーブル_Swim01[[#This Row],[クラス番号]],"")</f>
        <v/>
      </c>
      <c r="I36" t="str">
        <f>IFERROR(LOOKUP(H36,Sheet5!A:A,Sheet5!B:B),"")</f>
        <v/>
      </c>
      <c r="J36" t="str">
        <f>IFERROR(テーブル_Swim01[[#This Row],[種目]],"")</f>
        <v/>
      </c>
      <c r="K36" t="str">
        <f>IFERROR(テーブル_Swim01[[#This Row],[距離]],"")</f>
        <v/>
      </c>
      <c r="L36" t="str">
        <f>IFERROR(テーブル_Swim01[[#This Row],[予決]],"")</f>
        <v/>
      </c>
      <c r="M36" t="str">
        <f t="shared" si="1"/>
        <v xml:space="preserve">        </v>
      </c>
      <c r="N36" t="str">
        <f>IFERROR(テーブル_Swim01[[#This Row],[競技番号]],"")</f>
        <v/>
      </c>
      <c r="O36">
        <f>IFERROR(テーブル_Swim014[[#This Row],[選手番号]],"")</f>
        <v>35</v>
      </c>
      <c r="P36" t="str">
        <f>IFERROR(Sheet3!Q36,"")</f>
        <v>2012/05/13</v>
      </c>
      <c r="Q36" s="3">
        <v>42407</v>
      </c>
      <c r="R36">
        <f t="shared" si="2"/>
        <v>3</v>
      </c>
    </row>
    <row r="37" spans="4:18" x14ac:dyDescent="0.15">
      <c r="D37" t="str">
        <f>IFERROR(テーブル_Swim01[[#This Row],[UID]],"")</f>
        <v/>
      </c>
      <c r="E37" t="str">
        <f>IFERROR(テーブル_Swim01[[#This Row],[競技番号]],"")</f>
        <v/>
      </c>
      <c r="F37" t="str">
        <f>IFERROR(テーブル_Swim01[[#This Row],[性別]],"")</f>
        <v/>
      </c>
      <c r="G37" t="str">
        <f t="shared" si="0"/>
        <v/>
      </c>
      <c r="H37" t="str">
        <f>IFERROR(テーブル_Swim01[[#This Row],[クラス番号]],"")</f>
        <v/>
      </c>
      <c r="I37" t="str">
        <f>IFERROR(LOOKUP(H37,Sheet5!A:A,Sheet5!B:B),"")</f>
        <v/>
      </c>
      <c r="J37" t="str">
        <f>IFERROR(テーブル_Swim01[[#This Row],[種目]],"")</f>
        <v/>
      </c>
      <c r="K37" t="str">
        <f>IFERROR(テーブル_Swim01[[#This Row],[距離]],"")</f>
        <v/>
      </c>
      <c r="L37" t="str">
        <f>IFERROR(テーブル_Swim01[[#This Row],[予決]],"")</f>
        <v/>
      </c>
      <c r="M37" t="str">
        <f t="shared" si="1"/>
        <v xml:space="preserve">        </v>
      </c>
      <c r="N37" t="str">
        <f>IFERROR(テーブル_Swim01[[#This Row],[競技番号]],"")</f>
        <v/>
      </c>
      <c r="O37">
        <f>IFERROR(テーブル_Swim014[[#This Row],[選手番号]],"")</f>
        <v>36</v>
      </c>
      <c r="P37" t="str">
        <f>IFERROR(Sheet3!Q37,"")</f>
        <v>2012/08/27</v>
      </c>
      <c r="Q37" s="3">
        <v>42407</v>
      </c>
      <c r="R37">
        <f t="shared" si="2"/>
        <v>3</v>
      </c>
    </row>
    <row r="38" spans="4:18" x14ac:dyDescent="0.15">
      <c r="D38" t="str">
        <f>IFERROR(テーブル_Swim01[[#This Row],[UID]],"")</f>
        <v/>
      </c>
      <c r="E38" t="str">
        <f>IFERROR(テーブル_Swim01[[#This Row],[競技番号]],"")</f>
        <v/>
      </c>
      <c r="F38" t="str">
        <f>IFERROR(テーブル_Swim01[[#This Row],[性別]],"")</f>
        <v/>
      </c>
      <c r="G38" t="str">
        <f t="shared" si="0"/>
        <v/>
      </c>
      <c r="H38" t="str">
        <f>IFERROR(テーブル_Swim01[[#This Row],[クラス番号]],"")</f>
        <v/>
      </c>
      <c r="I38" t="str">
        <f>IFERROR(LOOKUP(H38,Sheet5!A:A,Sheet5!B:B),"")</f>
        <v/>
      </c>
      <c r="J38" t="str">
        <f>IFERROR(テーブル_Swim01[[#This Row],[種目]],"")</f>
        <v/>
      </c>
      <c r="K38" t="str">
        <f>IFERROR(テーブル_Swim01[[#This Row],[距離]],"")</f>
        <v/>
      </c>
      <c r="L38" t="str">
        <f>IFERROR(テーブル_Swim01[[#This Row],[予決]],"")</f>
        <v/>
      </c>
      <c r="M38" t="str">
        <f t="shared" si="1"/>
        <v xml:space="preserve">        </v>
      </c>
      <c r="N38" t="str">
        <f>IFERROR(テーブル_Swim01[[#This Row],[競技番号]],"")</f>
        <v/>
      </c>
      <c r="O38">
        <f>IFERROR(テーブル_Swim014[[#This Row],[選手番号]],"")</f>
        <v>37</v>
      </c>
      <c r="P38" t="str">
        <f>IFERROR(Sheet3!Q38,"")</f>
        <v>2013/06/03</v>
      </c>
      <c r="Q38" s="3">
        <v>42407</v>
      </c>
      <c r="R38">
        <f t="shared" si="2"/>
        <v>2</v>
      </c>
    </row>
    <row r="39" spans="4:18" x14ac:dyDescent="0.15">
      <c r="D39" t="str">
        <f>IFERROR(テーブル_Swim01[[#This Row],[UID]],"")</f>
        <v/>
      </c>
      <c r="E39" t="str">
        <f>IFERROR(テーブル_Swim01[[#This Row],[競技番号]],"")</f>
        <v/>
      </c>
      <c r="F39" t="str">
        <f>IFERROR(テーブル_Swim01[[#This Row],[性別]],"")</f>
        <v/>
      </c>
      <c r="G39" t="str">
        <f t="shared" si="0"/>
        <v/>
      </c>
      <c r="H39" t="str">
        <f>IFERROR(テーブル_Swim01[[#This Row],[クラス番号]],"")</f>
        <v/>
      </c>
      <c r="I39" t="str">
        <f>IFERROR(LOOKUP(H39,Sheet5!A:A,Sheet5!B:B),"")</f>
        <v/>
      </c>
      <c r="J39" t="str">
        <f>IFERROR(テーブル_Swim01[[#This Row],[種目]],"")</f>
        <v/>
      </c>
      <c r="K39" t="str">
        <f>IFERROR(テーブル_Swim01[[#This Row],[距離]],"")</f>
        <v/>
      </c>
      <c r="L39" t="str">
        <f>IFERROR(テーブル_Swim01[[#This Row],[予決]],"")</f>
        <v/>
      </c>
      <c r="M39" t="str">
        <f t="shared" si="1"/>
        <v xml:space="preserve">        </v>
      </c>
      <c r="N39" t="str">
        <f>IFERROR(テーブル_Swim01[[#This Row],[競技番号]],"")</f>
        <v/>
      </c>
      <c r="O39">
        <f>IFERROR(テーブル_Swim014[[#This Row],[選手番号]],"")</f>
        <v>38</v>
      </c>
      <c r="P39" t="str">
        <f>IFERROR(Sheet3!Q39,"")</f>
        <v>2003/05/17</v>
      </c>
      <c r="Q39" s="3">
        <v>42407</v>
      </c>
      <c r="R39">
        <f t="shared" si="2"/>
        <v>12</v>
      </c>
    </row>
    <row r="40" spans="4:18" x14ac:dyDescent="0.15">
      <c r="D40" t="str">
        <f>IFERROR(テーブル_Swim01[[#This Row],[UID]],"")</f>
        <v/>
      </c>
      <c r="E40" t="str">
        <f>IFERROR(テーブル_Swim01[[#This Row],[競技番号]],"")</f>
        <v/>
      </c>
      <c r="F40" t="str">
        <f>IFERROR(テーブル_Swim01[[#This Row],[性別]],"")</f>
        <v/>
      </c>
      <c r="G40" t="str">
        <f t="shared" si="0"/>
        <v/>
      </c>
      <c r="H40" t="str">
        <f>IFERROR(テーブル_Swim01[[#This Row],[クラス番号]],"")</f>
        <v/>
      </c>
      <c r="I40" t="str">
        <f>IFERROR(LOOKUP(H40,Sheet5!A:A,Sheet5!B:B),"")</f>
        <v/>
      </c>
      <c r="J40" t="str">
        <f>IFERROR(テーブル_Swim01[[#This Row],[種目]],"")</f>
        <v/>
      </c>
      <c r="K40" t="str">
        <f>IFERROR(テーブル_Swim01[[#This Row],[距離]],"")</f>
        <v/>
      </c>
      <c r="L40" t="str">
        <f>IFERROR(テーブル_Swim01[[#This Row],[予決]],"")</f>
        <v/>
      </c>
      <c r="M40" t="str">
        <f t="shared" si="1"/>
        <v xml:space="preserve">        </v>
      </c>
      <c r="N40" t="str">
        <f>IFERROR(テーブル_Swim01[[#This Row],[競技番号]],"")</f>
        <v/>
      </c>
      <c r="O40">
        <f>IFERROR(テーブル_Swim014[[#This Row],[選手番号]],"")</f>
        <v>39</v>
      </c>
      <c r="P40" t="str">
        <f>IFERROR(Sheet3!Q40,"")</f>
        <v>2003/06/05</v>
      </c>
      <c r="Q40" s="3">
        <v>42407</v>
      </c>
      <c r="R40">
        <f t="shared" si="2"/>
        <v>12</v>
      </c>
    </row>
    <row r="41" spans="4:18" x14ac:dyDescent="0.15">
      <c r="D41" t="str">
        <f>IFERROR(テーブル_Swim01[[#This Row],[UID]],"")</f>
        <v/>
      </c>
      <c r="E41" t="str">
        <f>IFERROR(テーブル_Swim01[[#This Row],[競技番号]],"")</f>
        <v/>
      </c>
      <c r="F41" t="str">
        <f>IFERROR(テーブル_Swim01[[#This Row],[性別]],"")</f>
        <v/>
      </c>
      <c r="G41" t="str">
        <f t="shared" si="0"/>
        <v/>
      </c>
      <c r="H41" t="str">
        <f>IFERROR(テーブル_Swim01[[#This Row],[クラス番号]],"")</f>
        <v/>
      </c>
      <c r="I41" t="str">
        <f>IFERROR(LOOKUP(H41,Sheet5!A:A,Sheet5!B:B),"")</f>
        <v/>
      </c>
      <c r="J41" t="str">
        <f>IFERROR(テーブル_Swim01[[#This Row],[種目]],"")</f>
        <v/>
      </c>
      <c r="K41" t="str">
        <f>IFERROR(テーブル_Swim01[[#This Row],[距離]],"")</f>
        <v/>
      </c>
      <c r="L41" t="str">
        <f>IFERROR(テーブル_Swim01[[#This Row],[予決]],"")</f>
        <v/>
      </c>
      <c r="M41" t="str">
        <f t="shared" si="1"/>
        <v xml:space="preserve">        </v>
      </c>
      <c r="N41" t="str">
        <f>IFERROR(テーブル_Swim01[[#This Row],[競技番号]],"")</f>
        <v/>
      </c>
      <c r="O41">
        <f>IFERROR(テーブル_Swim014[[#This Row],[選手番号]],"")</f>
        <v>40</v>
      </c>
      <c r="P41" t="str">
        <f>IFERROR(Sheet3!Q41,"")</f>
        <v>2003/08/21</v>
      </c>
      <c r="Q41" s="3">
        <v>42407</v>
      </c>
      <c r="R41">
        <f t="shared" si="2"/>
        <v>12</v>
      </c>
    </row>
    <row r="42" spans="4:18" x14ac:dyDescent="0.15">
      <c r="D42" t="str">
        <f>IFERROR(テーブル_Swim01[[#This Row],[UID]],"")</f>
        <v/>
      </c>
      <c r="E42" t="str">
        <f>IFERROR(テーブル_Swim01[[#This Row],[競技番号]],"")</f>
        <v/>
      </c>
      <c r="F42" t="str">
        <f>IFERROR(テーブル_Swim01[[#This Row],[性別]],"")</f>
        <v/>
      </c>
      <c r="G42" t="str">
        <f t="shared" si="0"/>
        <v/>
      </c>
      <c r="H42" t="str">
        <f>IFERROR(テーブル_Swim01[[#This Row],[クラス番号]],"")</f>
        <v/>
      </c>
      <c r="I42" t="str">
        <f>IFERROR(LOOKUP(H42,Sheet5!A:A,Sheet5!B:B),"")</f>
        <v/>
      </c>
      <c r="J42" t="str">
        <f>IFERROR(テーブル_Swim01[[#This Row],[種目]],"")</f>
        <v/>
      </c>
      <c r="K42" t="str">
        <f>IFERROR(テーブル_Swim01[[#This Row],[距離]],"")</f>
        <v/>
      </c>
      <c r="L42" t="str">
        <f>IFERROR(テーブル_Swim01[[#This Row],[予決]],"")</f>
        <v/>
      </c>
      <c r="M42" t="str">
        <f t="shared" si="1"/>
        <v xml:space="preserve">        </v>
      </c>
      <c r="N42" t="str">
        <f>IFERROR(テーブル_Swim01[[#This Row],[競技番号]],"")</f>
        <v/>
      </c>
      <c r="O42">
        <f>IFERROR(テーブル_Swim014[[#This Row],[選手番号]],"")</f>
        <v>41</v>
      </c>
      <c r="P42" t="str">
        <f>IFERROR(Sheet3!Q42,"")</f>
        <v>2003/10/10</v>
      </c>
      <c r="Q42" s="3">
        <v>42407</v>
      </c>
      <c r="R42">
        <f t="shared" si="2"/>
        <v>12</v>
      </c>
    </row>
    <row r="43" spans="4:18" x14ac:dyDescent="0.15">
      <c r="D43" t="str">
        <f>IFERROR(テーブル_Swim01[[#This Row],[UID]],"")</f>
        <v/>
      </c>
      <c r="E43" t="str">
        <f>IFERROR(テーブル_Swim01[[#This Row],[競技番号]],"")</f>
        <v/>
      </c>
      <c r="F43" t="str">
        <f>IFERROR(テーブル_Swim01[[#This Row],[性別]],"")</f>
        <v/>
      </c>
      <c r="G43" t="str">
        <f t="shared" si="0"/>
        <v/>
      </c>
      <c r="H43" t="str">
        <f>IFERROR(テーブル_Swim01[[#This Row],[クラス番号]],"")</f>
        <v/>
      </c>
      <c r="I43" t="str">
        <f>IFERROR(LOOKUP(H43,Sheet5!A:A,Sheet5!B:B),"")</f>
        <v/>
      </c>
      <c r="J43" t="str">
        <f>IFERROR(テーブル_Swim01[[#This Row],[種目]],"")</f>
        <v/>
      </c>
      <c r="K43" t="str">
        <f>IFERROR(テーブル_Swim01[[#This Row],[距離]],"")</f>
        <v/>
      </c>
      <c r="L43" t="str">
        <f>IFERROR(テーブル_Swim01[[#This Row],[予決]],"")</f>
        <v/>
      </c>
      <c r="M43" t="str">
        <f t="shared" si="1"/>
        <v xml:space="preserve">        </v>
      </c>
      <c r="N43" t="str">
        <f>IFERROR(テーブル_Swim01[[#This Row],[競技番号]],"")</f>
        <v/>
      </c>
      <c r="O43">
        <f>IFERROR(テーブル_Swim014[[#This Row],[選手番号]],"")</f>
        <v>42</v>
      </c>
      <c r="P43" t="str">
        <f>IFERROR(Sheet3!Q43,"")</f>
        <v>2004/05/09</v>
      </c>
      <c r="Q43" s="3">
        <v>42407</v>
      </c>
      <c r="R43">
        <f t="shared" si="2"/>
        <v>11</v>
      </c>
    </row>
    <row r="44" spans="4:18" x14ac:dyDescent="0.15">
      <c r="D44" t="str">
        <f>IFERROR(テーブル_Swim01[[#This Row],[UID]],"")</f>
        <v/>
      </c>
      <c r="E44" t="str">
        <f>IFERROR(テーブル_Swim01[[#This Row],[競技番号]],"")</f>
        <v/>
      </c>
      <c r="F44" t="str">
        <f>IFERROR(テーブル_Swim01[[#This Row],[性別]],"")</f>
        <v/>
      </c>
      <c r="G44" t="str">
        <f t="shared" si="0"/>
        <v/>
      </c>
      <c r="H44" t="str">
        <f>IFERROR(テーブル_Swim01[[#This Row],[クラス番号]],"")</f>
        <v/>
      </c>
      <c r="I44" t="str">
        <f>IFERROR(LOOKUP(H44,Sheet5!A:A,Sheet5!B:B),"")</f>
        <v/>
      </c>
      <c r="J44" t="str">
        <f>IFERROR(テーブル_Swim01[[#This Row],[種目]],"")</f>
        <v/>
      </c>
      <c r="K44" t="str">
        <f>IFERROR(テーブル_Swim01[[#This Row],[距離]],"")</f>
        <v/>
      </c>
      <c r="L44" t="str">
        <f>IFERROR(テーブル_Swim01[[#This Row],[予決]],"")</f>
        <v/>
      </c>
      <c r="M44" t="str">
        <f t="shared" si="1"/>
        <v xml:space="preserve">        </v>
      </c>
      <c r="N44" t="str">
        <f>IFERROR(テーブル_Swim01[[#This Row],[競技番号]],"")</f>
        <v/>
      </c>
      <c r="O44">
        <f>IFERROR(テーブル_Swim014[[#This Row],[選手番号]],"")</f>
        <v>43</v>
      </c>
      <c r="P44" t="str">
        <f>IFERROR(Sheet3!Q44,"")</f>
        <v>2004/08/24</v>
      </c>
      <c r="Q44" s="3">
        <v>42407</v>
      </c>
      <c r="R44">
        <f t="shared" si="2"/>
        <v>11</v>
      </c>
    </row>
    <row r="45" spans="4:18" x14ac:dyDescent="0.15">
      <c r="D45" t="str">
        <f>IFERROR(テーブル_Swim01[[#This Row],[UID]],"")</f>
        <v/>
      </c>
      <c r="E45" t="str">
        <f>IFERROR(テーブル_Swim01[[#This Row],[競技番号]],"")</f>
        <v/>
      </c>
      <c r="F45" t="str">
        <f>IFERROR(テーブル_Swim01[[#This Row],[性別]],"")</f>
        <v/>
      </c>
      <c r="G45" t="str">
        <f t="shared" si="0"/>
        <v/>
      </c>
      <c r="H45" t="str">
        <f>IFERROR(テーブル_Swim01[[#This Row],[クラス番号]],"")</f>
        <v/>
      </c>
      <c r="I45" t="str">
        <f>IFERROR(LOOKUP(H45,Sheet5!A:A,Sheet5!B:B),"")</f>
        <v/>
      </c>
      <c r="J45" t="str">
        <f>IFERROR(テーブル_Swim01[[#This Row],[種目]],"")</f>
        <v/>
      </c>
      <c r="K45" t="str">
        <f>IFERROR(テーブル_Swim01[[#This Row],[距離]],"")</f>
        <v/>
      </c>
      <c r="L45" t="str">
        <f>IFERROR(テーブル_Swim01[[#This Row],[予決]],"")</f>
        <v/>
      </c>
      <c r="M45" t="str">
        <f t="shared" si="1"/>
        <v xml:space="preserve">        </v>
      </c>
      <c r="N45" t="str">
        <f>IFERROR(テーブル_Swim01[[#This Row],[競技番号]],"")</f>
        <v/>
      </c>
      <c r="O45">
        <f>IFERROR(テーブル_Swim014[[#This Row],[選手番号]],"")</f>
        <v>44</v>
      </c>
      <c r="P45" t="str">
        <f>IFERROR(Sheet3!Q45,"")</f>
        <v>2004/12/07</v>
      </c>
      <c r="Q45" s="3">
        <v>42407</v>
      </c>
      <c r="R45">
        <f t="shared" si="2"/>
        <v>11</v>
      </c>
    </row>
    <row r="46" spans="4:18" x14ac:dyDescent="0.15">
      <c r="D46" t="str">
        <f>IFERROR(テーブル_Swim01[[#This Row],[UID]],"")</f>
        <v/>
      </c>
      <c r="E46" t="str">
        <f>IFERROR(テーブル_Swim01[[#This Row],[競技番号]],"")</f>
        <v/>
      </c>
      <c r="F46" t="str">
        <f>IFERROR(テーブル_Swim01[[#This Row],[性別]],"")</f>
        <v/>
      </c>
      <c r="G46" t="str">
        <f t="shared" si="0"/>
        <v/>
      </c>
      <c r="H46" t="str">
        <f>IFERROR(テーブル_Swim01[[#This Row],[クラス番号]],"")</f>
        <v/>
      </c>
      <c r="I46" t="str">
        <f>IFERROR(LOOKUP(H46,Sheet5!A:A,Sheet5!B:B),"")</f>
        <v/>
      </c>
      <c r="J46" t="str">
        <f>IFERROR(テーブル_Swim01[[#This Row],[種目]],"")</f>
        <v/>
      </c>
      <c r="K46" t="str">
        <f>IFERROR(テーブル_Swim01[[#This Row],[距離]],"")</f>
        <v/>
      </c>
      <c r="L46" t="str">
        <f>IFERROR(テーブル_Swim01[[#This Row],[予決]],"")</f>
        <v/>
      </c>
      <c r="M46" t="str">
        <f t="shared" si="1"/>
        <v xml:space="preserve">        </v>
      </c>
      <c r="N46" t="str">
        <f>IFERROR(テーブル_Swim01[[#This Row],[競技番号]],"")</f>
        <v/>
      </c>
      <c r="O46">
        <f>IFERROR(テーブル_Swim014[[#This Row],[選手番号]],"")</f>
        <v>45</v>
      </c>
      <c r="P46" t="str">
        <f>IFERROR(Sheet3!Q46,"")</f>
        <v>2005/03/01</v>
      </c>
      <c r="Q46" s="3">
        <v>42407</v>
      </c>
      <c r="R46">
        <f t="shared" si="2"/>
        <v>10</v>
      </c>
    </row>
    <row r="47" spans="4:18" x14ac:dyDescent="0.15">
      <c r="D47" t="str">
        <f>IFERROR(テーブル_Swim01[[#This Row],[UID]],"")</f>
        <v/>
      </c>
      <c r="E47" t="str">
        <f>IFERROR(テーブル_Swim01[[#This Row],[競技番号]],"")</f>
        <v/>
      </c>
      <c r="F47" t="str">
        <f>IFERROR(テーブル_Swim01[[#This Row],[性別]],"")</f>
        <v/>
      </c>
      <c r="G47" t="str">
        <f t="shared" si="0"/>
        <v/>
      </c>
      <c r="H47" t="str">
        <f>IFERROR(テーブル_Swim01[[#This Row],[クラス番号]],"")</f>
        <v/>
      </c>
      <c r="I47" t="str">
        <f>IFERROR(LOOKUP(H47,Sheet5!A:A,Sheet5!B:B),"")</f>
        <v/>
      </c>
      <c r="J47" t="str">
        <f>IFERROR(テーブル_Swim01[[#This Row],[種目]],"")</f>
        <v/>
      </c>
      <c r="K47" t="str">
        <f>IFERROR(テーブル_Swim01[[#This Row],[距離]],"")</f>
        <v/>
      </c>
      <c r="L47" t="str">
        <f>IFERROR(テーブル_Swim01[[#This Row],[予決]],"")</f>
        <v/>
      </c>
      <c r="M47" t="str">
        <f t="shared" si="1"/>
        <v xml:space="preserve">        </v>
      </c>
      <c r="N47" t="str">
        <f>IFERROR(テーブル_Swim01[[#This Row],[競技番号]],"")</f>
        <v/>
      </c>
      <c r="O47">
        <f>IFERROR(テーブル_Swim014[[#This Row],[選手番号]],"")</f>
        <v>46</v>
      </c>
      <c r="P47" t="str">
        <f>IFERROR(Sheet3!Q47,"")</f>
        <v>2006/07/06</v>
      </c>
      <c r="Q47" s="3">
        <v>42407</v>
      </c>
      <c r="R47">
        <f t="shared" si="2"/>
        <v>9</v>
      </c>
    </row>
    <row r="48" spans="4:18" x14ac:dyDescent="0.15">
      <c r="D48" t="str">
        <f>IFERROR(テーブル_Swim01[[#This Row],[UID]],"")</f>
        <v/>
      </c>
      <c r="E48" t="str">
        <f>IFERROR(テーブル_Swim01[[#This Row],[競技番号]],"")</f>
        <v/>
      </c>
      <c r="F48" t="str">
        <f>IFERROR(テーブル_Swim01[[#This Row],[性別]],"")</f>
        <v/>
      </c>
      <c r="G48" t="str">
        <f t="shared" si="0"/>
        <v/>
      </c>
      <c r="H48" t="str">
        <f>IFERROR(テーブル_Swim01[[#This Row],[クラス番号]],"")</f>
        <v/>
      </c>
      <c r="I48" t="str">
        <f>IFERROR(LOOKUP(H48,Sheet5!A:A,Sheet5!B:B),"")</f>
        <v/>
      </c>
      <c r="J48" t="str">
        <f>IFERROR(テーブル_Swim01[[#This Row],[種目]],"")</f>
        <v/>
      </c>
      <c r="K48" t="str">
        <f>IFERROR(テーブル_Swim01[[#This Row],[距離]],"")</f>
        <v/>
      </c>
      <c r="L48" t="str">
        <f>IFERROR(テーブル_Swim01[[#This Row],[予決]],"")</f>
        <v/>
      </c>
      <c r="M48" t="str">
        <f t="shared" si="1"/>
        <v xml:space="preserve">        </v>
      </c>
      <c r="N48" t="str">
        <f>IFERROR(テーブル_Swim01[[#This Row],[競技番号]],"")</f>
        <v/>
      </c>
      <c r="O48">
        <f>IFERROR(テーブル_Swim014[[#This Row],[選手番号]],"")</f>
        <v>47</v>
      </c>
      <c r="P48" t="str">
        <f>IFERROR(Sheet3!Q48,"")</f>
        <v>2006/09/20</v>
      </c>
      <c r="Q48" s="3">
        <v>42407</v>
      </c>
      <c r="R48">
        <f t="shared" si="2"/>
        <v>9</v>
      </c>
    </row>
    <row r="49" spans="4:18" x14ac:dyDescent="0.15">
      <c r="D49" t="str">
        <f>IFERROR(テーブル_Swim01[[#This Row],[UID]],"")</f>
        <v/>
      </c>
      <c r="E49" t="str">
        <f>IFERROR(テーブル_Swim01[[#This Row],[競技番号]],"")</f>
        <v/>
      </c>
      <c r="F49" t="str">
        <f>IFERROR(テーブル_Swim01[[#This Row],[性別]],"")</f>
        <v/>
      </c>
      <c r="G49" t="str">
        <f t="shared" si="0"/>
        <v/>
      </c>
      <c r="H49" t="str">
        <f>IFERROR(テーブル_Swim01[[#This Row],[クラス番号]],"")</f>
        <v/>
      </c>
      <c r="I49" t="str">
        <f>IFERROR(LOOKUP(H49,Sheet5!A:A,Sheet5!B:B),"")</f>
        <v/>
      </c>
      <c r="J49" t="str">
        <f>IFERROR(テーブル_Swim01[[#This Row],[種目]],"")</f>
        <v/>
      </c>
      <c r="K49" t="str">
        <f>IFERROR(テーブル_Swim01[[#This Row],[距離]],"")</f>
        <v/>
      </c>
      <c r="L49" t="str">
        <f>IFERROR(テーブル_Swim01[[#This Row],[予決]],"")</f>
        <v/>
      </c>
      <c r="M49" t="str">
        <f t="shared" si="1"/>
        <v xml:space="preserve">        </v>
      </c>
      <c r="N49" t="str">
        <f>IFERROR(テーブル_Swim01[[#This Row],[競技番号]],"")</f>
        <v/>
      </c>
      <c r="O49">
        <f>IFERROR(テーブル_Swim014[[#This Row],[選手番号]],"")</f>
        <v>48</v>
      </c>
      <c r="P49" t="str">
        <f>IFERROR(Sheet3!Q49,"")</f>
        <v>2009/04/30</v>
      </c>
      <c r="Q49" s="3">
        <v>42407</v>
      </c>
      <c r="R49">
        <f t="shared" si="2"/>
        <v>6</v>
      </c>
    </row>
    <row r="50" spans="4:18" x14ac:dyDescent="0.15">
      <c r="D50" t="str">
        <f>IFERROR(テーブル_Swim01[[#This Row],[UID]],"")</f>
        <v/>
      </c>
      <c r="E50" t="str">
        <f>IFERROR(テーブル_Swim01[[#This Row],[競技番号]],"")</f>
        <v/>
      </c>
      <c r="F50" t="str">
        <f>IFERROR(テーブル_Swim01[[#This Row],[性別]],"")</f>
        <v/>
      </c>
      <c r="G50" t="str">
        <f t="shared" si="0"/>
        <v/>
      </c>
      <c r="H50" t="str">
        <f>IFERROR(テーブル_Swim01[[#This Row],[クラス番号]],"")</f>
        <v/>
      </c>
      <c r="I50" t="str">
        <f>IFERROR(LOOKUP(H50,Sheet5!A:A,Sheet5!B:B),"")</f>
        <v/>
      </c>
      <c r="J50" t="str">
        <f>IFERROR(テーブル_Swim01[[#This Row],[種目]],"")</f>
        <v/>
      </c>
      <c r="K50" t="str">
        <f>IFERROR(テーブル_Swim01[[#This Row],[距離]],"")</f>
        <v/>
      </c>
      <c r="L50" t="str">
        <f>IFERROR(テーブル_Swim01[[#This Row],[予決]],"")</f>
        <v/>
      </c>
      <c r="M50" t="str">
        <f t="shared" si="1"/>
        <v xml:space="preserve">        </v>
      </c>
      <c r="N50" t="str">
        <f>IFERROR(テーブル_Swim01[[#This Row],[競技番号]],"")</f>
        <v/>
      </c>
      <c r="O50">
        <f>IFERROR(テーブル_Swim014[[#This Row],[選手番号]],"")</f>
        <v>49</v>
      </c>
      <c r="P50" t="str">
        <f>IFERROR(Sheet3!Q50,"")</f>
        <v>2010/08/01</v>
      </c>
      <c r="Q50" s="3">
        <v>42407</v>
      </c>
      <c r="R50">
        <f t="shared" si="2"/>
        <v>5</v>
      </c>
    </row>
    <row r="51" spans="4:18" x14ac:dyDescent="0.15">
      <c r="D51" t="str">
        <f>IFERROR(テーブル_Swim01[[#This Row],[UID]],"")</f>
        <v/>
      </c>
      <c r="E51" t="str">
        <f>IFERROR(テーブル_Swim01[[#This Row],[競技番号]],"")</f>
        <v/>
      </c>
      <c r="F51" t="str">
        <f>IFERROR(テーブル_Swim01[[#This Row],[性別]],"")</f>
        <v/>
      </c>
      <c r="G51" t="str">
        <f t="shared" si="0"/>
        <v/>
      </c>
      <c r="H51" t="str">
        <f>IFERROR(テーブル_Swim01[[#This Row],[クラス番号]],"")</f>
        <v/>
      </c>
      <c r="I51" t="str">
        <f>IFERROR(LOOKUP(H51,Sheet5!A:A,Sheet5!B:B),"")</f>
        <v/>
      </c>
      <c r="J51" t="str">
        <f>IFERROR(テーブル_Swim01[[#This Row],[種目]],"")</f>
        <v/>
      </c>
      <c r="K51" t="str">
        <f>IFERROR(テーブル_Swim01[[#This Row],[距離]],"")</f>
        <v/>
      </c>
      <c r="L51" t="str">
        <f>IFERROR(テーブル_Swim01[[#This Row],[予決]],"")</f>
        <v/>
      </c>
      <c r="M51" t="str">
        <f t="shared" si="1"/>
        <v xml:space="preserve">        </v>
      </c>
      <c r="N51" t="str">
        <f>IFERROR(テーブル_Swim01[[#This Row],[競技番号]],"")</f>
        <v/>
      </c>
      <c r="O51">
        <f>IFERROR(テーブル_Swim014[[#This Row],[選手番号]],"")</f>
        <v>50</v>
      </c>
      <c r="P51" t="str">
        <f>IFERROR(Sheet3!Q51,"")</f>
        <v>2012/05/26</v>
      </c>
      <c r="Q51" s="3">
        <v>42407</v>
      </c>
      <c r="R51">
        <f t="shared" si="2"/>
        <v>3</v>
      </c>
    </row>
    <row r="52" spans="4:18" x14ac:dyDescent="0.15">
      <c r="D52" t="str">
        <f>IFERROR(テーブル_Swim01[[#This Row],[UID]],"")</f>
        <v/>
      </c>
      <c r="E52" t="str">
        <f>IFERROR(テーブル_Swim01[[#This Row],[競技番号]],"")</f>
        <v/>
      </c>
      <c r="F52" t="str">
        <f>IFERROR(テーブル_Swim01[[#This Row],[性別]],"")</f>
        <v/>
      </c>
      <c r="G52" t="str">
        <f t="shared" si="0"/>
        <v/>
      </c>
      <c r="H52" t="str">
        <f>IFERROR(テーブル_Swim01[[#This Row],[クラス番号]],"")</f>
        <v/>
      </c>
      <c r="I52" t="str">
        <f>IFERROR(LOOKUP(H52,Sheet5!A:A,Sheet5!B:B),"")</f>
        <v/>
      </c>
      <c r="J52" t="str">
        <f>IFERROR(テーブル_Swim01[[#This Row],[種目]],"")</f>
        <v/>
      </c>
      <c r="K52" t="str">
        <f>IFERROR(テーブル_Swim01[[#This Row],[距離]],"")</f>
        <v/>
      </c>
      <c r="L52" t="str">
        <f>IFERROR(テーブル_Swim01[[#This Row],[予決]],"")</f>
        <v/>
      </c>
      <c r="M52" t="str">
        <f t="shared" si="1"/>
        <v xml:space="preserve">        </v>
      </c>
      <c r="N52" t="str">
        <f>IFERROR(テーブル_Swim01[[#This Row],[競技番号]],"")</f>
        <v/>
      </c>
      <c r="O52">
        <f>IFERROR(テーブル_Swim014[[#This Row],[選手番号]],"")</f>
        <v>51</v>
      </c>
      <c r="P52" t="str">
        <f>IFERROR(Sheet3!Q52,"")</f>
        <v>2003/07/25</v>
      </c>
      <c r="Q52" s="3">
        <v>42407</v>
      </c>
      <c r="R52">
        <f t="shared" si="2"/>
        <v>12</v>
      </c>
    </row>
    <row r="53" spans="4:18" x14ac:dyDescent="0.15">
      <c r="D53" t="str">
        <f>IFERROR(テーブル_Swim01[[#This Row],[UID]],"")</f>
        <v/>
      </c>
      <c r="E53" t="str">
        <f>IFERROR(テーブル_Swim01[[#This Row],[競技番号]],"")</f>
        <v/>
      </c>
      <c r="F53" t="str">
        <f>IFERROR(テーブル_Swim01[[#This Row],[性別]],"")</f>
        <v/>
      </c>
      <c r="G53" t="str">
        <f t="shared" si="0"/>
        <v/>
      </c>
      <c r="H53" t="str">
        <f>IFERROR(テーブル_Swim01[[#This Row],[クラス番号]],"")</f>
        <v/>
      </c>
      <c r="I53" t="str">
        <f>IFERROR(LOOKUP(H53,Sheet5!A:A,Sheet5!B:B),"")</f>
        <v/>
      </c>
      <c r="J53" t="str">
        <f>IFERROR(テーブル_Swim01[[#This Row],[種目]],"")</f>
        <v/>
      </c>
      <c r="K53" t="str">
        <f>IFERROR(テーブル_Swim01[[#This Row],[距離]],"")</f>
        <v/>
      </c>
      <c r="L53" t="str">
        <f>IFERROR(テーブル_Swim01[[#This Row],[予決]],"")</f>
        <v/>
      </c>
      <c r="M53" t="str">
        <f t="shared" si="1"/>
        <v xml:space="preserve">        </v>
      </c>
      <c r="N53" t="str">
        <f>IFERROR(テーブル_Swim01[[#This Row],[競技番号]],"")</f>
        <v/>
      </c>
      <c r="O53">
        <f>IFERROR(テーブル_Swim014[[#This Row],[選手番号]],"")</f>
        <v>52</v>
      </c>
      <c r="P53" t="str">
        <f>IFERROR(Sheet3!Q53,"")</f>
        <v>2003/07/28</v>
      </c>
      <c r="Q53" s="3">
        <v>42407</v>
      </c>
      <c r="R53">
        <f t="shared" si="2"/>
        <v>12</v>
      </c>
    </row>
    <row r="54" spans="4:18" x14ac:dyDescent="0.15">
      <c r="D54" t="str">
        <f>IFERROR(テーブル_Swim01[[#This Row],[UID]],"")</f>
        <v/>
      </c>
      <c r="E54" t="str">
        <f>IFERROR(テーブル_Swim01[[#This Row],[競技番号]],"")</f>
        <v/>
      </c>
      <c r="F54" t="str">
        <f>IFERROR(テーブル_Swim01[[#This Row],[性別]],"")</f>
        <v/>
      </c>
      <c r="G54" t="str">
        <f t="shared" si="0"/>
        <v/>
      </c>
      <c r="H54" t="str">
        <f>IFERROR(テーブル_Swim01[[#This Row],[クラス番号]],"")</f>
        <v/>
      </c>
      <c r="I54" t="str">
        <f>IFERROR(LOOKUP(H54,Sheet5!A:A,Sheet5!B:B),"")</f>
        <v/>
      </c>
      <c r="J54" t="str">
        <f>IFERROR(テーブル_Swim01[[#This Row],[種目]],"")</f>
        <v/>
      </c>
      <c r="K54" t="str">
        <f>IFERROR(テーブル_Swim01[[#This Row],[距離]],"")</f>
        <v/>
      </c>
      <c r="L54" t="str">
        <f>IFERROR(テーブル_Swim01[[#This Row],[予決]],"")</f>
        <v/>
      </c>
      <c r="M54" t="str">
        <f t="shared" si="1"/>
        <v xml:space="preserve">        </v>
      </c>
      <c r="N54" t="str">
        <f>IFERROR(テーブル_Swim01[[#This Row],[競技番号]],"")</f>
        <v/>
      </c>
      <c r="O54">
        <f>IFERROR(テーブル_Swim014[[#This Row],[選手番号]],"")</f>
        <v>53</v>
      </c>
      <c r="P54" t="str">
        <f>IFERROR(Sheet3!Q54,"")</f>
        <v>2003/10/28</v>
      </c>
      <c r="Q54" s="3">
        <v>42407</v>
      </c>
      <c r="R54">
        <f t="shared" si="2"/>
        <v>12</v>
      </c>
    </row>
    <row r="55" spans="4:18" x14ac:dyDescent="0.15">
      <c r="D55" t="str">
        <f>IFERROR(テーブル_Swim01[[#This Row],[UID]],"")</f>
        <v/>
      </c>
      <c r="E55" t="str">
        <f>IFERROR(テーブル_Swim01[[#This Row],[競技番号]],"")</f>
        <v/>
      </c>
      <c r="F55" t="str">
        <f>IFERROR(テーブル_Swim01[[#This Row],[性別]],"")</f>
        <v/>
      </c>
      <c r="G55" t="str">
        <f t="shared" si="0"/>
        <v/>
      </c>
      <c r="H55" t="str">
        <f>IFERROR(テーブル_Swim01[[#This Row],[クラス番号]],"")</f>
        <v/>
      </c>
      <c r="I55" t="str">
        <f>IFERROR(LOOKUP(H55,Sheet5!A:A,Sheet5!B:B),"")</f>
        <v/>
      </c>
      <c r="J55" t="str">
        <f>IFERROR(テーブル_Swim01[[#This Row],[種目]],"")</f>
        <v/>
      </c>
      <c r="K55" t="str">
        <f>IFERROR(テーブル_Swim01[[#This Row],[距離]],"")</f>
        <v/>
      </c>
      <c r="L55" t="str">
        <f>IFERROR(テーブル_Swim01[[#This Row],[予決]],"")</f>
        <v/>
      </c>
      <c r="M55" t="str">
        <f t="shared" si="1"/>
        <v xml:space="preserve">        </v>
      </c>
      <c r="N55" t="str">
        <f>IFERROR(テーブル_Swim01[[#This Row],[競技番号]],"")</f>
        <v/>
      </c>
      <c r="O55">
        <f>IFERROR(テーブル_Swim014[[#This Row],[選手番号]],"")</f>
        <v>54</v>
      </c>
      <c r="P55" t="str">
        <f>IFERROR(Sheet3!Q55,"")</f>
        <v>2005/07/14</v>
      </c>
      <c r="Q55" s="3">
        <v>42407</v>
      </c>
      <c r="R55">
        <f t="shared" si="2"/>
        <v>10</v>
      </c>
    </row>
    <row r="56" spans="4:18" x14ac:dyDescent="0.15">
      <c r="D56" t="str">
        <f>IFERROR(テーブル_Swim01[[#This Row],[UID]],"")</f>
        <v/>
      </c>
      <c r="E56" t="str">
        <f>IFERROR(テーブル_Swim01[[#This Row],[競技番号]],"")</f>
        <v/>
      </c>
      <c r="F56" t="str">
        <f>IFERROR(テーブル_Swim01[[#This Row],[性別]],"")</f>
        <v/>
      </c>
      <c r="G56" t="str">
        <f t="shared" si="0"/>
        <v/>
      </c>
      <c r="H56" t="str">
        <f>IFERROR(テーブル_Swim01[[#This Row],[クラス番号]],"")</f>
        <v/>
      </c>
      <c r="I56" t="str">
        <f>IFERROR(LOOKUP(H56,Sheet5!A:A,Sheet5!B:B),"")</f>
        <v/>
      </c>
      <c r="J56" t="str">
        <f>IFERROR(テーブル_Swim01[[#This Row],[種目]],"")</f>
        <v/>
      </c>
      <c r="K56" t="str">
        <f>IFERROR(テーブル_Swim01[[#This Row],[距離]],"")</f>
        <v/>
      </c>
      <c r="L56" t="str">
        <f>IFERROR(テーブル_Swim01[[#This Row],[予決]],"")</f>
        <v/>
      </c>
      <c r="M56" t="str">
        <f t="shared" si="1"/>
        <v xml:space="preserve">        </v>
      </c>
      <c r="N56" t="str">
        <f>IFERROR(テーブル_Swim01[[#This Row],[競技番号]],"")</f>
        <v/>
      </c>
      <c r="O56">
        <f>IFERROR(テーブル_Swim014[[#This Row],[選手番号]],"")</f>
        <v>55</v>
      </c>
      <c r="P56" t="str">
        <f>IFERROR(Sheet3!Q56,"")</f>
        <v>2006/05/19</v>
      </c>
      <c r="Q56" s="3">
        <v>42407</v>
      </c>
      <c r="R56">
        <f t="shared" si="2"/>
        <v>9</v>
      </c>
    </row>
    <row r="57" spans="4:18" x14ac:dyDescent="0.15">
      <c r="D57" t="str">
        <f>IFERROR(テーブル_Swim01[[#This Row],[UID]],"")</f>
        <v/>
      </c>
      <c r="E57" t="str">
        <f>IFERROR(テーブル_Swim01[[#This Row],[競技番号]],"")</f>
        <v/>
      </c>
      <c r="F57" t="str">
        <f>IFERROR(テーブル_Swim01[[#This Row],[性別]],"")</f>
        <v/>
      </c>
      <c r="G57" t="str">
        <f t="shared" si="0"/>
        <v/>
      </c>
      <c r="H57" t="str">
        <f>IFERROR(テーブル_Swim01[[#This Row],[クラス番号]],"")</f>
        <v/>
      </c>
      <c r="I57" t="str">
        <f>IFERROR(LOOKUP(H57,Sheet5!A:A,Sheet5!B:B),"")</f>
        <v/>
      </c>
      <c r="J57" t="str">
        <f>IFERROR(テーブル_Swim01[[#This Row],[種目]],"")</f>
        <v/>
      </c>
      <c r="K57" t="str">
        <f>IFERROR(テーブル_Swim01[[#This Row],[距離]],"")</f>
        <v/>
      </c>
      <c r="L57" t="str">
        <f>IFERROR(テーブル_Swim01[[#This Row],[予決]],"")</f>
        <v/>
      </c>
      <c r="M57" t="str">
        <f t="shared" si="1"/>
        <v xml:space="preserve">        </v>
      </c>
      <c r="N57" t="str">
        <f>IFERROR(テーブル_Swim01[[#This Row],[競技番号]],"")</f>
        <v/>
      </c>
      <c r="O57">
        <f>IFERROR(テーブル_Swim014[[#This Row],[選手番号]],"")</f>
        <v>56</v>
      </c>
      <c r="P57" t="str">
        <f>IFERROR(Sheet3!Q57,"")</f>
        <v>2006/10/05</v>
      </c>
      <c r="Q57" s="3">
        <v>42407</v>
      </c>
      <c r="R57">
        <f t="shared" si="2"/>
        <v>9</v>
      </c>
    </row>
    <row r="58" spans="4:18" x14ac:dyDescent="0.15">
      <c r="D58" t="str">
        <f>IFERROR(テーブル_Swim01[[#This Row],[UID]],"")</f>
        <v/>
      </c>
      <c r="E58" t="str">
        <f>IFERROR(テーブル_Swim01[[#This Row],[競技番号]],"")</f>
        <v/>
      </c>
      <c r="F58" t="str">
        <f>IFERROR(テーブル_Swim01[[#This Row],[性別]],"")</f>
        <v/>
      </c>
      <c r="G58" t="str">
        <f t="shared" si="0"/>
        <v/>
      </c>
      <c r="H58" t="str">
        <f>IFERROR(テーブル_Swim01[[#This Row],[クラス番号]],"")</f>
        <v/>
      </c>
      <c r="I58" t="str">
        <f>IFERROR(LOOKUP(H58,Sheet5!A:A,Sheet5!B:B),"")</f>
        <v/>
      </c>
      <c r="J58" t="str">
        <f>IFERROR(テーブル_Swim01[[#This Row],[種目]],"")</f>
        <v/>
      </c>
      <c r="K58" t="str">
        <f>IFERROR(テーブル_Swim01[[#This Row],[距離]],"")</f>
        <v/>
      </c>
      <c r="L58" t="str">
        <f>IFERROR(テーブル_Swim01[[#This Row],[予決]],"")</f>
        <v/>
      </c>
      <c r="M58" t="str">
        <f t="shared" si="1"/>
        <v xml:space="preserve">        </v>
      </c>
      <c r="N58" t="str">
        <f>IFERROR(テーブル_Swim01[[#This Row],[競技番号]],"")</f>
        <v/>
      </c>
      <c r="O58">
        <f>IFERROR(テーブル_Swim014[[#This Row],[選手番号]],"")</f>
        <v>57</v>
      </c>
      <c r="P58" t="str">
        <f>IFERROR(Sheet3!Q58,"")</f>
        <v>2008/02/15</v>
      </c>
      <c r="Q58" s="3">
        <v>42407</v>
      </c>
      <c r="R58">
        <f t="shared" si="2"/>
        <v>7</v>
      </c>
    </row>
    <row r="59" spans="4:18" x14ac:dyDescent="0.15">
      <c r="D59" t="str">
        <f>IFERROR(テーブル_Swim01[[#This Row],[UID]],"")</f>
        <v/>
      </c>
      <c r="E59" t="str">
        <f>IFERROR(テーブル_Swim01[[#This Row],[競技番号]],"")</f>
        <v/>
      </c>
      <c r="F59" t="str">
        <f>IFERROR(テーブル_Swim01[[#This Row],[性別]],"")</f>
        <v/>
      </c>
      <c r="G59" t="str">
        <f t="shared" si="0"/>
        <v/>
      </c>
      <c r="H59" t="str">
        <f>IFERROR(テーブル_Swim01[[#This Row],[クラス番号]],"")</f>
        <v/>
      </c>
      <c r="I59" t="str">
        <f>IFERROR(LOOKUP(H59,Sheet5!A:A,Sheet5!B:B),"")</f>
        <v/>
      </c>
      <c r="J59" t="str">
        <f>IFERROR(テーブル_Swim01[[#This Row],[種目]],"")</f>
        <v/>
      </c>
      <c r="K59" t="str">
        <f>IFERROR(テーブル_Swim01[[#This Row],[距離]],"")</f>
        <v/>
      </c>
      <c r="L59" t="str">
        <f>IFERROR(テーブル_Swim01[[#This Row],[予決]],"")</f>
        <v/>
      </c>
      <c r="M59" t="str">
        <f t="shared" si="1"/>
        <v xml:space="preserve">        </v>
      </c>
      <c r="N59" t="str">
        <f>IFERROR(テーブル_Swim01[[#This Row],[競技番号]],"")</f>
        <v/>
      </c>
      <c r="O59">
        <f>IFERROR(テーブル_Swim014[[#This Row],[選手番号]],"")</f>
        <v>58</v>
      </c>
      <c r="P59" t="str">
        <f>IFERROR(Sheet3!Q59,"")</f>
        <v>2009/11/15</v>
      </c>
      <c r="Q59" s="3">
        <v>42407</v>
      </c>
      <c r="R59">
        <f t="shared" si="2"/>
        <v>6</v>
      </c>
    </row>
    <row r="60" spans="4:18" x14ac:dyDescent="0.15">
      <c r="D60" t="str">
        <f>IFERROR(テーブル_Swim01[[#This Row],[UID]],"")</f>
        <v/>
      </c>
      <c r="E60" t="str">
        <f>IFERROR(テーブル_Swim01[[#This Row],[競技番号]],"")</f>
        <v/>
      </c>
      <c r="F60" t="str">
        <f>IFERROR(テーブル_Swim01[[#This Row],[性別]],"")</f>
        <v/>
      </c>
      <c r="G60" t="str">
        <f t="shared" si="0"/>
        <v/>
      </c>
      <c r="H60" t="str">
        <f>IFERROR(テーブル_Swim01[[#This Row],[クラス番号]],"")</f>
        <v/>
      </c>
      <c r="I60" t="str">
        <f>IFERROR(LOOKUP(H60,Sheet5!A:A,Sheet5!B:B),"")</f>
        <v/>
      </c>
      <c r="J60" t="str">
        <f>IFERROR(テーブル_Swim01[[#This Row],[種目]],"")</f>
        <v/>
      </c>
      <c r="K60" t="str">
        <f>IFERROR(テーブル_Swim01[[#This Row],[距離]],"")</f>
        <v/>
      </c>
      <c r="L60" t="str">
        <f>IFERROR(テーブル_Swim01[[#This Row],[予決]],"")</f>
        <v/>
      </c>
      <c r="M60" t="str">
        <f t="shared" si="1"/>
        <v xml:space="preserve">        </v>
      </c>
      <c r="N60" t="str">
        <f>IFERROR(テーブル_Swim01[[#This Row],[競技番号]],"")</f>
        <v/>
      </c>
      <c r="O60">
        <f>IFERROR(テーブル_Swim014[[#This Row],[選手番号]],"")</f>
        <v>59</v>
      </c>
      <c r="P60" t="str">
        <f>IFERROR(Sheet3!Q60,"")</f>
        <v>2003/04/12</v>
      </c>
      <c r="Q60" s="3">
        <v>42407</v>
      </c>
      <c r="R60">
        <f t="shared" si="2"/>
        <v>12</v>
      </c>
    </row>
    <row r="61" spans="4:18" x14ac:dyDescent="0.15">
      <c r="D61" t="str">
        <f>IFERROR(テーブル_Swim01[[#This Row],[UID]],"")</f>
        <v/>
      </c>
      <c r="E61" t="str">
        <f>IFERROR(テーブル_Swim01[[#This Row],[競技番号]],"")</f>
        <v/>
      </c>
      <c r="F61" t="str">
        <f>IFERROR(テーブル_Swim01[[#This Row],[性別]],"")</f>
        <v/>
      </c>
      <c r="G61" t="str">
        <f t="shared" si="0"/>
        <v/>
      </c>
      <c r="H61" t="str">
        <f>IFERROR(テーブル_Swim01[[#This Row],[クラス番号]],"")</f>
        <v/>
      </c>
      <c r="I61" t="str">
        <f>IFERROR(LOOKUP(H61,Sheet5!A:A,Sheet5!B:B),"")</f>
        <v/>
      </c>
      <c r="J61" t="str">
        <f>IFERROR(テーブル_Swim01[[#This Row],[種目]],"")</f>
        <v/>
      </c>
      <c r="K61" t="str">
        <f>IFERROR(テーブル_Swim01[[#This Row],[距離]],"")</f>
        <v/>
      </c>
      <c r="L61" t="str">
        <f>IFERROR(テーブル_Swim01[[#This Row],[予決]],"")</f>
        <v/>
      </c>
      <c r="M61" t="str">
        <f t="shared" si="1"/>
        <v xml:space="preserve">        </v>
      </c>
      <c r="N61" t="str">
        <f>IFERROR(テーブル_Swim01[[#This Row],[競技番号]],"")</f>
        <v/>
      </c>
      <c r="O61">
        <f>IFERROR(テーブル_Swim014[[#This Row],[選手番号]],"")</f>
        <v>60</v>
      </c>
      <c r="P61" t="str">
        <f>IFERROR(Sheet3!Q61,"")</f>
        <v>2003/10/02</v>
      </c>
      <c r="Q61" s="3">
        <v>42407</v>
      </c>
      <c r="R61">
        <f t="shared" si="2"/>
        <v>12</v>
      </c>
    </row>
    <row r="62" spans="4:18" x14ac:dyDescent="0.15">
      <c r="D62" t="str">
        <f>IFERROR(テーブル_Swim01[[#This Row],[UID]],"")</f>
        <v/>
      </c>
      <c r="E62" t="str">
        <f>IFERROR(テーブル_Swim01[[#This Row],[競技番号]],"")</f>
        <v/>
      </c>
      <c r="F62" t="str">
        <f>IFERROR(テーブル_Swim01[[#This Row],[性別]],"")</f>
        <v/>
      </c>
      <c r="G62" t="str">
        <f t="shared" si="0"/>
        <v/>
      </c>
      <c r="H62" t="str">
        <f>IFERROR(テーブル_Swim01[[#This Row],[クラス番号]],"")</f>
        <v/>
      </c>
      <c r="I62" t="str">
        <f>IFERROR(LOOKUP(H62,Sheet5!A:A,Sheet5!B:B),"")</f>
        <v/>
      </c>
      <c r="J62" t="str">
        <f>IFERROR(テーブル_Swim01[[#This Row],[種目]],"")</f>
        <v/>
      </c>
      <c r="K62" t="str">
        <f>IFERROR(テーブル_Swim01[[#This Row],[距離]],"")</f>
        <v/>
      </c>
      <c r="L62" t="str">
        <f>IFERROR(テーブル_Swim01[[#This Row],[予決]],"")</f>
        <v/>
      </c>
      <c r="M62" t="str">
        <f t="shared" si="1"/>
        <v xml:space="preserve">        </v>
      </c>
      <c r="N62" t="str">
        <f>IFERROR(テーブル_Swim01[[#This Row],[競技番号]],"")</f>
        <v/>
      </c>
      <c r="O62">
        <f>IFERROR(テーブル_Swim014[[#This Row],[選手番号]],"")</f>
        <v>61</v>
      </c>
      <c r="P62" t="str">
        <f>IFERROR(Sheet3!Q62,"")</f>
        <v>2004/05/16</v>
      </c>
      <c r="Q62" s="3">
        <v>42407</v>
      </c>
      <c r="R62">
        <f t="shared" si="2"/>
        <v>11</v>
      </c>
    </row>
    <row r="63" spans="4:18" x14ac:dyDescent="0.15">
      <c r="D63" t="str">
        <f>IFERROR(テーブル_Swim01[[#This Row],[UID]],"")</f>
        <v/>
      </c>
      <c r="E63" t="str">
        <f>IFERROR(テーブル_Swim01[[#This Row],[競技番号]],"")</f>
        <v/>
      </c>
      <c r="F63" t="str">
        <f>IFERROR(テーブル_Swim01[[#This Row],[性別]],"")</f>
        <v/>
      </c>
      <c r="G63" t="str">
        <f t="shared" si="0"/>
        <v/>
      </c>
      <c r="H63" t="str">
        <f>IFERROR(テーブル_Swim01[[#This Row],[クラス番号]],"")</f>
        <v/>
      </c>
      <c r="I63" t="str">
        <f>IFERROR(LOOKUP(H63,Sheet5!A:A,Sheet5!B:B),"")</f>
        <v/>
      </c>
      <c r="J63" t="str">
        <f>IFERROR(テーブル_Swim01[[#This Row],[種目]],"")</f>
        <v/>
      </c>
      <c r="K63" t="str">
        <f>IFERROR(テーブル_Swim01[[#This Row],[距離]],"")</f>
        <v/>
      </c>
      <c r="L63" t="str">
        <f>IFERROR(テーブル_Swim01[[#This Row],[予決]],"")</f>
        <v/>
      </c>
      <c r="M63" t="str">
        <f t="shared" si="1"/>
        <v xml:space="preserve">        </v>
      </c>
      <c r="N63" t="str">
        <f>IFERROR(テーブル_Swim01[[#This Row],[競技番号]],"")</f>
        <v/>
      </c>
      <c r="O63">
        <f>IFERROR(テーブル_Swim014[[#This Row],[選手番号]],"")</f>
        <v>62</v>
      </c>
      <c r="P63" t="str">
        <f>IFERROR(Sheet3!Q63,"")</f>
        <v>2005/10/15</v>
      </c>
      <c r="Q63" s="3">
        <v>42407</v>
      </c>
      <c r="R63">
        <f t="shared" si="2"/>
        <v>10</v>
      </c>
    </row>
    <row r="64" spans="4:18" x14ac:dyDescent="0.15">
      <c r="D64" t="str">
        <f>IFERROR(テーブル_Swim01[[#This Row],[UID]],"")</f>
        <v/>
      </c>
      <c r="E64" t="str">
        <f>IFERROR(テーブル_Swim01[[#This Row],[競技番号]],"")</f>
        <v/>
      </c>
      <c r="F64" t="str">
        <f>IFERROR(テーブル_Swim01[[#This Row],[性別]],"")</f>
        <v/>
      </c>
      <c r="G64" t="str">
        <f t="shared" si="0"/>
        <v/>
      </c>
      <c r="H64" t="str">
        <f>IFERROR(テーブル_Swim01[[#This Row],[クラス番号]],"")</f>
        <v/>
      </c>
      <c r="I64" t="str">
        <f>IFERROR(LOOKUP(H64,Sheet5!A:A,Sheet5!B:B),"")</f>
        <v/>
      </c>
      <c r="J64" t="str">
        <f>IFERROR(テーブル_Swim01[[#This Row],[種目]],"")</f>
        <v/>
      </c>
      <c r="K64" t="str">
        <f>IFERROR(テーブル_Swim01[[#This Row],[距離]],"")</f>
        <v/>
      </c>
      <c r="L64" t="str">
        <f>IFERROR(テーブル_Swim01[[#This Row],[予決]],"")</f>
        <v/>
      </c>
      <c r="M64" t="str">
        <f t="shared" si="1"/>
        <v xml:space="preserve">        </v>
      </c>
      <c r="N64" t="str">
        <f>IFERROR(テーブル_Swim01[[#This Row],[競技番号]],"")</f>
        <v/>
      </c>
      <c r="O64">
        <f>IFERROR(テーブル_Swim014[[#This Row],[選手番号]],"")</f>
        <v>63</v>
      </c>
      <c r="P64" t="str">
        <f>IFERROR(Sheet3!Q64,"")</f>
        <v>2006/04/12</v>
      </c>
      <c r="Q64" s="3">
        <v>42407</v>
      </c>
      <c r="R64">
        <f t="shared" si="2"/>
        <v>9</v>
      </c>
    </row>
    <row r="65" spans="4:18" x14ac:dyDescent="0.15">
      <c r="D65" t="str">
        <f>IFERROR(テーブル_Swim01[[#This Row],[UID]],"")</f>
        <v/>
      </c>
      <c r="E65" t="str">
        <f>IFERROR(テーブル_Swim01[[#This Row],[競技番号]],"")</f>
        <v/>
      </c>
      <c r="F65" t="str">
        <f>IFERROR(テーブル_Swim01[[#This Row],[性別]],"")</f>
        <v/>
      </c>
      <c r="G65" t="str">
        <f t="shared" si="0"/>
        <v/>
      </c>
      <c r="H65" t="str">
        <f>IFERROR(テーブル_Swim01[[#This Row],[クラス番号]],"")</f>
        <v/>
      </c>
      <c r="I65" t="str">
        <f>IFERROR(LOOKUP(H65,Sheet5!A:A,Sheet5!B:B),"")</f>
        <v/>
      </c>
      <c r="J65" t="str">
        <f>IFERROR(テーブル_Swim01[[#This Row],[種目]],"")</f>
        <v/>
      </c>
      <c r="K65" t="str">
        <f>IFERROR(テーブル_Swim01[[#This Row],[距離]],"")</f>
        <v/>
      </c>
      <c r="L65" t="str">
        <f>IFERROR(テーブル_Swim01[[#This Row],[予決]],"")</f>
        <v/>
      </c>
      <c r="M65" t="str">
        <f t="shared" si="1"/>
        <v xml:space="preserve">        </v>
      </c>
      <c r="N65" t="str">
        <f>IFERROR(テーブル_Swim01[[#This Row],[競技番号]],"")</f>
        <v/>
      </c>
      <c r="O65">
        <f>IFERROR(テーブル_Swim014[[#This Row],[選手番号]],"")</f>
        <v>64</v>
      </c>
      <c r="P65" t="str">
        <f>IFERROR(Sheet3!Q65,"")</f>
        <v>2007/06/07</v>
      </c>
      <c r="Q65" s="3">
        <v>42407</v>
      </c>
      <c r="R65">
        <f t="shared" si="2"/>
        <v>8</v>
      </c>
    </row>
    <row r="66" spans="4:18" x14ac:dyDescent="0.15">
      <c r="D66" t="str">
        <f>IFERROR(テーブル_Swim01[[#This Row],[UID]],"")</f>
        <v/>
      </c>
      <c r="E66" t="str">
        <f>IFERROR(テーブル_Swim01[[#This Row],[競技番号]],"")</f>
        <v/>
      </c>
      <c r="F66" t="str">
        <f>IFERROR(テーブル_Swim01[[#This Row],[性別]],"")</f>
        <v/>
      </c>
      <c r="G66" t="str">
        <f t="shared" si="0"/>
        <v/>
      </c>
      <c r="H66" t="str">
        <f>IFERROR(テーブル_Swim01[[#This Row],[クラス番号]],"")</f>
        <v/>
      </c>
      <c r="I66" t="str">
        <f>IFERROR(LOOKUP(H66,Sheet5!A:A,Sheet5!B:B),"")</f>
        <v/>
      </c>
      <c r="J66" t="str">
        <f>IFERROR(テーブル_Swim01[[#This Row],[種目]],"")</f>
        <v/>
      </c>
      <c r="K66" t="str">
        <f>IFERROR(テーブル_Swim01[[#This Row],[距離]],"")</f>
        <v/>
      </c>
      <c r="L66" t="str">
        <f>IFERROR(テーブル_Swim01[[#This Row],[予決]],"")</f>
        <v/>
      </c>
      <c r="M66" t="str">
        <f t="shared" si="1"/>
        <v xml:space="preserve">        </v>
      </c>
      <c r="N66" t="str">
        <f>IFERROR(テーブル_Swim01[[#This Row],[競技番号]],"")</f>
        <v/>
      </c>
      <c r="O66">
        <f>IFERROR(テーブル_Swim014[[#This Row],[選手番号]],"")</f>
        <v>65</v>
      </c>
      <c r="P66" t="str">
        <f>IFERROR(Sheet3!Q66,"")</f>
        <v>2007/08/04</v>
      </c>
      <c r="Q66" s="3">
        <v>42407</v>
      </c>
      <c r="R66">
        <f t="shared" si="2"/>
        <v>8</v>
      </c>
    </row>
    <row r="67" spans="4:18" x14ac:dyDescent="0.15">
      <c r="D67" t="str">
        <f>IFERROR(テーブル_Swim01[[#This Row],[UID]],"")</f>
        <v/>
      </c>
      <c r="E67" t="str">
        <f>IFERROR(テーブル_Swim01[[#This Row],[競技番号]],"")</f>
        <v/>
      </c>
      <c r="F67" t="str">
        <f>IFERROR(テーブル_Swim01[[#This Row],[性別]],"")</f>
        <v/>
      </c>
      <c r="G67" t="str">
        <f t="shared" ref="G67:G107" si="3">IFERROR(LOOKUP(F67,A:A,B:B),"")</f>
        <v/>
      </c>
      <c r="H67" t="str">
        <f>IFERROR(テーブル_Swim01[[#This Row],[クラス番号]],"")</f>
        <v/>
      </c>
      <c r="I67" t="str">
        <f>IFERROR(LOOKUP(H67,Sheet5!A:A,Sheet5!B:B),"")</f>
        <v/>
      </c>
      <c r="J67" t="str">
        <f>IFERROR(テーブル_Swim01[[#This Row],[種目]],"")</f>
        <v/>
      </c>
      <c r="K67" t="str">
        <f>IFERROR(テーブル_Swim01[[#This Row],[距離]],"")</f>
        <v/>
      </c>
      <c r="L67" t="str">
        <f>IFERROR(テーブル_Swim01[[#This Row],[予決]],"")</f>
        <v/>
      </c>
      <c r="M67" t="str">
        <f t="shared" ref="M67:M107" si="4">IFERROR(CONCATENATE(I67,"  ",G67,"  ",K67,"  ",J67,"  ",L67),"")</f>
        <v xml:space="preserve">        </v>
      </c>
      <c r="N67" t="str">
        <f>IFERROR(テーブル_Swim01[[#This Row],[競技番号]],"")</f>
        <v/>
      </c>
      <c r="O67">
        <f>IFERROR(テーブル_Swim014[[#This Row],[選手番号]],"")</f>
        <v>66</v>
      </c>
      <c r="P67" t="str">
        <f>IFERROR(Sheet3!Q67,"")</f>
        <v>2008/10/10</v>
      </c>
      <c r="Q67" s="3">
        <v>42407</v>
      </c>
      <c r="R67">
        <f t="shared" ref="R67:R130" si="5">IFERROR(DATEDIF(P67,Q67,"Y"),"")</f>
        <v>7</v>
      </c>
    </row>
    <row r="68" spans="4:18" x14ac:dyDescent="0.15">
      <c r="D68" t="str">
        <f>IFERROR(テーブル_Swim01[[#This Row],[UID]],"")</f>
        <v/>
      </c>
      <c r="E68" t="str">
        <f>IFERROR(テーブル_Swim01[[#This Row],[競技番号]],"")</f>
        <v/>
      </c>
      <c r="F68" t="str">
        <f>IFERROR(テーブル_Swim01[[#This Row],[性別]],"")</f>
        <v/>
      </c>
      <c r="G68" t="str">
        <f t="shared" si="3"/>
        <v/>
      </c>
      <c r="H68" t="str">
        <f>IFERROR(テーブル_Swim01[[#This Row],[クラス番号]],"")</f>
        <v/>
      </c>
      <c r="I68" t="str">
        <f>IFERROR(LOOKUP(H68,Sheet5!A:A,Sheet5!B:B),"")</f>
        <v/>
      </c>
      <c r="J68" t="str">
        <f>IFERROR(テーブル_Swim01[[#This Row],[種目]],"")</f>
        <v/>
      </c>
      <c r="K68" t="str">
        <f>IFERROR(テーブル_Swim01[[#This Row],[距離]],"")</f>
        <v/>
      </c>
      <c r="L68" t="str">
        <f>IFERROR(テーブル_Swim01[[#This Row],[予決]],"")</f>
        <v/>
      </c>
      <c r="M68" t="str">
        <f t="shared" si="4"/>
        <v xml:space="preserve">        </v>
      </c>
      <c r="N68" t="str">
        <f>IFERROR(テーブル_Swim01[[#This Row],[競技番号]],"")</f>
        <v/>
      </c>
      <c r="O68">
        <f>IFERROR(テーブル_Swim014[[#This Row],[選手番号]],"")</f>
        <v>67</v>
      </c>
      <c r="P68" t="str">
        <f>IFERROR(Sheet3!Q68,"")</f>
        <v>2010/06/04</v>
      </c>
      <c r="Q68" s="3">
        <v>42407</v>
      </c>
      <c r="R68">
        <f t="shared" si="5"/>
        <v>5</v>
      </c>
    </row>
    <row r="69" spans="4:18" x14ac:dyDescent="0.15">
      <c r="D69" t="str">
        <f>IFERROR(テーブル_Swim01[[#This Row],[UID]],"")</f>
        <v/>
      </c>
      <c r="E69" t="str">
        <f>IFERROR(テーブル_Swim01[[#This Row],[競技番号]],"")</f>
        <v/>
      </c>
      <c r="F69" t="str">
        <f>IFERROR(テーブル_Swim01[[#This Row],[性別]],"")</f>
        <v/>
      </c>
      <c r="G69" t="str">
        <f t="shared" si="3"/>
        <v/>
      </c>
      <c r="H69" t="str">
        <f>IFERROR(テーブル_Swim01[[#This Row],[クラス番号]],"")</f>
        <v/>
      </c>
      <c r="I69" t="str">
        <f>IFERROR(LOOKUP(H69,Sheet5!A:A,Sheet5!B:B),"")</f>
        <v/>
      </c>
      <c r="J69" t="str">
        <f>IFERROR(テーブル_Swim01[[#This Row],[種目]],"")</f>
        <v/>
      </c>
      <c r="K69" t="str">
        <f>IFERROR(テーブル_Swim01[[#This Row],[距離]],"")</f>
        <v/>
      </c>
      <c r="L69" t="str">
        <f>IFERROR(テーブル_Swim01[[#This Row],[予決]],"")</f>
        <v/>
      </c>
      <c r="M69" t="str">
        <f t="shared" si="4"/>
        <v xml:space="preserve">        </v>
      </c>
      <c r="N69" t="str">
        <f>IFERROR(テーブル_Swim01[[#This Row],[競技番号]],"")</f>
        <v/>
      </c>
      <c r="O69">
        <f>IFERROR(テーブル_Swim014[[#This Row],[選手番号]],"")</f>
        <v>68</v>
      </c>
      <c r="P69" t="str">
        <f>IFERROR(Sheet3!Q69,"")</f>
        <v>2010/08/12</v>
      </c>
      <c r="Q69" s="3">
        <v>42407</v>
      </c>
      <c r="R69">
        <f t="shared" si="5"/>
        <v>5</v>
      </c>
    </row>
    <row r="70" spans="4:18" x14ac:dyDescent="0.15">
      <c r="D70" t="str">
        <f>IFERROR(テーブル_Swim01[[#This Row],[UID]],"")</f>
        <v/>
      </c>
      <c r="E70" t="str">
        <f>IFERROR(テーブル_Swim01[[#This Row],[競技番号]],"")</f>
        <v/>
      </c>
      <c r="F70" t="str">
        <f>IFERROR(テーブル_Swim01[[#This Row],[性別]],"")</f>
        <v/>
      </c>
      <c r="G70" t="str">
        <f t="shared" si="3"/>
        <v/>
      </c>
      <c r="H70" t="str">
        <f>IFERROR(テーブル_Swim01[[#This Row],[クラス番号]],"")</f>
        <v/>
      </c>
      <c r="I70" t="str">
        <f>IFERROR(LOOKUP(H70,Sheet5!A:A,Sheet5!B:B),"")</f>
        <v/>
      </c>
      <c r="J70" t="str">
        <f>IFERROR(テーブル_Swim01[[#This Row],[種目]],"")</f>
        <v/>
      </c>
      <c r="K70" t="str">
        <f>IFERROR(テーブル_Swim01[[#This Row],[距離]],"")</f>
        <v/>
      </c>
      <c r="L70" t="str">
        <f>IFERROR(テーブル_Swim01[[#This Row],[予決]],"")</f>
        <v/>
      </c>
      <c r="M70" t="str">
        <f t="shared" si="4"/>
        <v xml:space="preserve">        </v>
      </c>
      <c r="N70" t="str">
        <f>IFERROR(テーブル_Swim01[[#This Row],[競技番号]],"")</f>
        <v/>
      </c>
      <c r="O70">
        <f>IFERROR(テーブル_Swim014[[#This Row],[選手番号]],"")</f>
        <v>69</v>
      </c>
      <c r="P70" t="str">
        <f>IFERROR(Sheet3!Q70,"")</f>
        <v>2011/01/26</v>
      </c>
      <c r="Q70" s="3">
        <v>42407</v>
      </c>
      <c r="R70">
        <f t="shared" si="5"/>
        <v>5</v>
      </c>
    </row>
    <row r="71" spans="4:18" x14ac:dyDescent="0.15">
      <c r="D71" t="str">
        <f>IFERROR(テーブル_Swim01[[#This Row],[UID]],"")</f>
        <v/>
      </c>
      <c r="E71" t="str">
        <f>IFERROR(テーブル_Swim01[[#This Row],[競技番号]],"")</f>
        <v/>
      </c>
      <c r="F71" t="str">
        <f>IFERROR(テーブル_Swim01[[#This Row],[性別]],"")</f>
        <v/>
      </c>
      <c r="G71" t="str">
        <f t="shared" si="3"/>
        <v/>
      </c>
      <c r="H71" t="str">
        <f>IFERROR(テーブル_Swim01[[#This Row],[クラス番号]],"")</f>
        <v/>
      </c>
      <c r="I71" t="str">
        <f>IFERROR(LOOKUP(H71,Sheet5!A:A,Sheet5!B:B),"")</f>
        <v/>
      </c>
      <c r="J71" t="str">
        <f>IFERROR(テーブル_Swim01[[#This Row],[種目]],"")</f>
        <v/>
      </c>
      <c r="K71" t="str">
        <f>IFERROR(テーブル_Swim01[[#This Row],[距離]],"")</f>
        <v/>
      </c>
      <c r="L71" t="str">
        <f>IFERROR(テーブル_Swim01[[#This Row],[予決]],"")</f>
        <v/>
      </c>
      <c r="M71" t="str">
        <f t="shared" si="4"/>
        <v xml:space="preserve">        </v>
      </c>
      <c r="N71" t="str">
        <f>IFERROR(テーブル_Swim01[[#This Row],[競技番号]],"")</f>
        <v/>
      </c>
      <c r="O71">
        <f>IFERROR(テーブル_Swim014[[#This Row],[選手番号]],"")</f>
        <v>70</v>
      </c>
      <c r="P71" t="str">
        <f>IFERROR(Sheet3!Q71,"")</f>
        <v>2011/06/08</v>
      </c>
      <c r="Q71" s="3">
        <v>42407</v>
      </c>
      <c r="R71">
        <f t="shared" si="5"/>
        <v>4</v>
      </c>
    </row>
    <row r="72" spans="4:18" x14ac:dyDescent="0.15">
      <c r="D72" t="str">
        <f>IFERROR(テーブル_Swim01[[#This Row],[UID]],"")</f>
        <v/>
      </c>
      <c r="E72" t="str">
        <f>IFERROR(テーブル_Swim01[[#This Row],[競技番号]],"")</f>
        <v/>
      </c>
      <c r="F72" t="str">
        <f>IFERROR(テーブル_Swim01[[#This Row],[性別]],"")</f>
        <v/>
      </c>
      <c r="G72" t="str">
        <f t="shared" si="3"/>
        <v/>
      </c>
      <c r="H72" t="str">
        <f>IFERROR(テーブル_Swim01[[#This Row],[クラス番号]],"")</f>
        <v/>
      </c>
      <c r="I72" t="str">
        <f>IFERROR(LOOKUP(H72,Sheet5!A:A,Sheet5!B:B),"")</f>
        <v/>
      </c>
      <c r="J72" t="str">
        <f>IFERROR(テーブル_Swim01[[#This Row],[種目]],"")</f>
        <v/>
      </c>
      <c r="K72" t="str">
        <f>IFERROR(テーブル_Swim01[[#This Row],[距離]],"")</f>
        <v/>
      </c>
      <c r="L72" t="str">
        <f>IFERROR(テーブル_Swim01[[#This Row],[予決]],"")</f>
        <v/>
      </c>
      <c r="M72" t="str">
        <f t="shared" si="4"/>
        <v xml:space="preserve">        </v>
      </c>
      <c r="N72" t="str">
        <f>IFERROR(テーブル_Swim01[[#This Row],[競技番号]],"")</f>
        <v/>
      </c>
      <c r="O72">
        <f>IFERROR(テーブル_Swim014[[#This Row],[選手番号]],"")</f>
        <v>71</v>
      </c>
      <c r="P72" t="str">
        <f>IFERROR(Sheet3!Q72,"")</f>
        <v>2013/02/05</v>
      </c>
      <c r="Q72" s="3">
        <v>42407</v>
      </c>
      <c r="R72">
        <f t="shared" si="5"/>
        <v>3</v>
      </c>
    </row>
    <row r="73" spans="4:18" x14ac:dyDescent="0.15">
      <c r="D73" t="str">
        <f>IFERROR(テーブル_Swim01[[#This Row],[UID]],"")</f>
        <v/>
      </c>
      <c r="E73" t="str">
        <f>IFERROR(テーブル_Swim01[[#This Row],[競技番号]],"")</f>
        <v/>
      </c>
      <c r="F73" t="str">
        <f>IFERROR(テーブル_Swim01[[#This Row],[性別]],"")</f>
        <v/>
      </c>
      <c r="G73" t="str">
        <f t="shared" si="3"/>
        <v/>
      </c>
      <c r="H73" t="str">
        <f>IFERROR(テーブル_Swim01[[#This Row],[クラス番号]],"")</f>
        <v/>
      </c>
      <c r="I73" t="str">
        <f>IFERROR(LOOKUP(H73,Sheet5!A:A,Sheet5!B:B),"")</f>
        <v/>
      </c>
      <c r="J73" t="str">
        <f>IFERROR(テーブル_Swim01[[#This Row],[種目]],"")</f>
        <v/>
      </c>
      <c r="K73" t="str">
        <f>IFERROR(テーブル_Swim01[[#This Row],[距離]],"")</f>
        <v/>
      </c>
      <c r="L73" t="str">
        <f>IFERROR(テーブル_Swim01[[#This Row],[予決]],"")</f>
        <v/>
      </c>
      <c r="M73" t="str">
        <f t="shared" si="4"/>
        <v xml:space="preserve">        </v>
      </c>
      <c r="N73" t="str">
        <f>IFERROR(テーブル_Swim01[[#This Row],[競技番号]],"")</f>
        <v/>
      </c>
      <c r="O73">
        <f>IFERROR(テーブル_Swim014[[#This Row],[選手番号]],"")</f>
        <v>72</v>
      </c>
      <c r="P73" t="str">
        <f>IFERROR(Sheet3!Q73,"")</f>
        <v>2003/05/31</v>
      </c>
      <c r="Q73" s="3">
        <v>42407</v>
      </c>
      <c r="R73">
        <f t="shared" si="5"/>
        <v>12</v>
      </c>
    </row>
    <row r="74" spans="4:18" x14ac:dyDescent="0.15">
      <c r="D74" t="str">
        <f>IFERROR(テーブル_Swim01[[#This Row],[UID]],"")</f>
        <v/>
      </c>
      <c r="E74" t="str">
        <f>IFERROR(テーブル_Swim01[[#This Row],[競技番号]],"")</f>
        <v/>
      </c>
      <c r="F74" t="str">
        <f>IFERROR(テーブル_Swim01[[#This Row],[性別]],"")</f>
        <v/>
      </c>
      <c r="G74" t="str">
        <f t="shared" si="3"/>
        <v/>
      </c>
      <c r="H74" t="str">
        <f>IFERROR(テーブル_Swim01[[#This Row],[クラス番号]],"")</f>
        <v/>
      </c>
      <c r="I74" t="str">
        <f>IFERROR(LOOKUP(H74,Sheet5!A:A,Sheet5!B:B),"")</f>
        <v/>
      </c>
      <c r="J74" t="str">
        <f>IFERROR(テーブル_Swim01[[#This Row],[種目]],"")</f>
        <v/>
      </c>
      <c r="K74" t="str">
        <f>IFERROR(テーブル_Swim01[[#This Row],[距離]],"")</f>
        <v/>
      </c>
      <c r="L74" t="str">
        <f>IFERROR(テーブル_Swim01[[#This Row],[予決]],"")</f>
        <v/>
      </c>
      <c r="M74" t="str">
        <f t="shared" si="4"/>
        <v xml:space="preserve">        </v>
      </c>
      <c r="N74" t="str">
        <f>IFERROR(テーブル_Swim01[[#This Row],[競技番号]],"")</f>
        <v/>
      </c>
      <c r="O74">
        <f>IFERROR(テーブル_Swim014[[#This Row],[選手番号]],"")</f>
        <v>73</v>
      </c>
      <c r="P74" t="str">
        <f>IFERROR(Sheet3!Q74,"")</f>
        <v>2008/06/16</v>
      </c>
      <c r="Q74" s="3">
        <v>42407</v>
      </c>
      <c r="R74">
        <f t="shared" si="5"/>
        <v>7</v>
      </c>
    </row>
    <row r="75" spans="4:18" x14ac:dyDescent="0.15">
      <c r="D75" t="str">
        <f>IFERROR(テーブル_Swim01[[#This Row],[UID]],"")</f>
        <v/>
      </c>
      <c r="E75" t="str">
        <f>IFERROR(テーブル_Swim01[[#This Row],[競技番号]],"")</f>
        <v/>
      </c>
      <c r="F75" t="str">
        <f>IFERROR(テーブル_Swim01[[#This Row],[性別]],"")</f>
        <v/>
      </c>
      <c r="G75" t="str">
        <f t="shared" si="3"/>
        <v/>
      </c>
      <c r="H75" t="str">
        <f>IFERROR(テーブル_Swim01[[#This Row],[クラス番号]],"")</f>
        <v/>
      </c>
      <c r="I75" t="str">
        <f>IFERROR(LOOKUP(H75,Sheet5!A:A,Sheet5!B:B),"")</f>
        <v/>
      </c>
      <c r="J75" t="str">
        <f>IFERROR(テーブル_Swim01[[#This Row],[種目]],"")</f>
        <v/>
      </c>
      <c r="K75" t="str">
        <f>IFERROR(テーブル_Swim01[[#This Row],[距離]],"")</f>
        <v/>
      </c>
      <c r="L75" t="str">
        <f>IFERROR(テーブル_Swim01[[#This Row],[予決]],"")</f>
        <v/>
      </c>
      <c r="M75" t="str">
        <f t="shared" si="4"/>
        <v xml:space="preserve">        </v>
      </c>
      <c r="N75" t="str">
        <f>IFERROR(テーブル_Swim01[[#This Row],[競技番号]],"")</f>
        <v/>
      </c>
      <c r="O75">
        <f>IFERROR(テーブル_Swim014[[#This Row],[選手番号]],"")</f>
        <v>74</v>
      </c>
      <c r="P75" t="str">
        <f>IFERROR(Sheet3!Q75,"")</f>
        <v>2009/03/17</v>
      </c>
      <c r="Q75" s="3">
        <v>42407</v>
      </c>
      <c r="R75">
        <f t="shared" si="5"/>
        <v>6</v>
      </c>
    </row>
    <row r="76" spans="4:18" x14ac:dyDescent="0.15">
      <c r="D76" t="str">
        <f>IFERROR(テーブル_Swim01[[#This Row],[UID]],"")</f>
        <v/>
      </c>
      <c r="E76" t="str">
        <f>IFERROR(テーブル_Swim01[[#This Row],[競技番号]],"")</f>
        <v/>
      </c>
      <c r="F76" t="str">
        <f>IFERROR(テーブル_Swim01[[#This Row],[性別]],"")</f>
        <v/>
      </c>
      <c r="G76" t="str">
        <f t="shared" si="3"/>
        <v/>
      </c>
      <c r="H76" t="str">
        <f>IFERROR(テーブル_Swim01[[#This Row],[クラス番号]],"")</f>
        <v/>
      </c>
      <c r="I76" t="str">
        <f>IFERROR(LOOKUP(H76,Sheet5!A:A,Sheet5!B:B),"")</f>
        <v/>
      </c>
      <c r="J76" t="str">
        <f>IFERROR(テーブル_Swim01[[#This Row],[種目]],"")</f>
        <v/>
      </c>
      <c r="K76" t="str">
        <f>IFERROR(テーブル_Swim01[[#This Row],[距離]],"")</f>
        <v/>
      </c>
      <c r="L76" t="str">
        <f>IFERROR(テーブル_Swim01[[#This Row],[予決]],"")</f>
        <v/>
      </c>
      <c r="M76" t="str">
        <f t="shared" si="4"/>
        <v xml:space="preserve">        </v>
      </c>
      <c r="N76" t="str">
        <f>IFERROR(テーブル_Swim01[[#This Row],[競技番号]],"")</f>
        <v/>
      </c>
      <c r="O76">
        <f>IFERROR(テーブル_Swim014[[#This Row],[選手番号]],"")</f>
        <v>75</v>
      </c>
      <c r="P76" t="str">
        <f>IFERROR(Sheet3!Q76,"")</f>
        <v>2010/08/11</v>
      </c>
      <c r="Q76" s="3">
        <v>42407</v>
      </c>
      <c r="R76">
        <f t="shared" si="5"/>
        <v>5</v>
      </c>
    </row>
    <row r="77" spans="4:18" x14ac:dyDescent="0.15">
      <c r="D77" t="str">
        <f>IFERROR(テーブル_Swim01[[#This Row],[UID]],"")</f>
        <v/>
      </c>
      <c r="E77" t="str">
        <f>IFERROR(テーブル_Swim01[[#This Row],[競技番号]],"")</f>
        <v/>
      </c>
      <c r="F77" t="str">
        <f>IFERROR(テーブル_Swim01[[#This Row],[性別]],"")</f>
        <v/>
      </c>
      <c r="G77" t="str">
        <f t="shared" si="3"/>
        <v/>
      </c>
      <c r="H77" t="str">
        <f>IFERROR(テーブル_Swim01[[#This Row],[クラス番号]],"")</f>
        <v/>
      </c>
      <c r="I77" t="str">
        <f>IFERROR(LOOKUP(H77,Sheet5!A:A,Sheet5!B:B),"")</f>
        <v/>
      </c>
      <c r="J77" t="str">
        <f>IFERROR(テーブル_Swim01[[#This Row],[種目]],"")</f>
        <v/>
      </c>
      <c r="K77" t="str">
        <f>IFERROR(テーブル_Swim01[[#This Row],[距離]],"")</f>
        <v/>
      </c>
      <c r="L77" t="str">
        <f>IFERROR(テーブル_Swim01[[#This Row],[予決]],"")</f>
        <v/>
      </c>
      <c r="M77" t="str">
        <f t="shared" si="4"/>
        <v xml:space="preserve">        </v>
      </c>
      <c r="N77" t="str">
        <f>IFERROR(テーブル_Swim01[[#This Row],[競技番号]],"")</f>
        <v/>
      </c>
      <c r="O77">
        <f>IFERROR(テーブル_Swim014[[#This Row],[選手番号]],"")</f>
        <v>76</v>
      </c>
      <c r="P77" t="str">
        <f>IFERROR(Sheet3!Q77,"")</f>
        <v>2010/12/30</v>
      </c>
      <c r="Q77" s="3">
        <v>42407</v>
      </c>
      <c r="R77">
        <f t="shared" si="5"/>
        <v>5</v>
      </c>
    </row>
    <row r="78" spans="4:18" x14ac:dyDescent="0.15">
      <c r="D78" t="str">
        <f>IFERROR(テーブル_Swim01[[#This Row],[UID]],"")</f>
        <v/>
      </c>
      <c r="E78" t="str">
        <f>IFERROR(テーブル_Swim01[[#This Row],[競技番号]],"")</f>
        <v/>
      </c>
      <c r="F78" t="str">
        <f>IFERROR(テーブル_Swim01[[#This Row],[性別]],"")</f>
        <v/>
      </c>
      <c r="G78" t="str">
        <f t="shared" si="3"/>
        <v/>
      </c>
      <c r="H78" t="str">
        <f>IFERROR(テーブル_Swim01[[#This Row],[クラス番号]],"")</f>
        <v/>
      </c>
      <c r="I78" t="str">
        <f>IFERROR(LOOKUP(H78,Sheet5!A:A,Sheet5!B:B),"")</f>
        <v/>
      </c>
      <c r="J78" t="str">
        <f>IFERROR(テーブル_Swim01[[#This Row],[種目]],"")</f>
        <v/>
      </c>
      <c r="K78" t="str">
        <f>IFERROR(テーブル_Swim01[[#This Row],[距離]],"")</f>
        <v/>
      </c>
      <c r="L78" t="str">
        <f>IFERROR(テーブル_Swim01[[#This Row],[予決]],"")</f>
        <v/>
      </c>
      <c r="M78" t="str">
        <f t="shared" si="4"/>
        <v xml:space="preserve">        </v>
      </c>
      <c r="N78" t="str">
        <f>IFERROR(テーブル_Swim01[[#This Row],[競技番号]],"")</f>
        <v/>
      </c>
      <c r="O78">
        <f>IFERROR(テーブル_Swim014[[#This Row],[選手番号]],"")</f>
        <v>77</v>
      </c>
      <c r="P78" t="str">
        <f>IFERROR(Sheet3!Q78,"")</f>
        <v>2011/03/17</v>
      </c>
      <c r="Q78" s="3">
        <v>42407</v>
      </c>
      <c r="R78">
        <f t="shared" si="5"/>
        <v>4</v>
      </c>
    </row>
    <row r="79" spans="4:18" x14ac:dyDescent="0.15">
      <c r="D79" t="str">
        <f>IFERROR(テーブル_Swim01[[#This Row],[UID]],"")</f>
        <v/>
      </c>
      <c r="E79" t="str">
        <f>IFERROR(テーブル_Swim01[[#This Row],[競技番号]],"")</f>
        <v/>
      </c>
      <c r="F79" t="str">
        <f>IFERROR(テーブル_Swim01[[#This Row],[性別]],"")</f>
        <v/>
      </c>
      <c r="G79" t="str">
        <f t="shared" si="3"/>
        <v/>
      </c>
      <c r="H79" t="str">
        <f>IFERROR(テーブル_Swim01[[#This Row],[クラス番号]],"")</f>
        <v/>
      </c>
      <c r="I79" t="str">
        <f>IFERROR(LOOKUP(H79,Sheet5!A:A,Sheet5!B:B),"")</f>
        <v/>
      </c>
      <c r="J79" t="str">
        <f>IFERROR(テーブル_Swim01[[#This Row],[種目]],"")</f>
        <v/>
      </c>
      <c r="K79" t="str">
        <f>IFERROR(テーブル_Swim01[[#This Row],[距離]],"")</f>
        <v/>
      </c>
      <c r="L79" t="str">
        <f>IFERROR(テーブル_Swim01[[#This Row],[予決]],"")</f>
        <v/>
      </c>
      <c r="M79" t="str">
        <f t="shared" si="4"/>
        <v xml:space="preserve">        </v>
      </c>
      <c r="N79" t="str">
        <f>IFERROR(テーブル_Swim01[[#This Row],[競技番号]],"")</f>
        <v/>
      </c>
      <c r="O79">
        <f>IFERROR(テーブル_Swim014[[#This Row],[選手番号]],"")</f>
        <v>78</v>
      </c>
      <c r="P79" t="str">
        <f>IFERROR(Sheet3!Q79,"")</f>
        <v>2012/03/07</v>
      </c>
      <c r="Q79" s="3">
        <v>42407</v>
      </c>
      <c r="R79">
        <f t="shared" si="5"/>
        <v>3</v>
      </c>
    </row>
    <row r="80" spans="4:18" x14ac:dyDescent="0.15">
      <c r="D80" t="str">
        <f>IFERROR(テーブル_Swim01[[#This Row],[UID]],"")</f>
        <v/>
      </c>
      <c r="E80" t="str">
        <f>IFERROR(テーブル_Swim01[[#This Row],[競技番号]],"")</f>
        <v/>
      </c>
      <c r="F80" t="str">
        <f>IFERROR(テーブル_Swim01[[#This Row],[性別]],"")</f>
        <v/>
      </c>
      <c r="G80" t="str">
        <f t="shared" si="3"/>
        <v/>
      </c>
      <c r="H80" t="str">
        <f>IFERROR(テーブル_Swim01[[#This Row],[クラス番号]],"")</f>
        <v/>
      </c>
      <c r="I80" t="str">
        <f>IFERROR(LOOKUP(H80,Sheet5!A:A,Sheet5!B:B),"")</f>
        <v/>
      </c>
      <c r="J80" t="str">
        <f>IFERROR(テーブル_Swim01[[#This Row],[種目]],"")</f>
        <v/>
      </c>
      <c r="K80" t="str">
        <f>IFERROR(テーブル_Swim01[[#This Row],[距離]],"")</f>
        <v/>
      </c>
      <c r="L80" t="str">
        <f>IFERROR(テーブル_Swim01[[#This Row],[予決]],"")</f>
        <v/>
      </c>
      <c r="M80" t="str">
        <f t="shared" si="4"/>
        <v xml:space="preserve">        </v>
      </c>
      <c r="N80" t="str">
        <f>IFERROR(テーブル_Swim01[[#This Row],[競技番号]],"")</f>
        <v/>
      </c>
      <c r="O80">
        <f>IFERROR(テーブル_Swim014[[#This Row],[選手番号]],"")</f>
        <v>79</v>
      </c>
      <c r="P80" t="str">
        <f>IFERROR(Sheet3!Q80,"")</f>
        <v>2012/07/01</v>
      </c>
      <c r="Q80" s="3">
        <v>42407</v>
      </c>
      <c r="R80">
        <f t="shared" si="5"/>
        <v>3</v>
      </c>
    </row>
    <row r="81" spans="4:18" x14ac:dyDescent="0.15">
      <c r="D81" t="str">
        <f>IFERROR(テーブル_Swim01[[#This Row],[UID]],"")</f>
        <v/>
      </c>
      <c r="E81" t="str">
        <f>IFERROR(テーブル_Swim01[[#This Row],[競技番号]],"")</f>
        <v/>
      </c>
      <c r="F81" t="str">
        <f>IFERROR(テーブル_Swim01[[#This Row],[性別]],"")</f>
        <v/>
      </c>
      <c r="G81" t="str">
        <f t="shared" si="3"/>
        <v/>
      </c>
      <c r="H81" t="str">
        <f>IFERROR(テーブル_Swim01[[#This Row],[クラス番号]],"")</f>
        <v/>
      </c>
      <c r="I81" t="str">
        <f>IFERROR(LOOKUP(H81,Sheet5!A:A,Sheet5!B:B),"")</f>
        <v/>
      </c>
      <c r="J81" t="str">
        <f>IFERROR(テーブル_Swim01[[#This Row],[種目]],"")</f>
        <v/>
      </c>
      <c r="K81" t="str">
        <f>IFERROR(テーブル_Swim01[[#This Row],[距離]],"")</f>
        <v/>
      </c>
      <c r="L81" t="str">
        <f>IFERROR(テーブル_Swim01[[#This Row],[予決]],"")</f>
        <v/>
      </c>
      <c r="M81" t="str">
        <f t="shared" si="4"/>
        <v xml:space="preserve">        </v>
      </c>
      <c r="N81" t="str">
        <f>IFERROR(テーブル_Swim01[[#This Row],[競技番号]],"")</f>
        <v/>
      </c>
      <c r="O81">
        <f>IFERROR(テーブル_Swim014[[#This Row],[選手番号]],"")</f>
        <v>80</v>
      </c>
      <c r="P81" t="str">
        <f>IFERROR(Sheet3!Q81,"")</f>
        <v>2012/11/26</v>
      </c>
      <c r="Q81" s="3">
        <v>42407</v>
      </c>
      <c r="R81">
        <f t="shared" si="5"/>
        <v>3</v>
      </c>
    </row>
    <row r="82" spans="4:18" x14ac:dyDescent="0.15">
      <c r="D82" t="str">
        <f>IFERROR(テーブル_Swim01[[#This Row],[UID]],"")</f>
        <v/>
      </c>
      <c r="E82" t="str">
        <f>IFERROR(テーブル_Swim01[[#This Row],[競技番号]],"")</f>
        <v/>
      </c>
      <c r="F82" t="str">
        <f>IFERROR(テーブル_Swim01[[#This Row],[性別]],"")</f>
        <v/>
      </c>
      <c r="G82" t="str">
        <f t="shared" si="3"/>
        <v/>
      </c>
      <c r="H82" t="str">
        <f>IFERROR(テーブル_Swim01[[#This Row],[クラス番号]],"")</f>
        <v/>
      </c>
      <c r="I82" t="str">
        <f>IFERROR(LOOKUP(H82,Sheet5!A:A,Sheet5!B:B),"")</f>
        <v/>
      </c>
      <c r="J82" t="str">
        <f>IFERROR(テーブル_Swim01[[#This Row],[種目]],"")</f>
        <v/>
      </c>
      <c r="K82" t="str">
        <f>IFERROR(テーブル_Swim01[[#This Row],[距離]],"")</f>
        <v/>
      </c>
      <c r="L82" t="str">
        <f>IFERROR(テーブル_Swim01[[#This Row],[予決]],"")</f>
        <v/>
      </c>
      <c r="M82" t="str">
        <f t="shared" si="4"/>
        <v xml:space="preserve">        </v>
      </c>
      <c r="N82" t="str">
        <f>IFERROR(テーブル_Swim01[[#This Row],[競技番号]],"")</f>
        <v/>
      </c>
      <c r="O82">
        <f>IFERROR(テーブル_Swim014[[#This Row],[選手番号]],"")</f>
        <v>81</v>
      </c>
      <c r="P82" t="str">
        <f>IFERROR(Sheet3!Q82,"")</f>
        <v>2007/06/26</v>
      </c>
      <c r="Q82" s="3">
        <v>42407</v>
      </c>
      <c r="R82">
        <f t="shared" si="5"/>
        <v>8</v>
      </c>
    </row>
    <row r="83" spans="4:18" x14ac:dyDescent="0.15">
      <c r="D83" t="str">
        <f>IFERROR(テーブル_Swim01[[#This Row],[UID]],"")</f>
        <v/>
      </c>
      <c r="E83" t="str">
        <f>IFERROR(テーブル_Swim01[[#This Row],[競技番号]],"")</f>
        <v/>
      </c>
      <c r="F83" t="str">
        <f>IFERROR(テーブル_Swim01[[#This Row],[性別]],"")</f>
        <v/>
      </c>
      <c r="G83" t="str">
        <f t="shared" si="3"/>
        <v/>
      </c>
      <c r="H83" t="str">
        <f>IFERROR(テーブル_Swim01[[#This Row],[クラス番号]],"")</f>
        <v/>
      </c>
      <c r="I83" t="str">
        <f>IFERROR(LOOKUP(H83,Sheet5!A:A,Sheet5!B:B),"")</f>
        <v/>
      </c>
      <c r="J83" t="str">
        <f>IFERROR(テーブル_Swim01[[#This Row],[種目]],"")</f>
        <v/>
      </c>
      <c r="K83" t="str">
        <f>IFERROR(テーブル_Swim01[[#This Row],[距離]],"")</f>
        <v/>
      </c>
      <c r="L83" t="str">
        <f>IFERROR(テーブル_Swim01[[#This Row],[予決]],"")</f>
        <v/>
      </c>
      <c r="M83" t="str">
        <f t="shared" si="4"/>
        <v xml:space="preserve">        </v>
      </c>
      <c r="N83" t="str">
        <f>IFERROR(テーブル_Swim01[[#This Row],[競技番号]],"")</f>
        <v/>
      </c>
      <c r="O83">
        <f>IFERROR(テーブル_Swim014[[#This Row],[選手番号]],"")</f>
        <v>82</v>
      </c>
      <c r="P83" t="str">
        <f>IFERROR(Sheet3!Q83,"")</f>
        <v>2008/10/16</v>
      </c>
      <c r="Q83" s="3">
        <v>42407</v>
      </c>
      <c r="R83">
        <f t="shared" si="5"/>
        <v>7</v>
      </c>
    </row>
    <row r="84" spans="4:18" x14ac:dyDescent="0.15">
      <c r="D84" t="str">
        <f>IFERROR(テーブル_Swim01[[#This Row],[UID]],"")</f>
        <v/>
      </c>
      <c r="E84" t="str">
        <f>IFERROR(テーブル_Swim01[[#This Row],[競技番号]],"")</f>
        <v/>
      </c>
      <c r="F84" t="str">
        <f>IFERROR(テーブル_Swim01[[#This Row],[性別]],"")</f>
        <v/>
      </c>
      <c r="G84" t="str">
        <f t="shared" si="3"/>
        <v/>
      </c>
      <c r="H84" t="str">
        <f>IFERROR(テーブル_Swim01[[#This Row],[クラス番号]],"")</f>
        <v/>
      </c>
      <c r="I84" t="str">
        <f>IFERROR(LOOKUP(H84,Sheet5!A:A,Sheet5!B:B),"")</f>
        <v/>
      </c>
      <c r="J84" t="str">
        <f>IFERROR(テーブル_Swim01[[#This Row],[種目]],"")</f>
        <v/>
      </c>
      <c r="K84" t="str">
        <f>IFERROR(テーブル_Swim01[[#This Row],[距離]],"")</f>
        <v/>
      </c>
      <c r="L84" t="str">
        <f>IFERROR(テーブル_Swim01[[#This Row],[予決]],"")</f>
        <v/>
      </c>
      <c r="M84" t="str">
        <f t="shared" si="4"/>
        <v xml:space="preserve">        </v>
      </c>
      <c r="N84" t="str">
        <f>IFERROR(テーブル_Swim01[[#This Row],[競技番号]],"")</f>
        <v/>
      </c>
      <c r="O84">
        <f>IFERROR(テーブル_Swim014[[#This Row],[選手番号]],"")</f>
        <v>83</v>
      </c>
      <c r="P84" t="str">
        <f>IFERROR(Sheet3!Q84,"")</f>
        <v>2009/01/21</v>
      </c>
      <c r="Q84" s="3">
        <v>42407</v>
      </c>
      <c r="R84">
        <f t="shared" si="5"/>
        <v>7</v>
      </c>
    </row>
    <row r="85" spans="4:18" x14ac:dyDescent="0.15">
      <c r="D85" t="str">
        <f>IFERROR(テーブル_Swim01[[#This Row],[UID]],"")</f>
        <v/>
      </c>
      <c r="E85" t="str">
        <f>IFERROR(テーブル_Swim01[[#This Row],[競技番号]],"")</f>
        <v/>
      </c>
      <c r="F85" t="str">
        <f>IFERROR(テーブル_Swim01[[#This Row],[性別]],"")</f>
        <v/>
      </c>
      <c r="G85" t="str">
        <f t="shared" si="3"/>
        <v/>
      </c>
      <c r="H85" t="str">
        <f>IFERROR(テーブル_Swim01[[#This Row],[クラス番号]],"")</f>
        <v/>
      </c>
      <c r="I85" t="str">
        <f>IFERROR(LOOKUP(H85,Sheet5!A:A,Sheet5!B:B),"")</f>
        <v/>
      </c>
      <c r="J85" t="str">
        <f>IFERROR(テーブル_Swim01[[#This Row],[種目]],"")</f>
        <v/>
      </c>
      <c r="K85" t="str">
        <f>IFERROR(テーブル_Swim01[[#This Row],[距離]],"")</f>
        <v/>
      </c>
      <c r="L85" t="str">
        <f>IFERROR(テーブル_Swim01[[#This Row],[予決]],"")</f>
        <v/>
      </c>
      <c r="M85" t="str">
        <f t="shared" si="4"/>
        <v xml:space="preserve">        </v>
      </c>
      <c r="N85" t="str">
        <f>IFERROR(テーブル_Swim01[[#This Row],[競技番号]],"")</f>
        <v/>
      </c>
      <c r="O85">
        <f>IFERROR(テーブル_Swim014[[#This Row],[選手番号]],"")</f>
        <v>84</v>
      </c>
      <c r="P85" t="str">
        <f>IFERROR(Sheet3!Q85,"")</f>
        <v>2012/12/06</v>
      </c>
      <c r="Q85" s="3">
        <v>42407</v>
      </c>
      <c r="R85">
        <f t="shared" si="5"/>
        <v>3</v>
      </c>
    </row>
    <row r="86" spans="4:18" x14ac:dyDescent="0.15">
      <c r="D86" t="str">
        <f>IFERROR(テーブル_Swim01[[#This Row],[UID]],"")</f>
        <v/>
      </c>
      <c r="E86" t="str">
        <f>IFERROR(テーブル_Swim01[[#This Row],[競技番号]],"")</f>
        <v/>
      </c>
      <c r="F86" t="str">
        <f>IFERROR(テーブル_Swim01[[#This Row],[性別]],"")</f>
        <v/>
      </c>
      <c r="G86" t="str">
        <f t="shared" si="3"/>
        <v/>
      </c>
      <c r="H86" t="str">
        <f>IFERROR(テーブル_Swim01[[#This Row],[クラス番号]],"")</f>
        <v/>
      </c>
      <c r="I86" t="str">
        <f>IFERROR(LOOKUP(H86,Sheet5!A:A,Sheet5!B:B),"")</f>
        <v/>
      </c>
      <c r="J86" t="str">
        <f>IFERROR(テーブル_Swim01[[#This Row],[種目]],"")</f>
        <v/>
      </c>
      <c r="K86" t="str">
        <f>IFERROR(テーブル_Swim01[[#This Row],[距離]],"")</f>
        <v/>
      </c>
      <c r="L86" t="str">
        <f>IFERROR(テーブル_Swim01[[#This Row],[予決]],"")</f>
        <v/>
      </c>
      <c r="M86" t="str">
        <f t="shared" si="4"/>
        <v xml:space="preserve">        </v>
      </c>
      <c r="N86" t="str">
        <f>IFERROR(テーブル_Swim01[[#This Row],[競技番号]],"")</f>
        <v/>
      </c>
      <c r="O86">
        <f>IFERROR(テーブル_Swim014[[#This Row],[選手番号]],"")</f>
        <v>85</v>
      </c>
      <c r="P86" t="str">
        <f>IFERROR(Sheet3!Q86,"")</f>
        <v>2013/09/02</v>
      </c>
      <c r="Q86" s="3">
        <v>42407</v>
      </c>
      <c r="R86">
        <f t="shared" si="5"/>
        <v>2</v>
      </c>
    </row>
    <row r="87" spans="4:18" x14ac:dyDescent="0.15">
      <c r="D87" t="str">
        <f>IFERROR(テーブル_Swim01[[#This Row],[UID]],"")</f>
        <v/>
      </c>
      <c r="E87" t="str">
        <f>IFERROR(テーブル_Swim01[[#This Row],[競技番号]],"")</f>
        <v/>
      </c>
      <c r="F87" t="str">
        <f>IFERROR(テーブル_Swim01[[#This Row],[性別]],"")</f>
        <v/>
      </c>
      <c r="G87" t="str">
        <f t="shared" si="3"/>
        <v/>
      </c>
      <c r="H87" t="str">
        <f>IFERROR(テーブル_Swim01[[#This Row],[クラス番号]],"")</f>
        <v/>
      </c>
      <c r="I87" t="str">
        <f>IFERROR(LOOKUP(H87,Sheet5!A:A,Sheet5!B:B),"")</f>
        <v/>
      </c>
      <c r="J87" t="str">
        <f>IFERROR(テーブル_Swim01[[#This Row],[種目]],"")</f>
        <v/>
      </c>
      <c r="K87" t="str">
        <f>IFERROR(テーブル_Swim01[[#This Row],[距離]],"")</f>
        <v/>
      </c>
      <c r="L87" t="str">
        <f>IFERROR(テーブル_Swim01[[#This Row],[予決]],"")</f>
        <v/>
      </c>
      <c r="M87" t="str">
        <f t="shared" si="4"/>
        <v xml:space="preserve">        </v>
      </c>
      <c r="N87" t="str">
        <f>IFERROR(テーブル_Swim01[[#This Row],[競技番号]],"")</f>
        <v/>
      </c>
      <c r="O87">
        <f>IFERROR(テーブル_Swim014[[#This Row],[選手番号]],"")</f>
        <v>86</v>
      </c>
      <c r="P87" t="str">
        <f>IFERROR(Sheet3!Q87,"")</f>
        <v>2005/04/06</v>
      </c>
      <c r="Q87" s="3">
        <v>42407</v>
      </c>
      <c r="R87">
        <f t="shared" si="5"/>
        <v>10</v>
      </c>
    </row>
    <row r="88" spans="4:18" x14ac:dyDescent="0.15">
      <c r="D88" t="str">
        <f>IFERROR(テーブル_Swim01[[#This Row],[UID]],"")</f>
        <v/>
      </c>
      <c r="E88" t="str">
        <f>IFERROR(テーブル_Swim01[[#This Row],[競技番号]],"")</f>
        <v/>
      </c>
      <c r="F88" t="str">
        <f>IFERROR(テーブル_Swim01[[#This Row],[性別]],"")</f>
        <v/>
      </c>
      <c r="G88" t="str">
        <f t="shared" si="3"/>
        <v/>
      </c>
      <c r="H88" t="str">
        <f>IFERROR(テーブル_Swim01[[#This Row],[クラス番号]],"")</f>
        <v/>
      </c>
      <c r="I88" t="str">
        <f>IFERROR(LOOKUP(H88,Sheet5!A:A,Sheet5!B:B),"")</f>
        <v/>
      </c>
      <c r="J88" t="str">
        <f>IFERROR(テーブル_Swim01[[#This Row],[種目]],"")</f>
        <v/>
      </c>
      <c r="K88" t="str">
        <f>IFERROR(テーブル_Swim01[[#This Row],[距離]],"")</f>
        <v/>
      </c>
      <c r="L88" t="str">
        <f>IFERROR(テーブル_Swim01[[#This Row],[予決]],"")</f>
        <v/>
      </c>
      <c r="M88" t="str">
        <f t="shared" si="4"/>
        <v xml:space="preserve">        </v>
      </c>
      <c r="N88" t="str">
        <f>IFERROR(テーブル_Swim01[[#This Row],[競技番号]],"")</f>
        <v/>
      </c>
      <c r="O88">
        <f>IFERROR(テーブル_Swim014[[#This Row],[選手番号]],"")</f>
        <v>87</v>
      </c>
      <c r="P88" t="str">
        <f>IFERROR(Sheet3!Q88,"")</f>
        <v>2011/09/12</v>
      </c>
      <c r="Q88" s="3">
        <v>42407</v>
      </c>
      <c r="R88">
        <f t="shared" si="5"/>
        <v>4</v>
      </c>
    </row>
    <row r="89" spans="4:18" x14ac:dyDescent="0.15">
      <c r="D89" t="str">
        <f>IFERROR(テーブル_Swim01[[#This Row],[UID]],"")</f>
        <v/>
      </c>
      <c r="E89" t="str">
        <f>IFERROR(テーブル_Swim01[[#This Row],[競技番号]],"")</f>
        <v/>
      </c>
      <c r="F89" t="str">
        <f>IFERROR(テーブル_Swim01[[#This Row],[性別]],"")</f>
        <v/>
      </c>
      <c r="G89" t="str">
        <f t="shared" si="3"/>
        <v/>
      </c>
      <c r="H89" t="str">
        <f>IFERROR(テーブル_Swim01[[#This Row],[クラス番号]],"")</f>
        <v/>
      </c>
      <c r="I89" t="str">
        <f>IFERROR(LOOKUP(H89,Sheet5!A:A,Sheet5!B:B),"")</f>
        <v/>
      </c>
      <c r="J89" t="str">
        <f>IFERROR(テーブル_Swim01[[#This Row],[種目]],"")</f>
        <v/>
      </c>
      <c r="K89" t="str">
        <f>IFERROR(テーブル_Swim01[[#This Row],[距離]],"")</f>
        <v/>
      </c>
      <c r="L89" t="str">
        <f>IFERROR(テーブル_Swim01[[#This Row],[予決]],"")</f>
        <v/>
      </c>
      <c r="M89" t="str">
        <f t="shared" si="4"/>
        <v xml:space="preserve">        </v>
      </c>
      <c r="N89" t="str">
        <f>IFERROR(テーブル_Swim01[[#This Row],[競技番号]],"")</f>
        <v/>
      </c>
      <c r="O89">
        <f>IFERROR(テーブル_Swim014[[#This Row],[選手番号]],"")</f>
        <v>88</v>
      </c>
      <c r="P89" t="str">
        <f>IFERROR(Sheet3!Q89,"")</f>
        <v>2000/10/28</v>
      </c>
      <c r="Q89" s="3">
        <v>42407</v>
      </c>
      <c r="R89">
        <f t="shared" si="5"/>
        <v>15</v>
      </c>
    </row>
    <row r="90" spans="4:18" x14ac:dyDescent="0.15">
      <c r="D90" t="str">
        <f>IFERROR(テーブル_Swim01[[#This Row],[UID]],"")</f>
        <v/>
      </c>
      <c r="E90" t="str">
        <f>IFERROR(テーブル_Swim01[[#This Row],[競技番号]],"")</f>
        <v/>
      </c>
      <c r="F90" t="str">
        <f>IFERROR(テーブル_Swim01[[#This Row],[性別]],"")</f>
        <v/>
      </c>
      <c r="G90" t="str">
        <f t="shared" si="3"/>
        <v/>
      </c>
      <c r="H90" t="str">
        <f>IFERROR(テーブル_Swim01[[#This Row],[クラス番号]],"")</f>
        <v/>
      </c>
      <c r="I90" t="str">
        <f>IFERROR(LOOKUP(H90,Sheet5!A:A,Sheet5!B:B),"")</f>
        <v/>
      </c>
      <c r="J90" t="str">
        <f>IFERROR(テーブル_Swim01[[#This Row],[種目]],"")</f>
        <v/>
      </c>
      <c r="K90" t="str">
        <f>IFERROR(テーブル_Swim01[[#This Row],[距離]],"")</f>
        <v/>
      </c>
      <c r="L90" t="str">
        <f>IFERROR(テーブル_Swim01[[#This Row],[予決]],"")</f>
        <v/>
      </c>
      <c r="M90" t="str">
        <f t="shared" si="4"/>
        <v xml:space="preserve">        </v>
      </c>
      <c r="N90" t="str">
        <f>IFERROR(テーブル_Swim01[[#This Row],[競技番号]],"")</f>
        <v/>
      </c>
      <c r="O90">
        <f>IFERROR(テーブル_Swim014[[#This Row],[選手番号]],"")</f>
        <v>89</v>
      </c>
      <c r="P90" t="str">
        <f>IFERROR(Sheet3!Q90,"")</f>
        <v>2003/04/17</v>
      </c>
      <c r="Q90" s="3">
        <v>42407</v>
      </c>
      <c r="R90">
        <f t="shared" si="5"/>
        <v>12</v>
      </c>
    </row>
    <row r="91" spans="4:18" x14ac:dyDescent="0.15">
      <c r="D91" t="str">
        <f>IFERROR(テーブル_Swim01[[#This Row],[UID]],"")</f>
        <v/>
      </c>
      <c r="E91" t="str">
        <f>IFERROR(テーブル_Swim01[[#This Row],[競技番号]],"")</f>
        <v/>
      </c>
      <c r="F91" t="str">
        <f>IFERROR(テーブル_Swim01[[#This Row],[性別]],"")</f>
        <v/>
      </c>
      <c r="G91" t="str">
        <f t="shared" si="3"/>
        <v/>
      </c>
      <c r="H91" t="str">
        <f>IFERROR(テーブル_Swim01[[#This Row],[クラス番号]],"")</f>
        <v/>
      </c>
      <c r="I91" t="str">
        <f>IFERROR(LOOKUP(H91,Sheet5!A:A,Sheet5!B:B),"")</f>
        <v/>
      </c>
      <c r="J91" t="str">
        <f>IFERROR(テーブル_Swim01[[#This Row],[種目]],"")</f>
        <v/>
      </c>
      <c r="K91" t="str">
        <f>IFERROR(テーブル_Swim01[[#This Row],[距離]],"")</f>
        <v/>
      </c>
      <c r="L91" t="str">
        <f>IFERROR(テーブル_Swim01[[#This Row],[予決]],"")</f>
        <v/>
      </c>
      <c r="M91" t="str">
        <f t="shared" si="4"/>
        <v xml:space="preserve">        </v>
      </c>
      <c r="N91" t="str">
        <f>IFERROR(テーブル_Swim01[[#This Row],[競技番号]],"")</f>
        <v/>
      </c>
      <c r="O91">
        <f>IFERROR(テーブル_Swim014[[#This Row],[選手番号]],"")</f>
        <v>90</v>
      </c>
      <c r="P91" t="str">
        <f>IFERROR(Sheet3!Q91,"")</f>
        <v>2003/06/12</v>
      </c>
      <c r="Q91" s="3">
        <v>42407</v>
      </c>
      <c r="R91">
        <f t="shared" si="5"/>
        <v>12</v>
      </c>
    </row>
    <row r="92" spans="4:18" x14ac:dyDescent="0.15">
      <c r="D92" t="str">
        <f>IFERROR(テーブル_Swim01[[#This Row],[UID]],"")</f>
        <v/>
      </c>
      <c r="E92" t="str">
        <f>IFERROR(テーブル_Swim01[[#This Row],[競技番号]],"")</f>
        <v/>
      </c>
      <c r="F92" t="str">
        <f>IFERROR(テーブル_Swim01[[#This Row],[性別]],"")</f>
        <v/>
      </c>
      <c r="G92" t="str">
        <f t="shared" si="3"/>
        <v/>
      </c>
      <c r="H92" t="str">
        <f>IFERROR(テーブル_Swim01[[#This Row],[クラス番号]],"")</f>
        <v/>
      </c>
      <c r="I92" t="str">
        <f>IFERROR(LOOKUP(H92,Sheet5!A:A,Sheet5!B:B),"")</f>
        <v/>
      </c>
      <c r="J92" t="str">
        <f>IFERROR(テーブル_Swim01[[#This Row],[種目]],"")</f>
        <v/>
      </c>
      <c r="K92" t="str">
        <f>IFERROR(テーブル_Swim01[[#This Row],[距離]],"")</f>
        <v/>
      </c>
      <c r="L92" t="str">
        <f>IFERROR(テーブル_Swim01[[#This Row],[予決]],"")</f>
        <v/>
      </c>
      <c r="M92" t="str">
        <f t="shared" si="4"/>
        <v xml:space="preserve">        </v>
      </c>
      <c r="N92" t="str">
        <f>IFERROR(テーブル_Swim01[[#This Row],[競技番号]],"")</f>
        <v/>
      </c>
      <c r="O92">
        <f>IFERROR(テーブル_Swim014[[#This Row],[選手番号]],"")</f>
        <v>91</v>
      </c>
      <c r="P92" t="str">
        <f>IFERROR(Sheet3!Q92,"")</f>
        <v>2004/03/03</v>
      </c>
      <c r="Q92" s="3">
        <v>42407</v>
      </c>
      <c r="R92">
        <f t="shared" si="5"/>
        <v>11</v>
      </c>
    </row>
    <row r="93" spans="4:18" x14ac:dyDescent="0.15">
      <c r="D93" t="str">
        <f>IFERROR(テーブル_Swim01[[#This Row],[UID]],"")</f>
        <v/>
      </c>
      <c r="E93" t="str">
        <f>IFERROR(テーブル_Swim01[[#This Row],[競技番号]],"")</f>
        <v/>
      </c>
      <c r="F93" t="str">
        <f>IFERROR(テーブル_Swim01[[#This Row],[性別]],"")</f>
        <v/>
      </c>
      <c r="G93" t="str">
        <f t="shared" si="3"/>
        <v/>
      </c>
      <c r="H93" t="str">
        <f>IFERROR(テーブル_Swim01[[#This Row],[クラス番号]],"")</f>
        <v/>
      </c>
      <c r="I93" t="str">
        <f>IFERROR(LOOKUP(H93,Sheet5!A:A,Sheet5!B:B),"")</f>
        <v/>
      </c>
      <c r="J93" t="str">
        <f>IFERROR(テーブル_Swim01[[#This Row],[種目]],"")</f>
        <v/>
      </c>
      <c r="K93" t="str">
        <f>IFERROR(テーブル_Swim01[[#This Row],[距離]],"")</f>
        <v/>
      </c>
      <c r="L93" t="str">
        <f>IFERROR(テーブル_Swim01[[#This Row],[予決]],"")</f>
        <v/>
      </c>
      <c r="M93" t="str">
        <f t="shared" si="4"/>
        <v xml:space="preserve">        </v>
      </c>
      <c r="N93" t="str">
        <f>IFERROR(テーブル_Swim01[[#This Row],[競技番号]],"")</f>
        <v/>
      </c>
      <c r="O93">
        <f>IFERROR(テーブル_Swim014[[#This Row],[選手番号]],"")</f>
        <v>92</v>
      </c>
      <c r="P93" t="str">
        <f>IFERROR(Sheet3!Q93,"")</f>
        <v>2004/06/30</v>
      </c>
      <c r="Q93" s="3">
        <v>42407</v>
      </c>
      <c r="R93">
        <f t="shared" si="5"/>
        <v>11</v>
      </c>
    </row>
    <row r="94" spans="4:18" x14ac:dyDescent="0.15">
      <c r="D94" t="str">
        <f>IFERROR(テーブル_Swim01[[#This Row],[UID]],"")</f>
        <v/>
      </c>
      <c r="E94" t="str">
        <f>IFERROR(テーブル_Swim01[[#This Row],[競技番号]],"")</f>
        <v/>
      </c>
      <c r="F94" t="str">
        <f>IFERROR(テーブル_Swim01[[#This Row],[性別]],"")</f>
        <v/>
      </c>
      <c r="G94" t="str">
        <f t="shared" si="3"/>
        <v/>
      </c>
      <c r="H94" t="str">
        <f>IFERROR(テーブル_Swim01[[#This Row],[クラス番号]],"")</f>
        <v/>
      </c>
      <c r="I94" t="str">
        <f>IFERROR(LOOKUP(H94,Sheet5!A:A,Sheet5!B:B),"")</f>
        <v/>
      </c>
      <c r="J94" t="str">
        <f>IFERROR(テーブル_Swim01[[#This Row],[種目]],"")</f>
        <v/>
      </c>
      <c r="K94" t="str">
        <f>IFERROR(テーブル_Swim01[[#This Row],[距離]],"")</f>
        <v/>
      </c>
      <c r="L94" t="str">
        <f>IFERROR(テーブル_Swim01[[#This Row],[予決]],"")</f>
        <v/>
      </c>
      <c r="M94" t="str">
        <f t="shared" si="4"/>
        <v xml:space="preserve">        </v>
      </c>
      <c r="N94" t="str">
        <f>IFERROR(テーブル_Swim01[[#This Row],[競技番号]],"")</f>
        <v/>
      </c>
      <c r="O94">
        <f>IFERROR(テーブル_Swim014[[#This Row],[選手番号]],"")</f>
        <v>93</v>
      </c>
      <c r="P94" t="str">
        <f>IFERROR(Sheet3!Q94,"")</f>
        <v>2005/01/22</v>
      </c>
      <c r="Q94" s="3">
        <v>42407</v>
      </c>
      <c r="R94">
        <f t="shared" si="5"/>
        <v>11</v>
      </c>
    </row>
    <row r="95" spans="4:18" x14ac:dyDescent="0.15">
      <c r="D95" t="str">
        <f>IFERROR(テーブル_Swim01[[#This Row],[UID]],"")</f>
        <v/>
      </c>
      <c r="E95" t="str">
        <f>IFERROR(テーブル_Swim01[[#This Row],[競技番号]],"")</f>
        <v/>
      </c>
      <c r="F95" t="str">
        <f>IFERROR(テーブル_Swim01[[#This Row],[性別]],"")</f>
        <v/>
      </c>
      <c r="G95" t="str">
        <f t="shared" si="3"/>
        <v/>
      </c>
      <c r="H95" t="str">
        <f>IFERROR(テーブル_Swim01[[#This Row],[クラス番号]],"")</f>
        <v/>
      </c>
      <c r="I95" t="str">
        <f>IFERROR(LOOKUP(H95,Sheet5!A:A,Sheet5!B:B),"")</f>
        <v/>
      </c>
      <c r="J95" t="str">
        <f>IFERROR(テーブル_Swim01[[#This Row],[種目]],"")</f>
        <v/>
      </c>
      <c r="K95" t="str">
        <f>IFERROR(テーブル_Swim01[[#This Row],[距離]],"")</f>
        <v/>
      </c>
      <c r="L95" t="str">
        <f>IFERROR(テーブル_Swim01[[#This Row],[予決]],"")</f>
        <v/>
      </c>
      <c r="M95" t="str">
        <f t="shared" si="4"/>
        <v xml:space="preserve">        </v>
      </c>
      <c r="N95" t="str">
        <f>IFERROR(テーブル_Swim01[[#This Row],[競技番号]],"")</f>
        <v/>
      </c>
      <c r="O95">
        <f>IFERROR(テーブル_Swim014[[#This Row],[選手番号]],"")</f>
        <v>94</v>
      </c>
      <c r="P95" t="str">
        <f>IFERROR(Sheet3!Q95,"")</f>
        <v>2005/09/14</v>
      </c>
      <c r="Q95" s="3">
        <v>42407</v>
      </c>
      <c r="R95">
        <f t="shared" si="5"/>
        <v>10</v>
      </c>
    </row>
    <row r="96" spans="4:18" x14ac:dyDescent="0.15">
      <c r="D96" t="str">
        <f>IFERROR(テーブル_Swim01[[#This Row],[UID]],"")</f>
        <v/>
      </c>
      <c r="E96" t="str">
        <f>IFERROR(テーブル_Swim01[[#This Row],[競技番号]],"")</f>
        <v/>
      </c>
      <c r="F96" t="str">
        <f>IFERROR(テーブル_Swim01[[#This Row],[性別]],"")</f>
        <v/>
      </c>
      <c r="G96" t="str">
        <f t="shared" si="3"/>
        <v/>
      </c>
      <c r="H96" t="str">
        <f>IFERROR(テーブル_Swim01[[#This Row],[クラス番号]],"")</f>
        <v/>
      </c>
      <c r="I96" t="str">
        <f>IFERROR(LOOKUP(H96,Sheet5!A:A,Sheet5!B:B),"")</f>
        <v/>
      </c>
      <c r="J96" t="str">
        <f>IFERROR(テーブル_Swim01[[#This Row],[種目]],"")</f>
        <v/>
      </c>
      <c r="K96" t="str">
        <f>IFERROR(テーブル_Swim01[[#This Row],[距離]],"")</f>
        <v/>
      </c>
      <c r="L96" t="str">
        <f>IFERROR(テーブル_Swim01[[#This Row],[予決]],"")</f>
        <v/>
      </c>
      <c r="M96" t="str">
        <f t="shared" si="4"/>
        <v xml:space="preserve">        </v>
      </c>
      <c r="N96" t="str">
        <f>IFERROR(テーブル_Swim01[[#This Row],[競技番号]],"")</f>
        <v/>
      </c>
      <c r="O96">
        <f>IFERROR(テーブル_Swim014[[#This Row],[選手番号]],"")</f>
        <v>95</v>
      </c>
      <c r="P96" t="str">
        <f>IFERROR(Sheet3!Q96,"")</f>
        <v>2006/06/29</v>
      </c>
      <c r="Q96" s="3">
        <v>42407</v>
      </c>
      <c r="R96">
        <f t="shared" si="5"/>
        <v>9</v>
      </c>
    </row>
    <row r="97" spans="4:18" x14ac:dyDescent="0.15">
      <c r="D97" t="str">
        <f>IFERROR(テーブル_Swim01[[#This Row],[UID]],"")</f>
        <v/>
      </c>
      <c r="E97" t="str">
        <f>IFERROR(テーブル_Swim01[[#This Row],[競技番号]],"")</f>
        <v/>
      </c>
      <c r="F97" t="str">
        <f>IFERROR(テーブル_Swim01[[#This Row],[性別]],"")</f>
        <v/>
      </c>
      <c r="G97" t="str">
        <f t="shared" si="3"/>
        <v/>
      </c>
      <c r="H97" t="str">
        <f>IFERROR(テーブル_Swim01[[#This Row],[クラス番号]],"")</f>
        <v/>
      </c>
      <c r="I97" t="str">
        <f>IFERROR(LOOKUP(H97,Sheet5!A:A,Sheet5!B:B),"")</f>
        <v/>
      </c>
      <c r="J97" t="str">
        <f>IFERROR(テーブル_Swim01[[#This Row],[種目]],"")</f>
        <v/>
      </c>
      <c r="K97" t="str">
        <f>IFERROR(テーブル_Swim01[[#This Row],[距離]],"")</f>
        <v/>
      </c>
      <c r="L97" t="str">
        <f>IFERROR(テーブル_Swim01[[#This Row],[予決]],"")</f>
        <v/>
      </c>
      <c r="M97" t="str">
        <f t="shared" si="4"/>
        <v xml:space="preserve">        </v>
      </c>
      <c r="N97" t="str">
        <f>IFERROR(テーブル_Swim01[[#This Row],[競技番号]],"")</f>
        <v/>
      </c>
      <c r="O97">
        <f>IFERROR(テーブル_Swim014[[#This Row],[選手番号]],"")</f>
        <v>96</v>
      </c>
      <c r="P97" t="str">
        <f>IFERROR(Sheet3!Q97,"")</f>
        <v>2009/03/19</v>
      </c>
      <c r="Q97" s="3">
        <v>42407</v>
      </c>
      <c r="R97">
        <f t="shared" si="5"/>
        <v>6</v>
      </c>
    </row>
    <row r="98" spans="4:18" x14ac:dyDescent="0.15">
      <c r="D98" t="str">
        <f>IFERROR(テーブル_Swim01[[#This Row],[UID]],"")</f>
        <v/>
      </c>
      <c r="E98" t="str">
        <f>IFERROR(テーブル_Swim01[[#This Row],[競技番号]],"")</f>
        <v/>
      </c>
      <c r="F98" t="str">
        <f>IFERROR(テーブル_Swim01[[#This Row],[性別]],"")</f>
        <v/>
      </c>
      <c r="G98" t="str">
        <f t="shared" si="3"/>
        <v/>
      </c>
      <c r="H98" t="str">
        <f>IFERROR(テーブル_Swim01[[#This Row],[クラス番号]],"")</f>
        <v/>
      </c>
      <c r="I98" t="str">
        <f>IFERROR(LOOKUP(H98,Sheet5!A:A,Sheet5!B:B),"")</f>
        <v/>
      </c>
      <c r="J98" t="str">
        <f>IFERROR(テーブル_Swim01[[#This Row],[種目]],"")</f>
        <v/>
      </c>
      <c r="K98" t="str">
        <f>IFERROR(テーブル_Swim01[[#This Row],[距離]],"")</f>
        <v/>
      </c>
      <c r="L98" t="str">
        <f>IFERROR(テーブル_Swim01[[#This Row],[予決]],"")</f>
        <v/>
      </c>
      <c r="M98" t="str">
        <f t="shared" si="4"/>
        <v xml:space="preserve">        </v>
      </c>
      <c r="N98" t="str">
        <f>IFERROR(テーブル_Swim01[[#This Row],[競技番号]],"")</f>
        <v/>
      </c>
      <c r="O98">
        <f>IFERROR(テーブル_Swim014[[#This Row],[選手番号]],"")</f>
        <v>97</v>
      </c>
      <c r="P98" t="str">
        <f>IFERROR(Sheet3!Q98,"")</f>
        <v>2009/05/02</v>
      </c>
      <c r="Q98" s="3">
        <v>42407</v>
      </c>
      <c r="R98">
        <f t="shared" si="5"/>
        <v>6</v>
      </c>
    </row>
    <row r="99" spans="4:18" x14ac:dyDescent="0.15">
      <c r="D99" t="str">
        <f>IFERROR(テーブル_Swim01[[#This Row],[UID]],"")</f>
        <v/>
      </c>
      <c r="E99" t="str">
        <f>IFERROR(テーブル_Swim01[[#This Row],[競技番号]],"")</f>
        <v/>
      </c>
      <c r="F99" t="str">
        <f>IFERROR(テーブル_Swim01[[#This Row],[性別]],"")</f>
        <v/>
      </c>
      <c r="G99" t="str">
        <f t="shared" si="3"/>
        <v/>
      </c>
      <c r="H99" t="str">
        <f>IFERROR(テーブル_Swim01[[#This Row],[クラス番号]],"")</f>
        <v/>
      </c>
      <c r="I99" t="str">
        <f>IFERROR(LOOKUP(H99,Sheet5!A:A,Sheet5!B:B),"")</f>
        <v/>
      </c>
      <c r="J99" t="str">
        <f>IFERROR(テーブル_Swim01[[#This Row],[種目]],"")</f>
        <v/>
      </c>
      <c r="K99" t="str">
        <f>IFERROR(テーブル_Swim01[[#This Row],[距離]],"")</f>
        <v/>
      </c>
      <c r="L99" t="str">
        <f>IFERROR(テーブル_Swim01[[#This Row],[予決]],"")</f>
        <v/>
      </c>
      <c r="M99" t="str">
        <f t="shared" si="4"/>
        <v xml:space="preserve">        </v>
      </c>
      <c r="N99" t="str">
        <f>IFERROR(テーブル_Swim01[[#This Row],[競技番号]],"")</f>
        <v/>
      </c>
      <c r="O99">
        <f>IFERROR(テーブル_Swim014[[#This Row],[選手番号]],"")</f>
        <v>98</v>
      </c>
      <c r="P99" t="str">
        <f>IFERROR(Sheet3!Q99,"")</f>
        <v>2013/03/08</v>
      </c>
      <c r="Q99" s="3">
        <v>42407</v>
      </c>
      <c r="R99">
        <f t="shared" si="5"/>
        <v>2</v>
      </c>
    </row>
    <row r="100" spans="4:18" x14ac:dyDescent="0.15">
      <c r="D100" t="str">
        <f>IFERROR(テーブル_Swim01[[#This Row],[UID]],"")</f>
        <v/>
      </c>
      <c r="E100" t="str">
        <f>IFERROR(テーブル_Swim01[[#This Row],[競技番号]],"")</f>
        <v/>
      </c>
      <c r="F100" t="str">
        <f>IFERROR(テーブル_Swim01[[#This Row],[性別]],"")</f>
        <v/>
      </c>
      <c r="G100" t="str">
        <f t="shared" si="3"/>
        <v/>
      </c>
      <c r="H100" t="str">
        <f>IFERROR(テーブル_Swim01[[#This Row],[クラス番号]],"")</f>
        <v/>
      </c>
      <c r="I100" t="str">
        <f>IFERROR(LOOKUP(H100,Sheet5!A:A,Sheet5!B:B),"")</f>
        <v/>
      </c>
      <c r="J100" t="str">
        <f>IFERROR(テーブル_Swim01[[#This Row],[種目]],"")</f>
        <v/>
      </c>
      <c r="K100" t="str">
        <f>IFERROR(テーブル_Swim01[[#This Row],[距離]],"")</f>
        <v/>
      </c>
      <c r="L100" t="str">
        <f>IFERROR(テーブル_Swim01[[#This Row],[予決]],"")</f>
        <v/>
      </c>
      <c r="M100" t="str">
        <f t="shared" si="4"/>
        <v xml:space="preserve">        </v>
      </c>
      <c r="N100" t="str">
        <f>IFERROR(テーブル_Swim01[[#This Row],[競技番号]],"")</f>
        <v/>
      </c>
      <c r="O100">
        <f>IFERROR(テーブル_Swim014[[#This Row],[選手番号]],"")</f>
        <v>99</v>
      </c>
      <c r="P100" t="str">
        <f>IFERROR(Sheet3!Q100,"")</f>
        <v>2005/07/31</v>
      </c>
      <c r="Q100" s="3">
        <v>42407</v>
      </c>
      <c r="R100">
        <f t="shared" si="5"/>
        <v>10</v>
      </c>
    </row>
    <row r="101" spans="4:18" x14ac:dyDescent="0.15">
      <c r="D101" t="str">
        <f>IFERROR(テーブル_Swim01[[#This Row],[UID]],"")</f>
        <v/>
      </c>
      <c r="E101" t="str">
        <f>IFERROR(テーブル_Swim01[[#This Row],[競技番号]],"")</f>
        <v/>
      </c>
      <c r="F101" t="str">
        <f>IFERROR(テーブル_Swim01[[#This Row],[性別]],"")</f>
        <v/>
      </c>
      <c r="G101" t="str">
        <f t="shared" si="3"/>
        <v/>
      </c>
      <c r="H101" t="str">
        <f>IFERROR(テーブル_Swim01[[#This Row],[クラス番号]],"")</f>
        <v/>
      </c>
      <c r="I101" t="str">
        <f>IFERROR(LOOKUP(H101,Sheet5!A:A,Sheet5!B:B),"")</f>
        <v/>
      </c>
      <c r="J101" t="str">
        <f>IFERROR(テーブル_Swim01[[#This Row],[種目]],"")</f>
        <v/>
      </c>
      <c r="K101" t="str">
        <f>IFERROR(テーブル_Swim01[[#This Row],[距離]],"")</f>
        <v/>
      </c>
      <c r="L101" t="str">
        <f>IFERROR(テーブル_Swim01[[#This Row],[予決]],"")</f>
        <v/>
      </c>
      <c r="M101" t="str">
        <f t="shared" si="4"/>
        <v xml:space="preserve">        </v>
      </c>
      <c r="N101" t="str">
        <f>IFERROR(テーブル_Swim01[[#This Row],[競技番号]],"")</f>
        <v/>
      </c>
      <c r="O101">
        <f>IFERROR(テーブル_Swim014[[#This Row],[選手番号]],"")</f>
        <v>100</v>
      </c>
      <c r="P101" t="str">
        <f>IFERROR(Sheet3!Q101,"")</f>
        <v>2006/08/31</v>
      </c>
      <c r="Q101" s="3">
        <v>42407</v>
      </c>
      <c r="R101">
        <f t="shared" si="5"/>
        <v>9</v>
      </c>
    </row>
    <row r="102" spans="4:18" x14ac:dyDescent="0.15">
      <c r="D102" t="str">
        <f>IFERROR(テーブル_Swim01[[#This Row],[UID]],"")</f>
        <v/>
      </c>
      <c r="E102" t="str">
        <f>IFERROR(テーブル_Swim01[[#This Row],[競技番号]],"")</f>
        <v/>
      </c>
      <c r="F102" t="str">
        <f>IFERROR(テーブル_Swim01[[#This Row],[性別]],"")</f>
        <v/>
      </c>
      <c r="G102" t="str">
        <f t="shared" si="3"/>
        <v/>
      </c>
      <c r="H102" t="str">
        <f>IFERROR(テーブル_Swim01[[#This Row],[クラス番号]],"")</f>
        <v/>
      </c>
      <c r="I102" t="str">
        <f>IFERROR(LOOKUP(H102,Sheet5!A:A,Sheet5!B:B),"")</f>
        <v/>
      </c>
      <c r="J102" t="str">
        <f>IFERROR(テーブル_Swim01[[#This Row],[種目]],"")</f>
        <v/>
      </c>
      <c r="K102" t="str">
        <f>IFERROR(テーブル_Swim01[[#This Row],[距離]],"")</f>
        <v/>
      </c>
      <c r="L102" t="str">
        <f>IFERROR(テーブル_Swim01[[#This Row],[予決]],"")</f>
        <v/>
      </c>
      <c r="M102" t="str">
        <f t="shared" si="4"/>
        <v xml:space="preserve">        </v>
      </c>
      <c r="N102" t="str">
        <f>IFERROR(テーブル_Swim01[[#This Row],[競技番号]],"")</f>
        <v/>
      </c>
      <c r="O102">
        <f>IFERROR(テーブル_Swim014[[#This Row],[選手番号]],"")</f>
        <v>101</v>
      </c>
      <c r="P102" t="str">
        <f>IFERROR(Sheet3!Q102,"")</f>
        <v>2008/01/24</v>
      </c>
      <c r="Q102" s="3">
        <v>42407</v>
      </c>
      <c r="R102">
        <f t="shared" si="5"/>
        <v>8</v>
      </c>
    </row>
    <row r="103" spans="4:18" x14ac:dyDescent="0.15">
      <c r="D103" t="str">
        <f>IFERROR(テーブル_Swim01[[#This Row],[UID]],"")</f>
        <v/>
      </c>
      <c r="E103" t="str">
        <f>IFERROR(テーブル_Swim01[[#This Row],[競技番号]],"")</f>
        <v/>
      </c>
      <c r="F103" t="str">
        <f>IFERROR(テーブル_Swim01[[#This Row],[性別]],"")</f>
        <v/>
      </c>
      <c r="G103" t="str">
        <f t="shared" si="3"/>
        <v/>
      </c>
      <c r="H103" t="str">
        <f>IFERROR(テーブル_Swim01[[#This Row],[クラス番号]],"")</f>
        <v/>
      </c>
      <c r="I103" t="str">
        <f>IFERROR(LOOKUP(H103,Sheet5!A:A,Sheet5!B:B),"")</f>
        <v/>
      </c>
      <c r="J103" t="str">
        <f>IFERROR(テーブル_Swim01[[#This Row],[種目]],"")</f>
        <v/>
      </c>
      <c r="K103" t="str">
        <f>IFERROR(テーブル_Swim01[[#This Row],[距離]],"")</f>
        <v/>
      </c>
      <c r="L103" t="str">
        <f>IFERROR(テーブル_Swim01[[#This Row],[予決]],"")</f>
        <v/>
      </c>
      <c r="M103" t="str">
        <f t="shared" si="4"/>
        <v xml:space="preserve">        </v>
      </c>
      <c r="N103" t="str">
        <f>IFERROR(テーブル_Swim01[[#This Row],[競技番号]],"")</f>
        <v/>
      </c>
      <c r="O103">
        <f>IFERROR(テーブル_Swim014[[#This Row],[選手番号]],"")</f>
        <v>102</v>
      </c>
      <c r="P103" t="str">
        <f>IFERROR(Sheet3!Q103,"")</f>
        <v>2008/01/21</v>
      </c>
      <c r="Q103" s="3">
        <v>42407</v>
      </c>
      <c r="R103">
        <f t="shared" si="5"/>
        <v>8</v>
      </c>
    </row>
    <row r="104" spans="4:18" x14ac:dyDescent="0.15">
      <c r="D104" t="str">
        <f>IFERROR(テーブル_Swim01[[#This Row],[UID]],"")</f>
        <v/>
      </c>
      <c r="E104" t="str">
        <f>IFERROR(テーブル_Swim01[[#This Row],[競技番号]],"")</f>
        <v/>
      </c>
      <c r="F104" t="str">
        <f>IFERROR(テーブル_Swim01[[#This Row],[性別]],"")</f>
        <v/>
      </c>
      <c r="G104" t="str">
        <f t="shared" si="3"/>
        <v/>
      </c>
      <c r="H104" t="str">
        <f>IFERROR(テーブル_Swim01[[#This Row],[クラス番号]],"")</f>
        <v/>
      </c>
      <c r="I104" t="str">
        <f>IFERROR(LOOKUP(H104,Sheet5!A:A,Sheet5!B:B),"")</f>
        <v/>
      </c>
      <c r="J104" t="str">
        <f>IFERROR(テーブル_Swim01[[#This Row],[種目]],"")</f>
        <v/>
      </c>
      <c r="K104" t="str">
        <f>IFERROR(テーブル_Swim01[[#This Row],[距離]],"")</f>
        <v/>
      </c>
      <c r="L104" t="str">
        <f>IFERROR(テーブル_Swim01[[#This Row],[予決]],"")</f>
        <v/>
      </c>
      <c r="M104" t="str">
        <f t="shared" si="4"/>
        <v xml:space="preserve">        </v>
      </c>
      <c r="N104" t="str">
        <f>IFERROR(テーブル_Swim01[[#This Row],[競技番号]],"")</f>
        <v/>
      </c>
      <c r="O104">
        <f>IFERROR(テーブル_Swim014[[#This Row],[選手番号]],"")</f>
        <v>103</v>
      </c>
      <c r="P104" t="str">
        <f>IFERROR(Sheet3!Q104,"")</f>
        <v>2008/04/08</v>
      </c>
      <c r="Q104" s="3">
        <v>42407</v>
      </c>
      <c r="R104">
        <f t="shared" si="5"/>
        <v>7</v>
      </c>
    </row>
    <row r="105" spans="4:18" x14ac:dyDescent="0.15">
      <c r="D105" t="str">
        <f>IFERROR(テーブル_Swim01[[#This Row],[UID]],"")</f>
        <v/>
      </c>
      <c r="E105" t="str">
        <f>IFERROR(テーブル_Swim01[[#This Row],[競技番号]],"")</f>
        <v/>
      </c>
      <c r="F105" t="str">
        <f>IFERROR(テーブル_Swim01[[#This Row],[性別]],"")</f>
        <v/>
      </c>
      <c r="G105" t="str">
        <f t="shared" si="3"/>
        <v/>
      </c>
      <c r="H105" t="str">
        <f>IFERROR(テーブル_Swim01[[#This Row],[クラス番号]],"")</f>
        <v/>
      </c>
      <c r="I105" t="str">
        <f>IFERROR(LOOKUP(H105,Sheet5!A:A,Sheet5!B:B),"")</f>
        <v/>
      </c>
      <c r="J105" t="str">
        <f>IFERROR(テーブル_Swim01[[#This Row],[種目]],"")</f>
        <v/>
      </c>
      <c r="K105" t="str">
        <f>IFERROR(テーブル_Swim01[[#This Row],[距離]],"")</f>
        <v/>
      </c>
      <c r="L105" t="str">
        <f>IFERROR(テーブル_Swim01[[#This Row],[予決]],"")</f>
        <v/>
      </c>
      <c r="M105" t="str">
        <f t="shared" si="4"/>
        <v xml:space="preserve">        </v>
      </c>
      <c r="N105" t="str">
        <f>IFERROR(テーブル_Swim01[[#This Row],[競技番号]],"")</f>
        <v/>
      </c>
      <c r="O105">
        <f>IFERROR(テーブル_Swim014[[#This Row],[選手番号]],"")</f>
        <v>104</v>
      </c>
      <c r="P105" t="str">
        <f>IFERROR(Sheet3!Q105,"")</f>
        <v>2008/05/17</v>
      </c>
      <c r="Q105" s="3">
        <v>42407</v>
      </c>
      <c r="R105">
        <f t="shared" si="5"/>
        <v>7</v>
      </c>
    </row>
    <row r="106" spans="4:18" x14ac:dyDescent="0.15">
      <c r="D106" t="str">
        <f>IFERROR(テーブル_Swim01[[#This Row],[UID]],"")</f>
        <v/>
      </c>
      <c r="E106" t="str">
        <f>IFERROR(テーブル_Swim01[[#This Row],[競技番号]],"")</f>
        <v/>
      </c>
      <c r="F106" t="str">
        <f>IFERROR(テーブル_Swim01[[#This Row],[性別]],"")</f>
        <v/>
      </c>
      <c r="G106" t="str">
        <f t="shared" si="3"/>
        <v/>
      </c>
      <c r="H106" t="str">
        <f>IFERROR(テーブル_Swim01[[#This Row],[クラス番号]],"")</f>
        <v/>
      </c>
      <c r="I106" t="str">
        <f>IFERROR(LOOKUP(H106,Sheet5!A:A,Sheet5!B:B),"")</f>
        <v/>
      </c>
      <c r="J106" t="str">
        <f>IFERROR(テーブル_Swim01[[#This Row],[種目]],"")</f>
        <v/>
      </c>
      <c r="K106" t="str">
        <f>IFERROR(テーブル_Swim01[[#This Row],[距離]],"")</f>
        <v/>
      </c>
      <c r="L106" t="str">
        <f>IFERROR(テーブル_Swim01[[#This Row],[予決]],"")</f>
        <v/>
      </c>
      <c r="M106" t="str">
        <f t="shared" si="4"/>
        <v xml:space="preserve">        </v>
      </c>
      <c r="N106" t="str">
        <f>IFERROR(テーブル_Swim01[[#This Row],[競技番号]],"")</f>
        <v/>
      </c>
      <c r="O106">
        <f>IFERROR(テーブル_Swim014[[#This Row],[選手番号]],"")</f>
        <v>105</v>
      </c>
      <c r="P106" t="str">
        <f>IFERROR(Sheet3!Q106,"")</f>
        <v>2011/03/15</v>
      </c>
      <c r="Q106" s="3">
        <v>42407</v>
      </c>
      <c r="R106">
        <f t="shared" si="5"/>
        <v>4</v>
      </c>
    </row>
    <row r="107" spans="4:18" x14ac:dyDescent="0.15">
      <c r="D107" t="str">
        <f>IFERROR(テーブル_Swim01[[#This Row],[UID]],"")</f>
        <v/>
      </c>
      <c r="E107" t="str">
        <f>IFERROR(テーブル_Swim01[[#This Row],[競技番号]],"")</f>
        <v/>
      </c>
      <c r="F107" t="str">
        <f>IFERROR(テーブル_Swim01[[#This Row],[性別]],"")</f>
        <v/>
      </c>
      <c r="G107" t="str">
        <f t="shared" si="3"/>
        <v/>
      </c>
      <c r="H107" t="str">
        <f>IFERROR(テーブル_Swim01[[#This Row],[クラス番号]],"")</f>
        <v/>
      </c>
      <c r="I107" t="str">
        <f>IFERROR(LOOKUP(H107,Sheet5!A:A,Sheet5!B:B),"")</f>
        <v/>
      </c>
      <c r="J107" t="str">
        <f>IFERROR(テーブル_Swim01[[#This Row],[種目]],"")</f>
        <v/>
      </c>
      <c r="K107" t="str">
        <f>IFERROR(テーブル_Swim01[[#This Row],[距離]],"")</f>
        <v/>
      </c>
      <c r="L107" t="str">
        <f>IFERROR(テーブル_Swim01[[#This Row],[予決]],"")</f>
        <v/>
      </c>
      <c r="M107" t="str">
        <f t="shared" si="4"/>
        <v xml:space="preserve">        </v>
      </c>
      <c r="N107" t="str">
        <f>IFERROR(テーブル_Swim01[[#This Row],[競技番号]],"")</f>
        <v/>
      </c>
      <c r="O107">
        <f>IFERROR(テーブル_Swim014[[#This Row],[選手番号]],"")</f>
        <v>106</v>
      </c>
      <c r="P107" t="str">
        <f>IFERROR(Sheet3!Q107,"")</f>
        <v>2004/04/09</v>
      </c>
      <c r="Q107" s="3">
        <v>42407</v>
      </c>
      <c r="R107">
        <f t="shared" si="5"/>
        <v>11</v>
      </c>
    </row>
    <row r="108" spans="4:18" x14ac:dyDescent="0.15">
      <c r="D108" t="str">
        <f>IFERROR(テーブル_Swim01[[#This Row],[UID]],"")</f>
        <v/>
      </c>
      <c r="E108" t="str">
        <f>IFERROR(テーブル_Swim01[[#This Row],[競技番号]],"")</f>
        <v/>
      </c>
      <c r="F108" t="str">
        <f>IFERROR(テーブル_Swim01[[#This Row],[性別]],"")</f>
        <v/>
      </c>
      <c r="G108" t="str">
        <f t="shared" ref="G108:G171" si="6">IFERROR(LOOKUP(F108,A:A,B:B),"")</f>
        <v/>
      </c>
      <c r="H108" t="str">
        <f>IFERROR(テーブル_Swim01[[#This Row],[クラス番号]],"")</f>
        <v/>
      </c>
      <c r="I108" t="str">
        <f>IFERROR(LOOKUP(H108,Sheet5!A:A,Sheet5!B:B),"")</f>
        <v/>
      </c>
      <c r="J108" t="str">
        <f>IFERROR(テーブル_Swim01[[#This Row],[種目]],"")</f>
        <v/>
      </c>
      <c r="K108" t="str">
        <f>IFERROR(テーブル_Swim01[[#This Row],[距離]],"")</f>
        <v/>
      </c>
      <c r="L108" t="str">
        <f>IFERROR(テーブル_Swim01[[#This Row],[予決]],"")</f>
        <v/>
      </c>
      <c r="M108" t="str">
        <f t="shared" ref="M108:M171" si="7">IFERROR(CONCATENATE(I108,"  ",G108,"  ",K108,"  ",J108,"  ",L108),"")</f>
        <v xml:space="preserve">        </v>
      </c>
      <c r="N108" t="str">
        <f>IFERROR(テーブル_Swim01[[#This Row],[競技番号]],"")</f>
        <v/>
      </c>
      <c r="O108">
        <f>IFERROR(テーブル_Swim014[[#This Row],[選手番号]],"")</f>
        <v>107</v>
      </c>
      <c r="P108" t="str">
        <f>IFERROR(Sheet3!Q108,"")</f>
        <v>2006/05/29</v>
      </c>
      <c r="Q108" s="3">
        <v>42407</v>
      </c>
      <c r="R108">
        <f t="shared" si="5"/>
        <v>9</v>
      </c>
    </row>
    <row r="109" spans="4:18" x14ac:dyDescent="0.15">
      <c r="D109" t="str">
        <f>IFERROR(テーブル_Swim01[[#This Row],[UID]],"")</f>
        <v/>
      </c>
      <c r="E109" t="str">
        <f>IFERROR(テーブル_Swim01[[#This Row],[競技番号]],"")</f>
        <v/>
      </c>
      <c r="F109" t="str">
        <f>IFERROR(テーブル_Swim01[[#This Row],[性別]],"")</f>
        <v/>
      </c>
      <c r="G109" t="str">
        <f t="shared" si="6"/>
        <v/>
      </c>
      <c r="H109" t="str">
        <f>IFERROR(テーブル_Swim01[[#This Row],[クラス番号]],"")</f>
        <v/>
      </c>
      <c r="I109" t="str">
        <f>IFERROR(LOOKUP(H109,Sheet5!A:A,Sheet5!B:B),"")</f>
        <v/>
      </c>
      <c r="J109" t="str">
        <f>IFERROR(テーブル_Swim01[[#This Row],[種目]],"")</f>
        <v/>
      </c>
      <c r="K109" t="str">
        <f>IFERROR(テーブル_Swim01[[#This Row],[距離]],"")</f>
        <v/>
      </c>
      <c r="L109" t="str">
        <f>IFERROR(テーブル_Swim01[[#This Row],[予決]],"")</f>
        <v/>
      </c>
      <c r="M109" t="str">
        <f t="shared" si="7"/>
        <v xml:space="preserve">        </v>
      </c>
      <c r="N109" t="str">
        <f>IFERROR(テーブル_Swim01[[#This Row],[競技番号]],"")</f>
        <v/>
      </c>
      <c r="O109">
        <f>IFERROR(テーブル_Swim014[[#This Row],[選手番号]],"")</f>
        <v>108</v>
      </c>
      <c r="P109" t="str">
        <f>IFERROR(Sheet3!Q109,"")</f>
        <v>2006/06/03</v>
      </c>
      <c r="Q109" s="3">
        <v>42407</v>
      </c>
      <c r="R109">
        <f t="shared" si="5"/>
        <v>9</v>
      </c>
    </row>
    <row r="110" spans="4:18" x14ac:dyDescent="0.15">
      <c r="D110" t="str">
        <f>IFERROR(テーブル_Swim01[[#This Row],[UID]],"")</f>
        <v/>
      </c>
      <c r="E110" t="str">
        <f>IFERROR(テーブル_Swim01[[#This Row],[競技番号]],"")</f>
        <v/>
      </c>
      <c r="F110" t="str">
        <f>IFERROR(テーブル_Swim01[[#This Row],[性別]],"")</f>
        <v/>
      </c>
      <c r="G110" t="str">
        <f t="shared" si="6"/>
        <v/>
      </c>
      <c r="H110" t="str">
        <f>IFERROR(テーブル_Swim01[[#This Row],[クラス番号]],"")</f>
        <v/>
      </c>
      <c r="I110" t="str">
        <f>IFERROR(LOOKUP(H110,Sheet5!A:A,Sheet5!B:B),"")</f>
        <v/>
      </c>
      <c r="J110" t="str">
        <f>IFERROR(テーブル_Swim01[[#This Row],[種目]],"")</f>
        <v/>
      </c>
      <c r="K110" t="str">
        <f>IFERROR(テーブル_Swim01[[#This Row],[距離]],"")</f>
        <v/>
      </c>
      <c r="L110" t="str">
        <f>IFERROR(テーブル_Swim01[[#This Row],[予決]],"")</f>
        <v/>
      </c>
      <c r="M110" t="str">
        <f t="shared" si="7"/>
        <v xml:space="preserve">        </v>
      </c>
      <c r="N110" t="str">
        <f>IFERROR(テーブル_Swim01[[#This Row],[競技番号]],"")</f>
        <v/>
      </c>
      <c r="O110">
        <f>IFERROR(テーブル_Swim014[[#This Row],[選手番号]],"")</f>
        <v>109</v>
      </c>
      <c r="P110" t="str">
        <f>IFERROR(Sheet3!Q110,"")</f>
        <v>2006/06/28</v>
      </c>
      <c r="Q110" s="3">
        <v>42407</v>
      </c>
      <c r="R110">
        <f t="shared" si="5"/>
        <v>9</v>
      </c>
    </row>
    <row r="111" spans="4:18" x14ac:dyDescent="0.15">
      <c r="D111" t="str">
        <f>IFERROR(テーブル_Swim01[[#This Row],[UID]],"")</f>
        <v/>
      </c>
      <c r="E111" t="str">
        <f>IFERROR(テーブル_Swim01[[#This Row],[競技番号]],"")</f>
        <v/>
      </c>
      <c r="F111" t="str">
        <f>IFERROR(テーブル_Swim01[[#This Row],[性別]],"")</f>
        <v/>
      </c>
      <c r="G111" t="str">
        <f t="shared" si="6"/>
        <v/>
      </c>
      <c r="H111" t="str">
        <f>IFERROR(テーブル_Swim01[[#This Row],[クラス番号]],"")</f>
        <v/>
      </c>
      <c r="I111" t="str">
        <f>IFERROR(LOOKUP(H111,Sheet5!A:A,Sheet5!B:B),"")</f>
        <v/>
      </c>
      <c r="J111" t="str">
        <f>IFERROR(テーブル_Swim01[[#This Row],[種目]],"")</f>
        <v/>
      </c>
      <c r="K111" t="str">
        <f>IFERROR(テーブル_Swim01[[#This Row],[距離]],"")</f>
        <v/>
      </c>
      <c r="L111" t="str">
        <f>IFERROR(テーブル_Swim01[[#This Row],[予決]],"")</f>
        <v/>
      </c>
      <c r="M111" t="str">
        <f t="shared" si="7"/>
        <v xml:space="preserve">        </v>
      </c>
      <c r="N111" t="str">
        <f>IFERROR(テーブル_Swim01[[#This Row],[競技番号]],"")</f>
        <v/>
      </c>
      <c r="O111">
        <f>IFERROR(テーブル_Swim014[[#This Row],[選手番号]],"")</f>
        <v>110</v>
      </c>
      <c r="P111" t="str">
        <f>IFERROR(Sheet3!Q111,"")</f>
        <v>2007/05/18</v>
      </c>
      <c r="Q111" s="3">
        <v>42407</v>
      </c>
      <c r="R111">
        <f t="shared" si="5"/>
        <v>8</v>
      </c>
    </row>
    <row r="112" spans="4:18" x14ac:dyDescent="0.15">
      <c r="D112" t="str">
        <f>IFERROR(テーブル_Swim01[[#This Row],[UID]],"")</f>
        <v/>
      </c>
      <c r="E112" t="str">
        <f>IFERROR(テーブル_Swim01[[#This Row],[競技番号]],"")</f>
        <v/>
      </c>
      <c r="F112" t="str">
        <f>IFERROR(テーブル_Swim01[[#This Row],[性別]],"")</f>
        <v/>
      </c>
      <c r="G112" t="str">
        <f t="shared" si="6"/>
        <v/>
      </c>
      <c r="H112" t="str">
        <f>IFERROR(テーブル_Swim01[[#This Row],[クラス番号]],"")</f>
        <v/>
      </c>
      <c r="I112" t="str">
        <f>IFERROR(LOOKUP(H112,Sheet5!A:A,Sheet5!B:B),"")</f>
        <v/>
      </c>
      <c r="J112" t="str">
        <f>IFERROR(テーブル_Swim01[[#This Row],[種目]],"")</f>
        <v/>
      </c>
      <c r="K112" t="str">
        <f>IFERROR(テーブル_Swim01[[#This Row],[距離]],"")</f>
        <v/>
      </c>
      <c r="L112" t="str">
        <f>IFERROR(テーブル_Swim01[[#This Row],[予決]],"")</f>
        <v/>
      </c>
      <c r="M112" t="str">
        <f t="shared" si="7"/>
        <v xml:space="preserve">        </v>
      </c>
      <c r="N112" t="str">
        <f>IFERROR(テーブル_Swim01[[#This Row],[競技番号]],"")</f>
        <v/>
      </c>
      <c r="O112">
        <f>IFERROR(テーブル_Swim014[[#This Row],[選手番号]],"")</f>
        <v>111</v>
      </c>
      <c r="P112" t="str">
        <f>IFERROR(Sheet3!Q112,"")</f>
        <v>2007/06/13</v>
      </c>
      <c r="Q112" s="3">
        <v>42407</v>
      </c>
      <c r="R112">
        <f t="shared" si="5"/>
        <v>8</v>
      </c>
    </row>
    <row r="113" spans="4:18" x14ac:dyDescent="0.15">
      <c r="D113" t="str">
        <f>IFERROR(テーブル_Swim01[[#This Row],[UID]],"")</f>
        <v/>
      </c>
      <c r="E113" t="str">
        <f>IFERROR(テーブル_Swim01[[#This Row],[競技番号]],"")</f>
        <v/>
      </c>
      <c r="F113" t="str">
        <f>IFERROR(テーブル_Swim01[[#This Row],[性別]],"")</f>
        <v/>
      </c>
      <c r="G113" t="str">
        <f t="shared" si="6"/>
        <v/>
      </c>
      <c r="H113" t="str">
        <f>IFERROR(テーブル_Swim01[[#This Row],[クラス番号]],"")</f>
        <v/>
      </c>
      <c r="I113" t="str">
        <f>IFERROR(LOOKUP(H113,Sheet5!A:A,Sheet5!B:B),"")</f>
        <v/>
      </c>
      <c r="J113" t="str">
        <f>IFERROR(テーブル_Swim01[[#This Row],[種目]],"")</f>
        <v/>
      </c>
      <c r="K113" t="str">
        <f>IFERROR(テーブル_Swim01[[#This Row],[距離]],"")</f>
        <v/>
      </c>
      <c r="L113" t="str">
        <f>IFERROR(テーブル_Swim01[[#This Row],[予決]],"")</f>
        <v/>
      </c>
      <c r="M113" t="str">
        <f t="shared" si="7"/>
        <v xml:space="preserve">        </v>
      </c>
      <c r="N113" t="str">
        <f>IFERROR(テーブル_Swim01[[#This Row],[競技番号]],"")</f>
        <v/>
      </c>
      <c r="O113">
        <f>IFERROR(テーブル_Swim014[[#This Row],[選手番号]],"")</f>
        <v>112</v>
      </c>
      <c r="P113" t="str">
        <f>IFERROR(Sheet3!Q113,"")</f>
        <v>2007/07/24</v>
      </c>
      <c r="Q113" s="3">
        <v>42407</v>
      </c>
      <c r="R113">
        <f t="shared" si="5"/>
        <v>8</v>
      </c>
    </row>
    <row r="114" spans="4:18" x14ac:dyDescent="0.15">
      <c r="D114" t="str">
        <f>IFERROR(テーブル_Swim01[[#This Row],[UID]],"")</f>
        <v/>
      </c>
      <c r="E114" t="str">
        <f>IFERROR(テーブル_Swim01[[#This Row],[競技番号]],"")</f>
        <v/>
      </c>
      <c r="F114" t="str">
        <f>IFERROR(テーブル_Swim01[[#This Row],[性別]],"")</f>
        <v/>
      </c>
      <c r="G114" t="str">
        <f t="shared" si="6"/>
        <v/>
      </c>
      <c r="H114" t="str">
        <f>IFERROR(テーブル_Swim01[[#This Row],[クラス番号]],"")</f>
        <v/>
      </c>
      <c r="I114" t="str">
        <f>IFERROR(LOOKUP(H114,Sheet5!A:A,Sheet5!B:B),"")</f>
        <v/>
      </c>
      <c r="J114" t="str">
        <f>IFERROR(テーブル_Swim01[[#This Row],[種目]],"")</f>
        <v/>
      </c>
      <c r="K114" t="str">
        <f>IFERROR(テーブル_Swim01[[#This Row],[距離]],"")</f>
        <v/>
      </c>
      <c r="L114" t="str">
        <f>IFERROR(テーブル_Swim01[[#This Row],[予決]],"")</f>
        <v/>
      </c>
      <c r="M114" t="str">
        <f t="shared" si="7"/>
        <v xml:space="preserve">        </v>
      </c>
      <c r="N114" t="str">
        <f>IFERROR(テーブル_Swim01[[#This Row],[競技番号]],"")</f>
        <v/>
      </c>
      <c r="O114">
        <f>IFERROR(テーブル_Swim014[[#This Row],[選手番号]],"")</f>
        <v>113</v>
      </c>
      <c r="P114" t="str">
        <f>IFERROR(Sheet3!Q114,"")</f>
        <v>2007/07/29</v>
      </c>
      <c r="Q114" s="3">
        <v>42407</v>
      </c>
      <c r="R114">
        <f t="shared" si="5"/>
        <v>8</v>
      </c>
    </row>
    <row r="115" spans="4:18" x14ac:dyDescent="0.15">
      <c r="D115" t="str">
        <f>IFERROR(テーブル_Swim01[[#This Row],[UID]],"")</f>
        <v/>
      </c>
      <c r="E115" t="str">
        <f>IFERROR(テーブル_Swim01[[#This Row],[競技番号]],"")</f>
        <v/>
      </c>
      <c r="F115" t="str">
        <f>IFERROR(テーブル_Swim01[[#This Row],[性別]],"")</f>
        <v/>
      </c>
      <c r="G115" t="str">
        <f t="shared" si="6"/>
        <v/>
      </c>
      <c r="H115" t="str">
        <f>IFERROR(テーブル_Swim01[[#This Row],[クラス番号]],"")</f>
        <v/>
      </c>
      <c r="I115" t="str">
        <f>IFERROR(LOOKUP(H115,Sheet5!A:A,Sheet5!B:B),"")</f>
        <v/>
      </c>
      <c r="J115" t="str">
        <f>IFERROR(テーブル_Swim01[[#This Row],[種目]],"")</f>
        <v/>
      </c>
      <c r="K115" t="str">
        <f>IFERROR(テーブル_Swim01[[#This Row],[距離]],"")</f>
        <v/>
      </c>
      <c r="L115" t="str">
        <f>IFERROR(テーブル_Swim01[[#This Row],[予決]],"")</f>
        <v/>
      </c>
      <c r="M115" t="str">
        <f t="shared" si="7"/>
        <v xml:space="preserve">        </v>
      </c>
      <c r="N115" t="str">
        <f>IFERROR(テーブル_Swim01[[#This Row],[競技番号]],"")</f>
        <v/>
      </c>
      <c r="O115">
        <f>IFERROR(テーブル_Swim014[[#This Row],[選手番号]],"")</f>
        <v>114</v>
      </c>
      <c r="P115" t="str">
        <f>IFERROR(Sheet3!Q115,"")</f>
        <v>2007/10/11</v>
      </c>
      <c r="Q115" s="3">
        <v>42407</v>
      </c>
      <c r="R115">
        <f t="shared" si="5"/>
        <v>8</v>
      </c>
    </row>
    <row r="116" spans="4:18" x14ac:dyDescent="0.15">
      <c r="D116" t="str">
        <f>IFERROR(テーブル_Swim01[[#This Row],[UID]],"")</f>
        <v/>
      </c>
      <c r="E116" t="str">
        <f>IFERROR(テーブル_Swim01[[#This Row],[競技番号]],"")</f>
        <v/>
      </c>
      <c r="F116" t="str">
        <f>IFERROR(テーブル_Swim01[[#This Row],[性別]],"")</f>
        <v/>
      </c>
      <c r="G116" t="str">
        <f t="shared" si="6"/>
        <v/>
      </c>
      <c r="H116" t="str">
        <f>IFERROR(テーブル_Swim01[[#This Row],[クラス番号]],"")</f>
        <v/>
      </c>
      <c r="I116" t="str">
        <f>IFERROR(LOOKUP(H116,Sheet5!A:A,Sheet5!B:B),"")</f>
        <v/>
      </c>
      <c r="J116" t="str">
        <f>IFERROR(テーブル_Swim01[[#This Row],[種目]],"")</f>
        <v/>
      </c>
      <c r="K116" t="str">
        <f>IFERROR(テーブル_Swim01[[#This Row],[距離]],"")</f>
        <v/>
      </c>
      <c r="L116" t="str">
        <f>IFERROR(テーブル_Swim01[[#This Row],[予決]],"")</f>
        <v/>
      </c>
      <c r="M116" t="str">
        <f t="shared" si="7"/>
        <v xml:space="preserve">        </v>
      </c>
      <c r="N116" t="str">
        <f>IFERROR(テーブル_Swim01[[#This Row],[競技番号]],"")</f>
        <v/>
      </c>
      <c r="O116">
        <f>IFERROR(テーブル_Swim014[[#This Row],[選手番号]],"")</f>
        <v>115</v>
      </c>
      <c r="P116" t="str">
        <f>IFERROR(Sheet3!Q116,"")</f>
        <v>2008/02/12</v>
      </c>
      <c r="Q116" s="3">
        <v>42407</v>
      </c>
      <c r="R116">
        <f t="shared" si="5"/>
        <v>7</v>
      </c>
    </row>
    <row r="117" spans="4:18" x14ac:dyDescent="0.15">
      <c r="D117" t="str">
        <f>IFERROR(テーブル_Swim01[[#This Row],[UID]],"")</f>
        <v/>
      </c>
      <c r="E117" t="str">
        <f>IFERROR(テーブル_Swim01[[#This Row],[競技番号]],"")</f>
        <v/>
      </c>
      <c r="F117" t="str">
        <f>IFERROR(テーブル_Swim01[[#This Row],[性別]],"")</f>
        <v/>
      </c>
      <c r="G117" t="str">
        <f t="shared" si="6"/>
        <v/>
      </c>
      <c r="H117" t="str">
        <f>IFERROR(テーブル_Swim01[[#This Row],[クラス番号]],"")</f>
        <v/>
      </c>
      <c r="I117" t="str">
        <f>IFERROR(LOOKUP(H117,Sheet5!A:A,Sheet5!B:B),"")</f>
        <v/>
      </c>
      <c r="J117" t="str">
        <f>IFERROR(テーブル_Swim01[[#This Row],[種目]],"")</f>
        <v/>
      </c>
      <c r="K117" t="str">
        <f>IFERROR(テーブル_Swim01[[#This Row],[距離]],"")</f>
        <v/>
      </c>
      <c r="L117" t="str">
        <f>IFERROR(テーブル_Swim01[[#This Row],[予決]],"")</f>
        <v/>
      </c>
      <c r="M117" t="str">
        <f t="shared" si="7"/>
        <v xml:space="preserve">        </v>
      </c>
      <c r="N117" t="str">
        <f>IFERROR(テーブル_Swim01[[#This Row],[競技番号]],"")</f>
        <v/>
      </c>
      <c r="O117">
        <f>IFERROR(テーブル_Swim014[[#This Row],[選手番号]],"")</f>
        <v>116</v>
      </c>
      <c r="P117" t="str">
        <f>IFERROR(Sheet3!Q117,"")</f>
        <v>2008/03/22</v>
      </c>
      <c r="Q117" s="3">
        <v>42407</v>
      </c>
      <c r="R117">
        <f t="shared" si="5"/>
        <v>7</v>
      </c>
    </row>
    <row r="118" spans="4:18" x14ac:dyDescent="0.15">
      <c r="D118" t="str">
        <f>IFERROR(テーブル_Swim01[[#This Row],[UID]],"")</f>
        <v/>
      </c>
      <c r="E118" t="str">
        <f>IFERROR(テーブル_Swim01[[#This Row],[競技番号]],"")</f>
        <v/>
      </c>
      <c r="F118" t="str">
        <f>IFERROR(テーブル_Swim01[[#This Row],[性別]],"")</f>
        <v/>
      </c>
      <c r="G118" t="str">
        <f t="shared" si="6"/>
        <v/>
      </c>
      <c r="H118" t="str">
        <f>IFERROR(テーブル_Swim01[[#This Row],[クラス番号]],"")</f>
        <v/>
      </c>
      <c r="I118" t="str">
        <f>IFERROR(LOOKUP(H118,Sheet5!A:A,Sheet5!B:B),"")</f>
        <v/>
      </c>
      <c r="J118" t="str">
        <f>IFERROR(テーブル_Swim01[[#This Row],[種目]],"")</f>
        <v/>
      </c>
      <c r="K118" t="str">
        <f>IFERROR(テーブル_Swim01[[#This Row],[距離]],"")</f>
        <v/>
      </c>
      <c r="L118" t="str">
        <f>IFERROR(テーブル_Swim01[[#This Row],[予決]],"")</f>
        <v/>
      </c>
      <c r="M118" t="str">
        <f t="shared" si="7"/>
        <v xml:space="preserve">        </v>
      </c>
      <c r="N118" t="str">
        <f>IFERROR(テーブル_Swim01[[#This Row],[競技番号]],"")</f>
        <v/>
      </c>
      <c r="O118">
        <f>IFERROR(テーブル_Swim014[[#This Row],[選手番号]],"")</f>
        <v>117</v>
      </c>
      <c r="P118" t="str">
        <f>IFERROR(Sheet3!Q118,"")</f>
        <v>2010/01/29</v>
      </c>
      <c r="Q118" s="3">
        <v>42407</v>
      </c>
      <c r="R118">
        <f t="shared" si="5"/>
        <v>6</v>
      </c>
    </row>
    <row r="119" spans="4:18" x14ac:dyDescent="0.15">
      <c r="D119" t="str">
        <f>IFERROR(テーブル_Swim01[[#This Row],[UID]],"")</f>
        <v/>
      </c>
      <c r="E119" t="str">
        <f>IFERROR(テーブル_Swim01[[#This Row],[競技番号]],"")</f>
        <v/>
      </c>
      <c r="F119" t="str">
        <f>IFERROR(テーブル_Swim01[[#This Row],[性別]],"")</f>
        <v/>
      </c>
      <c r="G119" t="str">
        <f t="shared" si="6"/>
        <v/>
      </c>
      <c r="H119" t="str">
        <f>IFERROR(テーブル_Swim01[[#This Row],[クラス番号]],"")</f>
        <v/>
      </c>
      <c r="I119" t="str">
        <f>IFERROR(LOOKUP(H119,Sheet5!A:A,Sheet5!B:B),"")</f>
        <v/>
      </c>
      <c r="J119" t="str">
        <f>IFERROR(テーブル_Swim01[[#This Row],[種目]],"")</f>
        <v/>
      </c>
      <c r="K119" t="str">
        <f>IFERROR(テーブル_Swim01[[#This Row],[距離]],"")</f>
        <v/>
      </c>
      <c r="L119" t="str">
        <f>IFERROR(テーブル_Swim01[[#This Row],[予決]],"")</f>
        <v/>
      </c>
      <c r="M119" t="str">
        <f t="shared" si="7"/>
        <v xml:space="preserve">        </v>
      </c>
      <c r="N119" t="str">
        <f>IFERROR(テーブル_Swim01[[#This Row],[競技番号]],"")</f>
        <v/>
      </c>
      <c r="O119">
        <f>IFERROR(テーブル_Swim014[[#This Row],[選手番号]],"")</f>
        <v>118</v>
      </c>
      <c r="P119" t="str">
        <f>IFERROR(Sheet3!Q119,"")</f>
        <v>2010/04/24</v>
      </c>
      <c r="Q119" s="3">
        <v>42407</v>
      </c>
      <c r="R119">
        <f t="shared" si="5"/>
        <v>5</v>
      </c>
    </row>
    <row r="120" spans="4:18" x14ac:dyDescent="0.15">
      <c r="D120" t="str">
        <f>IFERROR(テーブル_Swim01[[#This Row],[UID]],"")</f>
        <v/>
      </c>
      <c r="E120" t="str">
        <f>IFERROR(テーブル_Swim01[[#This Row],[競技番号]],"")</f>
        <v/>
      </c>
      <c r="F120" t="str">
        <f>IFERROR(テーブル_Swim01[[#This Row],[性別]],"")</f>
        <v/>
      </c>
      <c r="G120" t="str">
        <f t="shared" si="6"/>
        <v/>
      </c>
      <c r="H120" t="str">
        <f>IFERROR(テーブル_Swim01[[#This Row],[クラス番号]],"")</f>
        <v/>
      </c>
      <c r="I120" t="str">
        <f>IFERROR(LOOKUP(H120,Sheet5!A:A,Sheet5!B:B),"")</f>
        <v/>
      </c>
      <c r="J120" t="str">
        <f>IFERROR(テーブル_Swim01[[#This Row],[種目]],"")</f>
        <v/>
      </c>
      <c r="K120" t="str">
        <f>IFERROR(テーブル_Swim01[[#This Row],[距離]],"")</f>
        <v/>
      </c>
      <c r="L120" t="str">
        <f>IFERROR(テーブル_Swim01[[#This Row],[予決]],"")</f>
        <v/>
      </c>
      <c r="M120" t="str">
        <f t="shared" si="7"/>
        <v xml:space="preserve">        </v>
      </c>
      <c r="N120" t="str">
        <f>IFERROR(テーブル_Swim01[[#This Row],[競技番号]],"")</f>
        <v/>
      </c>
      <c r="O120">
        <f>IFERROR(テーブル_Swim014[[#This Row],[選手番号]],"")</f>
        <v>119</v>
      </c>
      <c r="P120" t="str">
        <f>IFERROR(Sheet3!Q120,"")</f>
        <v>2010/07/18</v>
      </c>
      <c r="Q120" s="3">
        <v>42407</v>
      </c>
      <c r="R120">
        <f t="shared" si="5"/>
        <v>5</v>
      </c>
    </row>
    <row r="121" spans="4:18" x14ac:dyDescent="0.15">
      <c r="D121" t="str">
        <f>IFERROR(テーブル_Swim01[[#This Row],[UID]],"")</f>
        <v/>
      </c>
      <c r="E121" t="str">
        <f>IFERROR(テーブル_Swim01[[#This Row],[競技番号]],"")</f>
        <v/>
      </c>
      <c r="F121" t="str">
        <f>IFERROR(テーブル_Swim01[[#This Row],[性別]],"")</f>
        <v/>
      </c>
      <c r="G121" t="str">
        <f t="shared" si="6"/>
        <v/>
      </c>
      <c r="H121" t="str">
        <f>IFERROR(テーブル_Swim01[[#This Row],[クラス番号]],"")</f>
        <v/>
      </c>
      <c r="I121" t="str">
        <f>IFERROR(LOOKUP(H121,Sheet5!A:A,Sheet5!B:B),"")</f>
        <v/>
      </c>
      <c r="J121" t="str">
        <f>IFERROR(テーブル_Swim01[[#This Row],[種目]],"")</f>
        <v/>
      </c>
      <c r="K121" t="str">
        <f>IFERROR(テーブル_Swim01[[#This Row],[距離]],"")</f>
        <v/>
      </c>
      <c r="L121" t="str">
        <f>IFERROR(テーブル_Swim01[[#This Row],[予決]],"")</f>
        <v/>
      </c>
      <c r="M121" t="str">
        <f t="shared" si="7"/>
        <v xml:space="preserve">        </v>
      </c>
      <c r="N121" t="str">
        <f>IFERROR(テーブル_Swim01[[#This Row],[競技番号]],"")</f>
        <v/>
      </c>
      <c r="O121">
        <f>IFERROR(テーブル_Swim014[[#This Row],[選手番号]],"")</f>
        <v>120</v>
      </c>
      <c r="P121" t="str">
        <f>IFERROR(Sheet3!Q121,"")</f>
        <v>2010/08/27</v>
      </c>
      <c r="Q121" s="3">
        <v>42407</v>
      </c>
      <c r="R121">
        <f t="shared" si="5"/>
        <v>5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121</v>
      </c>
      <c r="P122" t="str">
        <f>IFERROR(Sheet3!Q122,"")</f>
        <v>2012/04/15</v>
      </c>
      <c r="Q122" s="3">
        <v>42407</v>
      </c>
      <c r="R122">
        <f t="shared" si="5"/>
        <v>3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122</v>
      </c>
      <c r="P123" t="str">
        <f>IFERROR(Sheet3!Q123,"")</f>
        <v>2003/07/02</v>
      </c>
      <c r="Q123" s="3">
        <v>42407</v>
      </c>
      <c r="R123">
        <f t="shared" si="5"/>
        <v>12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123</v>
      </c>
      <c r="P124" t="str">
        <f>IFERROR(Sheet3!Q124,"")</f>
        <v>2004/07/06</v>
      </c>
      <c r="Q124" s="3">
        <v>42407</v>
      </c>
      <c r="R124">
        <f t="shared" si="5"/>
        <v>11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124</v>
      </c>
      <c r="P125" t="str">
        <f>IFERROR(Sheet3!Q125,"")</f>
        <v>2005/03/12</v>
      </c>
      <c r="Q125" s="3">
        <v>42407</v>
      </c>
      <c r="R125">
        <f t="shared" si="5"/>
        <v>10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125</v>
      </c>
      <c r="P126" t="str">
        <f>IFERROR(Sheet3!Q126,"")</f>
        <v>2007/03/26</v>
      </c>
      <c r="Q126" s="3">
        <v>42407</v>
      </c>
      <c r="R126">
        <f t="shared" si="5"/>
        <v>8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126</v>
      </c>
      <c r="P127" t="str">
        <f>IFERROR(Sheet3!Q127,"")</f>
        <v>2007/05/06</v>
      </c>
      <c r="Q127" s="3">
        <v>42407</v>
      </c>
      <c r="R127">
        <f t="shared" si="5"/>
        <v>8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127</v>
      </c>
      <c r="P128" t="str">
        <f>IFERROR(Sheet3!Q128,"")</f>
        <v>2008/05/28</v>
      </c>
      <c r="Q128" s="3">
        <v>42407</v>
      </c>
      <c r="R128">
        <f t="shared" si="5"/>
        <v>7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128</v>
      </c>
      <c r="P129" t="str">
        <f>IFERROR(Sheet3!Q129,"")</f>
        <v>2008/06/28</v>
      </c>
      <c r="Q129" s="3">
        <v>42407</v>
      </c>
      <c r="R129">
        <f t="shared" si="5"/>
        <v>7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129</v>
      </c>
      <c r="P130" t="str">
        <f>IFERROR(Sheet3!Q130,"")</f>
        <v>2009/04/17</v>
      </c>
      <c r="Q130" s="3">
        <v>42407</v>
      </c>
      <c r="R130">
        <f t="shared" si="5"/>
        <v>6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130</v>
      </c>
      <c r="P131" t="str">
        <f>IFERROR(Sheet3!Q131,"")</f>
        <v>2009/10/18</v>
      </c>
      <c r="Q131" s="3">
        <v>42407</v>
      </c>
      <c r="R131">
        <f t="shared" ref="R131:R194" si="8">IFERROR(DATEDIF(P131,Q131,"Y"),"")</f>
        <v>6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131</v>
      </c>
      <c r="P132" t="str">
        <f>IFERROR(Sheet3!Q132,"")</f>
        <v>2010/01/01</v>
      </c>
      <c r="Q132" s="3">
        <v>42407</v>
      </c>
      <c r="R132">
        <f t="shared" si="8"/>
        <v>6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132</v>
      </c>
      <c r="P133" t="str">
        <f>IFERROR(Sheet3!Q133,"")</f>
        <v>2010/07/17</v>
      </c>
      <c r="Q133" s="3">
        <v>42407</v>
      </c>
      <c r="R133">
        <f t="shared" si="8"/>
        <v>5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133</v>
      </c>
      <c r="P134" t="str">
        <f>IFERROR(Sheet3!Q134,"")</f>
        <v>2011/07/14</v>
      </c>
      <c r="Q134" s="3">
        <v>42407</v>
      </c>
      <c r="R134">
        <f t="shared" si="8"/>
        <v>4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134</v>
      </c>
      <c r="P135" t="str">
        <f>IFERROR(Sheet3!Q135,"")</f>
        <v>2011/08/06</v>
      </c>
      <c r="Q135" s="3">
        <v>42407</v>
      </c>
      <c r="R135">
        <f t="shared" si="8"/>
        <v>4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135</v>
      </c>
      <c r="P136" t="str">
        <f>IFERROR(Sheet3!Q136,"")</f>
        <v>2011/12/05</v>
      </c>
      <c r="Q136" s="3">
        <v>42407</v>
      </c>
      <c r="R136">
        <f t="shared" si="8"/>
        <v>4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136</v>
      </c>
      <c r="P137" t="str">
        <f>IFERROR(Sheet3!Q137,"")</f>
        <v>2012/05/16</v>
      </c>
      <c r="Q137" s="3">
        <v>42407</v>
      </c>
      <c r="R137">
        <f t="shared" si="8"/>
        <v>3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137</v>
      </c>
      <c r="P138" t="str">
        <f>IFERROR(Sheet3!Q138,"")</f>
        <v>2013/01/17</v>
      </c>
      <c r="Q138" s="3">
        <v>42407</v>
      </c>
      <c r="R138">
        <f t="shared" si="8"/>
        <v>3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138</v>
      </c>
      <c r="P139" t="str">
        <f>IFERROR(Sheet3!Q139,"")</f>
        <v>2003/09/12</v>
      </c>
      <c r="Q139" s="3">
        <v>42407</v>
      </c>
      <c r="R139">
        <f t="shared" si="8"/>
        <v>12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139</v>
      </c>
      <c r="P140" t="str">
        <f>IFERROR(Sheet3!Q140,"")</f>
        <v>2004/04/25</v>
      </c>
      <c r="Q140" s="3">
        <v>42407</v>
      </c>
      <c r="R140">
        <f t="shared" si="8"/>
        <v>11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140</v>
      </c>
      <c r="P141" t="str">
        <f>IFERROR(Sheet3!Q141,"")</f>
        <v>2004/05/01</v>
      </c>
      <c r="Q141" s="3">
        <v>42407</v>
      </c>
      <c r="R141">
        <f t="shared" si="8"/>
        <v>11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141</v>
      </c>
      <c r="P142" t="str">
        <f>IFERROR(Sheet3!Q142,"")</f>
        <v>2004/09/24</v>
      </c>
      <c r="Q142" s="3">
        <v>42407</v>
      </c>
      <c r="R142">
        <f t="shared" si="8"/>
        <v>11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142</v>
      </c>
      <c r="P143" t="str">
        <f>IFERROR(Sheet3!Q143,"")</f>
        <v>2004/10/01</v>
      </c>
      <c r="Q143" s="3">
        <v>42407</v>
      </c>
      <c r="R143">
        <f t="shared" si="8"/>
        <v>11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143</v>
      </c>
      <c r="P144" t="str">
        <f>IFERROR(Sheet3!Q144,"")</f>
        <v>2004/10/27</v>
      </c>
      <c r="Q144" s="3">
        <v>42407</v>
      </c>
      <c r="R144">
        <f t="shared" si="8"/>
        <v>11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144</v>
      </c>
      <c r="P145" t="str">
        <f>IFERROR(Sheet3!Q145,"")</f>
        <v>2007/07/12</v>
      </c>
      <c r="Q145" s="3">
        <v>42407</v>
      </c>
      <c r="R145">
        <f t="shared" si="8"/>
        <v>8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145</v>
      </c>
      <c r="P146" t="str">
        <f>IFERROR(Sheet3!Q146,"")</f>
        <v>2008/08/19</v>
      </c>
      <c r="Q146" s="3">
        <v>42407</v>
      </c>
      <c r="R146">
        <f t="shared" si="8"/>
        <v>7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146</v>
      </c>
      <c r="P147" t="str">
        <f>IFERROR(Sheet3!Q147,"")</f>
        <v>2011/05/31</v>
      </c>
      <c r="Q147" s="3">
        <v>42407</v>
      </c>
      <c r="R147">
        <f t="shared" si="8"/>
        <v>4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147</v>
      </c>
      <c r="P148" t="str">
        <f>IFERROR(Sheet3!Q148,"")</f>
        <v>2003/06/16</v>
      </c>
      <c r="Q148" s="3">
        <v>42407</v>
      </c>
      <c r="R148">
        <f t="shared" si="8"/>
        <v>12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148</v>
      </c>
      <c r="P149" t="str">
        <f>IFERROR(Sheet3!Q149,"")</f>
        <v>2003/09/19</v>
      </c>
      <c r="Q149" s="3">
        <v>42407</v>
      </c>
      <c r="R149">
        <f t="shared" si="8"/>
        <v>12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149</v>
      </c>
      <c r="P150" t="str">
        <f>IFERROR(Sheet3!Q150,"")</f>
        <v>2005/06/09</v>
      </c>
      <c r="Q150" s="3">
        <v>42407</v>
      </c>
      <c r="R150">
        <f t="shared" si="8"/>
        <v>10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150</v>
      </c>
      <c r="P151" t="str">
        <f>IFERROR(Sheet3!Q151,"")</f>
        <v>2006/04/27</v>
      </c>
      <c r="Q151" s="3">
        <v>42407</v>
      </c>
      <c r="R151">
        <f t="shared" si="8"/>
        <v>9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151</v>
      </c>
      <c r="P152" t="str">
        <f>IFERROR(Sheet3!Q152,"")</f>
        <v>2006/06/05</v>
      </c>
      <c r="Q152" s="3">
        <v>42407</v>
      </c>
      <c r="R152">
        <f t="shared" si="8"/>
        <v>9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152</v>
      </c>
      <c r="P153" t="str">
        <f>IFERROR(Sheet3!Q153,"")</f>
        <v>2006/06/30</v>
      </c>
      <c r="Q153" s="3">
        <v>42407</v>
      </c>
      <c r="R153">
        <f t="shared" si="8"/>
        <v>9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153</v>
      </c>
      <c r="P154" t="str">
        <f>IFERROR(Sheet3!Q154,"")</f>
        <v>2008/03/28</v>
      </c>
      <c r="Q154" s="3">
        <v>42407</v>
      </c>
      <c r="R154">
        <f t="shared" si="8"/>
        <v>7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154</v>
      </c>
      <c r="P155" t="str">
        <f>IFERROR(Sheet3!Q155,"")</f>
        <v>2008/04/14</v>
      </c>
      <c r="Q155" s="3">
        <v>42407</v>
      </c>
      <c r="R155">
        <f t="shared" si="8"/>
        <v>7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155</v>
      </c>
      <c r="P156" t="str">
        <f>IFERROR(Sheet3!Q156,"")</f>
        <v>2008/11/26</v>
      </c>
      <c r="Q156" s="3">
        <v>42407</v>
      </c>
      <c r="R156">
        <f t="shared" si="8"/>
        <v>7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156</v>
      </c>
      <c r="P157" t="str">
        <f>IFERROR(Sheet3!Q157,"")</f>
        <v>2010/11/08</v>
      </c>
      <c r="Q157" s="3">
        <v>42407</v>
      </c>
      <c r="R157">
        <f t="shared" si="8"/>
        <v>5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157</v>
      </c>
      <c r="P158" t="str">
        <f>IFERROR(Sheet3!Q158,"")</f>
        <v>2003/04/09</v>
      </c>
      <c r="Q158" s="3">
        <v>42407</v>
      </c>
      <c r="R158">
        <f t="shared" si="8"/>
        <v>12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158</v>
      </c>
      <c r="P159" t="str">
        <f>IFERROR(Sheet3!Q159,"")</f>
        <v>2003/05/06</v>
      </c>
      <c r="Q159" s="3">
        <v>42407</v>
      </c>
      <c r="R159">
        <f t="shared" si="8"/>
        <v>12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159</v>
      </c>
      <c r="P160" t="str">
        <f>IFERROR(Sheet3!Q160,"")</f>
        <v>2006/07/26</v>
      </c>
      <c r="Q160" s="3">
        <v>42407</v>
      </c>
      <c r="R160">
        <f t="shared" si="8"/>
        <v>9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160</v>
      </c>
      <c r="P161" t="str">
        <f>IFERROR(Sheet3!Q161,"")</f>
        <v>2006/11/29</v>
      </c>
      <c r="Q161" s="3">
        <v>42407</v>
      </c>
      <c r="R161">
        <f t="shared" si="8"/>
        <v>9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161</v>
      </c>
      <c r="P162" t="str">
        <f>IFERROR(Sheet3!Q162,"")</f>
        <v>2007/05/27</v>
      </c>
      <c r="Q162" s="3">
        <v>42407</v>
      </c>
      <c r="R162">
        <f t="shared" si="8"/>
        <v>8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162</v>
      </c>
      <c r="P163" t="str">
        <f>IFERROR(Sheet3!Q163,"")</f>
        <v>2007/06/28</v>
      </c>
      <c r="Q163" s="3">
        <v>42407</v>
      </c>
      <c r="R163">
        <f t="shared" si="8"/>
        <v>8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163</v>
      </c>
      <c r="P164" t="str">
        <f>IFERROR(Sheet3!Q164,"")</f>
        <v>2007/08/20</v>
      </c>
      <c r="Q164" s="3">
        <v>42407</v>
      </c>
      <c r="R164">
        <f t="shared" si="8"/>
        <v>8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164</v>
      </c>
      <c r="P165" t="str">
        <f>IFERROR(Sheet3!Q165,"")</f>
        <v>2007/09/11</v>
      </c>
      <c r="Q165" s="3">
        <v>42407</v>
      </c>
      <c r="R165">
        <f t="shared" si="8"/>
        <v>8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165</v>
      </c>
      <c r="P166" t="str">
        <f>IFERROR(Sheet3!Q166,"")</f>
        <v>2008/06/03</v>
      </c>
      <c r="Q166" s="3">
        <v>42407</v>
      </c>
      <c r="R166">
        <f t="shared" si="8"/>
        <v>7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166</v>
      </c>
      <c r="P167" t="str">
        <f>IFERROR(Sheet3!Q167,"")</f>
        <v>2008/08/18</v>
      </c>
      <c r="Q167" s="3">
        <v>42407</v>
      </c>
      <c r="R167">
        <f t="shared" si="8"/>
        <v>7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167</v>
      </c>
      <c r="P168" t="str">
        <f>IFERROR(Sheet3!Q168,"")</f>
        <v>2008/01/03</v>
      </c>
      <c r="Q168" s="3">
        <v>42407</v>
      </c>
      <c r="R168">
        <f t="shared" si="8"/>
        <v>8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168</v>
      </c>
      <c r="P169" t="str">
        <f>IFERROR(Sheet3!Q169,"")</f>
        <v>2009/06/17</v>
      </c>
      <c r="Q169" s="3">
        <v>42407</v>
      </c>
      <c r="R169">
        <f t="shared" si="8"/>
        <v>6</v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>
        <f>IFERROR(テーブル_Swim014[[#This Row],[選手番号]],"")</f>
        <v>169</v>
      </c>
      <c r="P170" t="str">
        <f>IFERROR(Sheet3!Q170,"")</f>
        <v>2009/07/02</v>
      </c>
      <c r="Q170" s="3">
        <v>42407</v>
      </c>
      <c r="R170">
        <f t="shared" si="8"/>
        <v>6</v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>
        <f>IFERROR(テーブル_Swim014[[#This Row],[選手番号]],"")</f>
        <v>170</v>
      </c>
      <c r="P171" t="str">
        <f>IFERROR(Sheet3!Q171,"")</f>
        <v>2003/05/12</v>
      </c>
      <c r="Q171" s="3">
        <v>42407</v>
      </c>
      <c r="R171">
        <f t="shared" si="8"/>
        <v>12</v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>
        <f>IFERROR(テーブル_Swim014[[#This Row],[選手番号]],"")</f>
        <v>171</v>
      </c>
      <c r="P172" t="str">
        <f>IFERROR(Sheet3!Q172,"")</f>
        <v>2004/09/08</v>
      </c>
      <c r="Q172" s="3">
        <v>42407</v>
      </c>
      <c r="R172">
        <f t="shared" si="8"/>
        <v>11</v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>
        <f>IFERROR(テーブル_Swim014[[#This Row],[選手番号]],"")</f>
        <v>172</v>
      </c>
      <c r="P173" t="str">
        <f>IFERROR(Sheet3!Q173,"")</f>
        <v>2005/11/21</v>
      </c>
      <c r="Q173" s="3">
        <v>42407</v>
      </c>
      <c r="R173">
        <f t="shared" si="8"/>
        <v>10</v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>
        <f>IFERROR(テーブル_Swim014[[#This Row],[選手番号]],"")</f>
        <v>173</v>
      </c>
      <c r="P174" t="str">
        <f>IFERROR(Sheet3!Q174,"")</f>
        <v>2006/07/23</v>
      </c>
      <c r="Q174" s="3">
        <v>42407</v>
      </c>
      <c r="R174">
        <f t="shared" si="8"/>
        <v>9</v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>
        <f>IFERROR(テーブル_Swim014[[#This Row],[選手番号]],"")</f>
        <v>174</v>
      </c>
      <c r="P175" t="str">
        <f>IFERROR(Sheet3!Q175,"")</f>
        <v>2007/06/19</v>
      </c>
      <c r="Q175" s="3">
        <v>42407</v>
      </c>
      <c r="R175">
        <f t="shared" si="8"/>
        <v>8</v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>
        <f>IFERROR(テーブル_Swim014[[#This Row],[選手番号]],"")</f>
        <v>175</v>
      </c>
      <c r="P176" t="str">
        <f>IFERROR(Sheet3!Q176,"")</f>
        <v>2008/11/28</v>
      </c>
      <c r="Q176" s="3">
        <v>42407</v>
      </c>
      <c r="R176">
        <f t="shared" si="8"/>
        <v>7</v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>
        <f>IFERROR(テーブル_Swim014[[#This Row],[選手番号]],"")</f>
        <v>176</v>
      </c>
      <c r="P177" t="str">
        <f>IFERROR(Sheet3!Q177,"")</f>
        <v>2009/02/26</v>
      </c>
      <c r="Q177" s="3">
        <v>42407</v>
      </c>
      <c r="R177">
        <f t="shared" si="8"/>
        <v>6</v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>
        <f>IFERROR(テーブル_Swim014[[#This Row],[選手番号]],"")</f>
        <v>177</v>
      </c>
      <c r="P178" t="str">
        <f>IFERROR(Sheet3!Q178,"")</f>
        <v>2010/06/23</v>
      </c>
      <c r="Q178" s="3">
        <v>42407</v>
      </c>
      <c r="R178">
        <f t="shared" si="8"/>
        <v>5</v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>
        <f>IFERROR(テーブル_Swim014[[#This Row],[選手番号]],"")</f>
        <v>178</v>
      </c>
      <c r="P179" t="str">
        <f>IFERROR(Sheet3!Q179,"")</f>
        <v>2010/09/13</v>
      </c>
      <c r="Q179" s="3">
        <v>42407</v>
      </c>
      <c r="R179">
        <f t="shared" si="8"/>
        <v>5</v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>
        <f>IFERROR(テーブル_Swim014[[#This Row],[選手番号]],"")</f>
        <v>179</v>
      </c>
      <c r="P180" t="str">
        <f>IFERROR(Sheet3!Q180,"")</f>
        <v>2011/06/16</v>
      </c>
      <c r="Q180" s="3">
        <v>42407</v>
      </c>
      <c r="R180">
        <f t="shared" si="8"/>
        <v>4</v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>
        <f>IFERROR(テーブル_Swim014[[#This Row],[選手番号]],"")</f>
        <v>180</v>
      </c>
      <c r="P181" t="str">
        <f>IFERROR(Sheet3!Q181,"")</f>
        <v>2003/04/10</v>
      </c>
      <c r="Q181" s="3">
        <v>42407</v>
      </c>
      <c r="R181">
        <f t="shared" si="8"/>
        <v>12</v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>
        <f>IFERROR(テーブル_Swim014[[#This Row],[選手番号]],"")</f>
        <v>181</v>
      </c>
      <c r="P182" t="str">
        <f>IFERROR(Sheet3!Q182,"")</f>
        <v>2004/08/22</v>
      </c>
      <c r="Q182" s="3">
        <v>42407</v>
      </c>
      <c r="R182">
        <f t="shared" si="8"/>
        <v>11</v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>
        <f>IFERROR(テーブル_Swim014[[#This Row],[選手番号]],"")</f>
        <v>182</v>
      </c>
      <c r="P183" t="str">
        <f>IFERROR(Sheet3!Q183,"")</f>
        <v>2004/11/26</v>
      </c>
      <c r="Q183" s="3">
        <v>42407</v>
      </c>
      <c r="R183">
        <f t="shared" si="8"/>
        <v>11</v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>
        <f>IFERROR(テーブル_Swim014[[#This Row],[選手番号]],"")</f>
        <v>183</v>
      </c>
      <c r="P184" t="str">
        <f>IFERROR(Sheet3!Q184,"")</f>
        <v>2006/04/20</v>
      </c>
      <c r="Q184" s="3">
        <v>42407</v>
      </c>
      <c r="R184">
        <f t="shared" si="8"/>
        <v>9</v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>
        <f>IFERROR(テーブル_Swim014[[#This Row],[選手番号]],"")</f>
        <v>184</v>
      </c>
      <c r="P185" t="str">
        <f>IFERROR(Sheet3!Q185,"")</f>
        <v>2008/09/05</v>
      </c>
      <c r="Q185" s="3">
        <v>42407</v>
      </c>
      <c r="R185">
        <f t="shared" si="8"/>
        <v>7</v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>
        <f>IFERROR(テーブル_Swim014[[#This Row],[選手番号]],"")</f>
        <v>185</v>
      </c>
      <c r="P186" t="str">
        <f>IFERROR(Sheet3!Q186,"")</f>
        <v>2009/06/18</v>
      </c>
      <c r="Q186" s="3">
        <v>42407</v>
      </c>
      <c r="R186">
        <f t="shared" si="8"/>
        <v>6</v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>
        <f>IFERROR(テーブル_Swim014[[#This Row],[選手番号]],"")</f>
        <v>186</v>
      </c>
      <c r="P187" t="str">
        <f>IFERROR(Sheet3!Q187,"")</f>
        <v>2012/07/25</v>
      </c>
      <c r="Q187" s="3">
        <v>42407</v>
      </c>
      <c r="R187">
        <f t="shared" si="8"/>
        <v>3</v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>
        <f>IFERROR(テーブル_Swim014[[#This Row],[選手番号]],"")</f>
        <v>187</v>
      </c>
      <c r="P188" t="str">
        <f>IFERROR(Sheet3!Q188,"")</f>
        <v>2003/10/25</v>
      </c>
      <c r="Q188" s="3">
        <v>42407</v>
      </c>
      <c r="R188">
        <f t="shared" si="8"/>
        <v>12</v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>
        <f>IFERROR(テーブル_Swim014[[#This Row],[選手番号]],"")</f>
        <v>188</v>
      </c>
      <c r="P189" t="str">
        <f>IFERROR(Sheet3!Q189,"")</f>
        <v>2004/01/05</v>
      </c>
      <c r="Q189" s="3">
        <v>42407</v>
      </c>
      <c r="R189">
        <f t="shared" si="8"/>
        <v>12</v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>
        <f>IFERROR(テーブル_Swim014[[#This Row],[選手番号]],"")</f>
        <v>189</v>
      </c>
      <c r="P190" t="str">
        <f>IFERROR(Sheet3!Q190,"")</f>
        <v>2005/01/16</v>
      </c>
      <c r="Q190" s="3">
        <v>42407</v>
      </c>
      <c r="R190">
        <f t="shared" si="8"/>
        <v>11</v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>
        <f>IFERROR(テーブル_Swim014[[#This Row],[選手番号]],"")</f>
        <v>190</v>
      </c>
      <c r="P191" t="str">
        <f>IFERROR(Sheet3!Q191,"")</f>
        <v>2005/08/03</v>
      </c>
      <c r="Q191" s="3">
        <v>42407</v>
      </c>
      <c r="R191">
        <f t="shared" si="8"/>
        <v>10</v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>
        <f>IFERROR(テーブル_Swim014[[#This Row],[選手番号]],"")</f>
        <v>191</v>
      </c>
      <c r="P192" t="str">
        <f>IFERROR(Sheet3!Q192,"")</f>
        <v>2005/08/22</v>
      </c>
      <c r="Q192" s="3">
        <v>42407</v>
      </c>
      <c r="R192">
        <f t="shared" si="8"/>
        <v>10</v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>
        <f>IFERROR(テーブル_Swim014[[#This Row],[選手番号]],"")</f>
        <v>192</v>
      </c>
      <c r="P193" t="str">
        <f>IFERROR(Sheet3!Q193,"")</f>
        <v>2006/12/01</v>
      </c>
      <c r="Q193" s="3">
        <v>42407</v>
      </c>
      <c r="R193">
        <f t="shared" si="8"/>
        <v>9</v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>
        <f>IFERROR(テーブル_Swim014[[#This Row],[選手番号]],"")</f>
        <v>193</v>
      </c>
      <c r="P194" t="str">
        <f>IFERROR(Sheet3!Q194,"")</f>
        <v>2011/11/30</v>
      </c>
      <c r="Q194" s="3">
        <v>42407</v>
      </c>
      <c r="R194">
        <f t="shared" si="8"/>
        <v>4</v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>
        <f>IFERROR(テーブル_Swim014[[#This Row],[選手番号]],"")</f>
        <v>194</v>
      </c>
      <c r="P195" t="str">
        <f>IFERROR(Sheet3!Q195,"")</f>
        <v>2003/07/29</v>
      </c>
      <c r="Q195" s="3">
        <v>42407</v>
      </c>
      <c r="R195">
        <f t="shared" ref="R195:R258" si="11">IFERROR(DATEDIF(P195,Q195,"Y"),"")</f>
        <v>12</v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>
        <f>IFERROR(テーブル_Swim014[[#This Row],[選手番号]],"")</f>
        <v>195</v>
      </c>
      <c r="P196" t="str">
        <f>IFERROR(Sheet3!Q196,"")</f>
        <v>2005/01/25</v>
      </c>
      <c r="Q196" s="3">
        <v>42407</v>
      </c>
      <c r="R196">
        <f t="shared" si="11"/>
        <v>11</v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>
        <f>IFERROR(テーブル_Swim014[[#This Row],[選手番号]],"")</f>
        <v>196</v>
      </c>
      <c r="P197" t="str">
        <f>IFERROR(Sheet3!Q197,"")</f>
        <v>2006/06/24</v>
      </c>
      <c r="Q197" s="3">
        <v>42407</v>
      </c>
      <c r="R197">
        <f t="shared" si="11"/>
        <v>9</v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>
        <f>IFERROR(テーブル_Swim014[[#This Row],[選手番号]],"")</f>
        <v>197</v>
      </c>
      <c r="P198" t="str">
        <f>IFERROR(Sheet3!Q198,"")</f>
        <v>2008/01/24</v>
      </c>
      <c r="Q198" s="3">
        <v>42407</v>
      </c>
      <c r="R198">
        <f t="shared" si="11"/>
        <v>8</v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>
        <f>IFERROR(テーブル_Swim014[[#This Row],[選手番号]],"")</f>
        <v>198</v>
      </c>
      <c r="P199" t="str">
        <f>IFERROR(Sheet3!Q199,"")</f>
        <v>2000/09/12</v>
      </c>
      <c r="Q199" s="3">
        <v>42407</v>
      </c>
      <c r="R199">
        <f t="shared" si="11"/>
        <v>15</v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>
        <f>IFERROR(テーブル_Swim014[[#This Row],[選手番号]],"")</f>
        <v>199</v>
      </c>
      <c r="P200" t="str">
        <f>IFERROR(Sheet3!Q200,"")</f>
        <v>2003/04/14</v>
      </c>
      <c r="Q200" s="3">
        <v>42407</v>
      </c>
      <c r="R200">
        <f t="shared" si="11"/>
        <v>12</v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>
        <f>IFERROR(テーブル_Swim014[[#This Row],[選手番号]],"")</f>
        <v>200</v>
      </c>
      <c r="P201" t="str">
        <f>IFERROR(Sheet3!Q201,"")</f>
        <v>2004/06/10</v>
      </c>
      <c r="Q201" s="3">
        <v>42407</v>
      </c>
      <c r="R201">
        <f t="shared" si="11"/>
        <v>11</v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>
        <f>IFERROR(テーブル_Swim014[[#This Row],[選手番号]],"")</f>
        <v>201</v>
      </c>
      <c r="P202" t="str">
        <f>IFERROR(Sheet3!Q202,"")</f>
        <v>2005/06/20</v>
      </c>
      <c r="Q202" s="3">
        <v>42407</v>
      </c>
      <c r="R202">
        <f t="shared" si="11"/>
        <v>10</v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>
        <f>IFERROR(テーブル_Swim014[[#This Row],[選手番号]],"")</f>
        <v>202</v>
      </c>
      <c r="P203" t="str">
        <f>IFERROR(Sheet3!Q203,"")</f>
        <v>2006/05/25</v>
      </c>
      <c r="Q203" s="3">
        <v>42407</v>
      </c>
      <c r="R203">
        <f t="shared" si="11"/>
        <v>9</v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>
        <f>IFERROR(テーブル_Swim014[[#This Row],[選手番号]],"")</f>
        <v>203</v>
      </c>
      <c r="P204" t="str">
        <f>IFERROR(Sheet3!Q204,"")</f>
        <v>2006/05/29</v>
      </c>
      <c r="Q204" s="3">
        <v>42407</v>
      </c>
      <c r="R204">
        <f t="shared" si="11"/>
        <v>9</v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>
        <f>IFERROR(テーブル_Swim014[[#This Row],[選手番号]],"")</f>
        <v>204</v>
      </c>
      <c r="P205" t="str">
        <f>IFERROR(Sheet3!Q205,"")</f>
        <v>2006/07/14</v>
      </c>
      <c r="Q205" s="3">
        <v>42407</v>
      </c>
      <c r="R205">
        <f t="shared" si="11"/>
        <v>9</v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>
        <f>IFERROR(テーブル_Swim014[[#This Row],[選手番号]],"")</f>
        <v>205</v>
      </c>
      <c r="P206" t="str">
        <f>IFERROR(Sheet3!Q206,"")</f>
        <v>2007/06/13</v>
      </c>
      <c r="Q206" s="3">
        <v>42407</v>
      </c>
      <c r="R206">
        <f t="shared" si="11"/>
        <v>8</v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>
        <f>IFERROR(テーブル_Swim014[[#This Row],[選手番号]],"")</f>
        <v>206</v>
      </c>
      <c r="P207" t="str">
        <f>IFERROR(Sheet3!Q207,"")</f>
        <v>2007/09/09</v>
      </c>
      <c r="Q207" s="3">
        <v>42407</v>
      </c>
      <c r="R207">
        <f t="shared" si="11"/>
        <v>8</v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>
        <f>IFERROR(テーブル_Swim014[[#This Row],[選手番号]],"")</f>
        <v>207</v>
      </c>
      <c r="P208" t="str">
        <f>IFERROR(Sheet3!Q208,"")</f>
        <v>2008/04/26</v>
      </c>
      <c r="Q208" s="3">
        <v>42407</v>
      </c>
      <c r="R208">
        <f t="shared" si="11"/>
        <v>7</v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>
        <f>IFERROR(テーブル_Swim014[[#This Row],[選手番号]],"")</f>
        <v>208</v>
      </c>
      <c r="P209" t="str">
        <f>IFERROR(Sheet3!Q209,"")</f>
        <v>2008/07/21</v>
      </c>
      <c r="Q209" s="3">
        <v>42407</v>
      </c>
      <c r="R209">
        <f t="shared" si="11"/>
        <v>7</v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209</v>
      </c>
      <c r="P210" t="str">
        <f>IFERROR(Sheet3!Q210,"")</f>
        <v>2009/08/24</v>
      </c>
      <c r="Q210" s="3">
        <v>42407</v>
      </c>
      <c r="R210">
        <f t="shared" si="11"/>
        <v>6</v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210</v>
      </c>
      <c r="P211" t="str">
        <f>IFERROR(Sheet3!Q211,"")</f>
        <v>2011/01/12</v>
      </c>
      <c r="Q211" s="3">
        <v>42407</v>
      </c>
      <c r="R211">
        <f t="shared" si="11"/>
        <v>5</v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211</v>
      </c>
      <c r="P212" t="str">
        <f>IFERROR(Sheet3!Q212,"")</f>
        <v>2011/01/22</v>
      </c>
      <c r="Q212" s="3">
        <v>42407</v>
      </c>
      <c r="R212">
        <f t="shared" si="11"/>
        <v>5</v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212</v>
      </c>
      <c r="P213" t="str">
        <f>IFERROR(Sheet3!Q213,"")</f>
        <v>2011/06/01</v>
      </c>
      <c r="Q213" s="3">
        <v>42407</v>
      </c>
      <c r="R213">
        <f t="shared" si="11"/>
        <v>4</v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213</v>
      </c>
      <c r="P214" t="str">
        <f>IFERROR(Sheet3!Q214,"")</f>
        <v>2012/08/10</v>
      </c>
      <c r="Q214" s="3">
        <v>42407</v>
      </c>
      <c r="R214">
        <f t="shared" si="11"/>
        <v>3</v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214</v>
      </c>
      <c r="P215" t="str">
        <f>IFERROR(Sheet3!Q215,"")</f>
        <v>2012/09/04</v>
      </c>
      <c r="Q215" s="3">
        <v>42407</v>
      </c>
      <c r="R215">
        <f t="shared" si="11"/>
        <v>3</v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215</v>
      </c>
      <c r="P216" t="str">
        <f>IFERROR(Sheet3!Q216,"")</f>
        <v>2003/08/19</v>
      </c>
      <c r="Q216" s="3">
        <v>42407</v>
      </c>
      <c r="R216">
        <f t="shared" si="11"/>
        <v>12</v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216</v>
      </c>
      <c r="P217" t="str">
        <f>IFERROR(Sheet3!Q217,"")</f>
        <v>2008/06/01</v>
      </c>
      <c r="Q217" s="3">
        <v>42407</v>
      </c>
      <c r="R217">
        <f t="shared" si="11"/>
        <v>7</v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217</v>
      </c>
      <c r="P218" t="str">
        <f>IFERROR(Sheet3!Q218,"")</f>
        <v>2008/10/05</v>
      </c>
      <c r="Q218" s="3">
        <v>42407</v>
      </c>
      <c r="R218">
        <f t="shared" si="11"/>
        <v>7</v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218</v>
      </c>
      <c r="P219" t="str">
        <f>IFERROR(Sheet3!Q219,"")</f>
        <v>2009/04/14</v>
      </c>
      <c r="Q219" s="3">
        <v>42407</v>
      </c>
      <c r="R219">
        <f t="shared" si="11"/>
        <v>6</v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219</v>
      </c>
      <c r="P220" t="str">
        <f>IFERROR(Sheet3!Q220,"")</f>
        <v>2009/08/08</v>
      </c>
      <c r="Q220" s="3">
        <v>42407</v>
      </c>
      <c r="R220">
        <f t="shared" si="11"/>
        <v>6</v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220</v>
      </c>
      <c r="P221" t="str">
        <f>IFERROR(Sheet3!Q221,"")</f>
        <v>2009/12/01</v>
      </c>
      <c r="Q221" s="3">
        <v>42407</v>
      </c>
      <c r="R221">
        <f t="shared" si="11"/>
        <v>6</v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221</v>
      </c>
      <c r="P222" t="str">
        <f>IFERROR(Sheet3!Q222,"")</f>
        <v>2010/06/03</v>
      </c>
      <c r="Q222" s="3">
        <v>42407</v>
      </c>
      <c r="R222">
        <f t="shared" si="11"/>
        <v>5</v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222</v>
      </c>
      <c r="P223" t="str">
        <f>IFERROR(Sheet3!Q223,"")</f>
        <v>2010/07/03</v>
      </c>
      <c r="Q223" s="3">
        <v>42407</v>
      </c>
      <c r="R223">
        <f t="shared" si="11"/>
        <v>5</v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223</v>
      </c>
      <c r="P224" t="str">
        <f>IFERROR(Sheet3!Q224,"")</f>
        <v>2010/10/20</v>
      </c>
      <c r="Q224" s="3">
        <v>42407</v>
      </c>
      <c r="R224">
        <f t="shared" si="11"/>
        <v>5</v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224</v>
      </c>
      <c r="P225" t="str">
        <f>IFERROR(Sheet3!Q225,"")</f>
        <v>2011/09/27</v>
      </c>
      <c r="Q225" s="3">
        <v>42407</v>
      </c>
      <c r="R225">
        <f t="shared" si="11"/>
        <v>4</v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225</v>
      </c>
      <c r="P226" t="str">
        <f>IFERROR(Sheet3!Q226,"")</f>
        <v>2012/05/21</v>
      </c>
      <c r="Q226" s="3">
        <v>42407</v>
      </c>
      <c r="R226">
        <f t="shared" si="11"/>
        <v>3</v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226</v>
      </c>
      <c r="P227" t="str">
        <f>IFERROR(Sheet3!Q227,"")</f>
        <v>2012/07/18</v>
      </c>
      <c r="Q227" s="3">
        <v>42407</v>
      </c>
      <c r="R227">
        <f t="shared" si="11"/>
        <v>3</v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227</v>
      </c>
      <c r="P228" t="str">
        <f>IFERROR(Sheet3!Q228,"")</f>
        <v>2013/09/19</v>
      </c>
      <c r="Q228" s="3">
        <v>42407</v>
      </c>
      <c r="R228">
        <f t="shared" si="11"/>
        <v>2</v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228</v>
      </c>
      <c r="P229" t="str">
        <f>IFERROR(Sheet3!Q229,"")</f>
        <v>2003/08/01</v>
      </c>
      <c r="Q229" s="3">
        <v>42407</v>
      </c>
      <c r="R229">
        <f t="shared" si="11"/>
        <v>12</v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229</v>
      </c>
      <c r="P230" t="str">
        <f>IFERROR(Sheet3!Q230,"")</f>
        <v>2005/01/21</v>
      </c>
      <c r="Q230" s="3">
        <v>42407</v>
      </c>
      <c r="R230">
        <f t="shared" si="11"/>
        <v>11</v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230</v>
      </c>
      <c r="P231" t="str">
        <f>IFERROR(Sheet3!Q231,"")</f>
        <v>2005/06/13</v>
      </c>
      <c r="Q231" s="3">
        <v>42407</v>
      </c>
      <c r="R231">
        <f t="shared" si="11"/>
        <v>10</v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231</v>
      </c>
      <c r="P232" t="str">
        <f>IFERROR(Sheet3!Q232,"")</f>
        <v>2005/10/20</v>
      </c>
      <c r="Q232" s="3">
        <v>42407</v>
      </c>
      <c r="R232">
        <f t="shared" si="11"/>
        <v>10</v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232</v>
      </c>
      <c r="P233" t="str">
        <f>IFERROR(Sheet3!Q233,"")</f>
        <v>2005/10/23</v>
      </c>
      <c r="Q233" s="3">
        <v>42407</v>
      </c>
      <c r="R233">
        <f t="shared" si="11"/>
        <v>10</v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233</v>
      </c>
      <c r="P234" t="str">
        <f>IFERROR(Sheet3!Q234,"")</f>
        <v>2006/06/11</v>
      </c>
      <c r="Q234" s="3">
        <v>42407</v>
      </c>
      <c r="R234">
        <f t="shared" si="11"/>
        <v>9</v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234</v>
      </c>
      <c r="P235" t="str">
        <f>IFERROR(Sheet3!Q235,"")</f>
        <v>2007/07/11</v>
      </c>
      <c r="Q235" s="3">
        <v>42407</v>
      </c>
      <c r="R235">
        <f t="shared" si="11"/>
        <v>8</v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235</v>
      </c>
      <c r="P236" t="str">
        <f>IFERROR(Sheet3!Q236,"")</f>
        <v>2008/05/16</v>
      </c>
      <c r="Q236" s="3">
        <v>42407</v>
      </c>
      <c r="R236">
        <f t="shared" si="11"/>
        <v>7</v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236</v>
      </c>
      <c r="P237" t="str">
        <f>IFERROR(Sheet3!Q237,"")</f>
        <v>2010/04/13</v>
      </c>
      <c r="Q237" s="3">
        <v>42407</v>
      </c>
      <c r="R237">
        <f t="shared" si="11"/>
        <v>5</v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237</v>
      </c>
      <c r="P238" t="str">
        <f>IFERROR(Sheet3!Q238,"")</f>
        <v>2010/11/19</v>
      </c>
      <c r="Q238" s="3">
        <v>42407</v>
      </c>
      <c r="R238">
        <f t="shared" si="11"/>
        <v>5</v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238</v>
      </c>
      <c r="P239" t="str">
        <f>IFERROR(Sheet3!Q239,"")</f>
        <v>2011/03/21</v>
      </c>
      <c r="Q239" s="3">
        <v>42407</v>
      </c>
      <c r="R239">
        <f t="shared" si="11"/>
        <v>4</v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239</v>
      </c>
      <c r="P240" t="str">
        <f>IFERROR(Sheet3!Q240,"")</f>
        <v>2011/10/19</v>
      </c>
      <c r="Q240" s="3">
        <v>42407</v>
      </c>
      <c r="R240">
        <f t="shared" si="11"/>
        <v>4</v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240</v>
      </c>
      <c r="P241" t="str">
        <f>IFERROR(Sheet3!Q241,"")</f>
        <v>2006/11/21</v>
      </c>
      <c r="Q241" s="3">
        <v>42407</v>
      </c>
      <c r="R241">
        <f t="shared" si="11"/>
        <v>9</v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241</v>
      </c>
      <c r="P242" t="str">
        <f>IFERROR(Sheet3!Q242,"")</f>
        <v>2007/05/29</v>
      </c>
      <c r="Q242" s="3">
        <v>42407</v>
      </c>
      <c r="R242">
        <f t="shared" si="11"/>
        <v>8</v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242</v>
      </c>
      <c r="P243" t="str">
        <f>IFERROR(Sheet3!Q243,"")</f>
        <v>2008/03/21</v>
      </c>
      <c r="Q243" s="3">
        <v>42407</v>
      </c>
      <c r="R243">
        <f t="shared" si="11"/>
        <v>7</v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243</v>
      </c>
      <c r="P244" t="str">
        <f>IFERROR(Sheet3!Q244,"")</f>
        <v>2008/05/18</v>
      </c>
      <c r="Q244" s="3">
        <v>42407</v>
      </c>
      <c r="R244">
        <f t="shared" si="11"/>
        <v>7</v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244</v>
      </c>
      <c r="P245" t="str">
        <f>IFERROR(Sheet3!Q245,"")</f>
        <v>2009/07/29</v>
      </c>
      <c r="Q245" s="3">
        <v>42407</v>
      </c>
      <c r="R245">
        <f t="shared" si="11"/>
        <v>6</v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245</v>
      </c>
      <c r="P246" t="str">
        <f>IFERROR(Sheet3!Q246,"")</f>
        <v>2011/03/15</v>
      </c>
      <c r="Q246" s="3">
        <v>42407</v>
      </c>
      <c r="R246">
        <f t="shared" si="11"/>
        <v>4</v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246</v>
      </c>
      <c r="P247" t="str">
        <f>IFERROR(Sheet3!Q247,"")</f>
        <v>2012/06/22</v>
      </c>
      <c r="Q247" s="3">
        <v>42407</v>
      </c>
      <c r="R247">
        <f t="shared" si="11"/>
        <v>3</v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247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248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249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250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251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252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253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254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255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256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257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258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259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260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261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262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263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264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265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266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267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268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269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270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271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272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273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296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297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298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299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300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301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302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303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304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305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>
        <f>IFERROR(テーブル_Swim014[[#This Row],[選手番号]],"")</f>
        <v>306</v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>
        <f>IFERROR(テーブル_Swim014[[#This Row],[選手番号]],"")</f>
        <v>307</v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>
        <f>IFERROR(テーブル_Swim014[[#This Row],[選手番号]],"")</f>
        <v>308</v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>
        <f>IFERROR(テーブル_Swim014[[#This Row],[選手番号]],"")</f>
        <v>309</v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>
        <f>IFERROR(テーブル_Swim014[[#This Row],[選手番号]],"")</f>
        <v>310</v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>
        <f>IFERROR(テーブル_Swim014[[#This Row],[選手番号]],"")</f>
        <v>311</v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>
        <f>IFERROR(テーブル_Swim014[[#This Row],[選手番号]],"")</f>
        <v>312</v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>
        <f>IFERROR(テーブル_Swim014[[#This Row],[選手番号]],"")</f>
        <v>313</v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>
        <f>IFERROR(テーブル_Swim014[[#This Row],[選手番号]],"")</f>
        <v>314</v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>
        <f>IFERROR(テーブル_Swim014[[#This Row],[選手番号]],"")</f>
        <v>315</v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>
        <f>IFERROR(テーブル_Swim014[[#This Row],[選手番号]],"")</f>
        <v>316</v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>
        <f>IFERROR(テーブル_Swim014[[#This Row],[選手番号]],"")</f>
        <v>339</v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>
        <f>IFERROR(テーブル_Swim014[[#This Row],[選手番号]],"")</f>
        <v>340</v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>
        <f>IFERROR(テーブル_Swim014[[#This Row],[選手番号]],"")</f>
        <v>341</v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>
        <f>IFERROR(テーブル_Swim014[[#This Row],[選手番号]],"")</f>
        <v>342</v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>
        <f>IFERROR(テーブル_Swim014[[#This Row],[選手番号]],"")</f>
        <v>343</v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>
        <f>IFERROR(テーブル_Swim014[[#This Row],[選手番号]],"")</f>
        <v>344</v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>
        <f>IFERROR(テーブル_Swim014[[#This Row],[選手番号]],"")</f>
        <v>345</v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>
        <f>IFERROR(テーブル_Swim014[[#This Row],[選手番号]],"")</f>
        <v>346</v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>
        <f>IFERROR(テーブル_Swim014[[#This Row],[選手番号]],"")</f>
        <v>347</v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>
        <f>IFERROR(テーブル_Swim014[[#This Row],[選手番号]],"")</f>
        <v>348</v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>
        <f>IFERROR(テーブル_Swim014[[#This Row],[選手番号]],"")</f>
        <v>349</v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>
        <f>IFERROR(テーブル_Swim014[[#This Row],[選手番号]],"")</f>
        <v>350</v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>
        <f>IFERROR(テーブル_Swim014[[#This Row],[選手番号]],"")</f>
        <v>351</v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>
        <f>IFERROR(テーブル_Swim014[[#This Row],[選手番号]],"")</f>
        <v>352</v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>
        <f>IFERROR(テーブル_Swim014[[#This Row],[選手番号]],"")</f>
        <v>353</v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>
        <f>IFERROR(テーブル_Swim014[[#This Row],[選手番号]],"")</f>
        <v>354</v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>
        <f>IFERROR(テーブル_Swim014[[#This Row],[選手番号]],"")</f>
        <v>355</v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>
        <f>IFERROR(テーブル_Swim014[[#This Row],[選手番号]],"")</f>
        <v>356</v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>
        <f>IFERROR(テーブル_Swim014[[#This Row],[選手番号]],"")</f>
        <v>357</v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>
        <f>IFERROR(テーブル_Swim014[[#This Row],[選手番号]],"")</f>
        <v>358</v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>
        <f>IFERROR(テーブル_Swim014[[#This Row],[選手番号]],"")</f>
        <v>359</v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>
        <f>IFERROR(テーブル_Swim014[[#This Row],[選手番号]],"")</f>
        <v>360</v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>
        <f>IFERROR(テーブル_Swim014[[#This Row],[選手番号]],"")</f>
        <v>361</v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>
        <f>IFERROR(テーブル_Swim014[[#This Row],[選手番号]],"")</f>
        <v>274</v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>
        <f>IFERROR(テーブル_Swim014[[#This Row],[選手番号]],"")</f>
        <v>275</v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>
        <f>IFERROR(テーブル_Swim014[[#This Row],[選手番号]],"")</f>
        <v>276</v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>
        <f>IFERROR(テーブル_Swim014[[#This Row],[選手番号]],"")</f>
        <v>277</v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>
        <f>IFERROR(テーブル_Swim014[[#This Row],[選手番号]],"")</f>
        <v>278</v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>
        <f>IFERROR(テーブル_Swim014[[#This Row],[選手番号]],"")</f>
        <v>279</v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>
        <f>IFERROR(テーブル_Swim014[[#This Row],[選手番号]],"")</f>
        <v>280</v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>
        <f>IFERROR(テーブル_Swim014[[#This Row],[選手番号]],"")</f>
        <v>281</v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>
        <f>IFERROR(テーブル_Swim014[[#This Row],[選手番号]],"")</f>
        <v>282</v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>
        <f>IFERROR(テーブル_Swim014[[#This Row],[選手番号]],"")</f>
        <v>283</v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>
        <f>IFERROR(テーブル_Swim014[[#This Row],[選手番号]],"")</f>
        <v>284</v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>
        <f>IFERROR(テーブル_Swim014[[#This Row],[選手番号]],"")</f>
        <v>285</v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>
        <f>IFERROR(テーブル_Swim014[[#This Row],[選手番号]],"")</f>
        <v>286</v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>
        <f>IFERROR(テーブル_Swim014[[#This Row],[選手番号]],"")</f>
        <v>287</v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>
        <f>IFERROR(テーブル_Swim014[[#This Row],[選手番号]],"")</f>
        <v>288</v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>
        <f>IFERROR(テーブル_Swim014[[#This Row],[選手番号]],"")</f>
        <v>289</v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>
        <f>IFERROR(テーブル_Swim014[[#This Row],[選手番号]],"")</f>
        <v>290</v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>
        <f>IFERROR(テーブル_Swim014[[#This Row],[選手番号]],"")</f>
        <v>291</v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>
        <f>IFERROR(テーブル_Swim014[[#This Row],[選手番号]],"")</f>
        <v>292</v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>
        <f>IFERROR(テーブル_Swim014[[#This Row],[選手番号]],"")</f>
        <v>293</v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>
        <f>IFERROR(テーブル_Swim014[[#This Row],[選手番号]],"")</f>
        <v>294</v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>
        <f>IFERROR(テーブル_Swim014[[#This Row],[選手番号]],"")</f>
        <v>295</v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>
        <f>IFERROR(テーブル_Swim014[[#This Row],[選手番号]],"")</f>
        <v>317</v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>
        <f>IFERROR(テーブル_Swim014[[#This Row],[選手番号]],"")</f>
        <v>318</v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>
        <f>IFERROR(テーブル_Swim014[[#This Row],[選手番号]],"")</f>
        <v>319</v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>
        <f>IFERROR(テーブル_Swim014[[#This Row],[選手番号]],"")</f>
        <v>320</v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>
        <f>IFERROR(テーブル_Swim014[[#This Row],[選手番号]],"")</f>
        <v>321</v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>
        <f>IFERROR(テーブル_Swim014[[#This Row],[選手番号]],"")</f>
        <v>322</v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>
        <f>IFERROR(テーブル_Swim014[[#This Row],[選手番号]],"")</f>
        <v>323</v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>
        <f>IFERROR(テーブル_Swim014[[#This Row],[選手番号]],"")</f>
        <v>324</v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>
        <f>IFERROR(テーブル_Swim014[[#This Row],[選手番号]],"")</f>
        <v>325</v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>
        <f>IFERROR(テーブル_Swim014[[#This Row],[選手番号]],"")</f>
        <v>326</v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>
        <f>IFERROR(テーブル_Swim014[[#This Row],[選手番号]],"")</f>
        <v>327</v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>
        <f>IFERROR(テーブル_Swim014[[#This Row],[選手番号]],"")</f>
        <v>328</v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>
        <f>IFERROR(テーブル_Swim014[[#This Row],[選手番号]],"")</f>
        <v>329</v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>
        <f>IFERROR(テーブル_Swim014[[#This Row],[選手番号]],"")</f>
        <v>330</v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>
        <f>IFERROR(テーブル_Swim014[[#This Row],[選手番号]],"")</f>
        <v>331</v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>
        <f>IFERROR(テーブル_Swim014[[#This Row],[選手番号]],"")</f>
        <v>332</v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>
        <f>IFERROR(テーブル_Swim014[[#This Row],[選手番号]],"")</f>
        <v>333</v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>
        <f>IFERROR(テーブル_Swim014[[#This Row],[選手番号]],"")</f>
        <v>334</v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>
        <f>IFERROR(テーブル_Swim014[[#This Row],[選手番号]],"")</f>
        <v>335</v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>
        <f>IFERROR(テーブル_Swim014[[#This Row],[選手番号]],"")</f>
        <v>336</v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>
        <f>IFERROR(テーブル_Swim014[[#This Row],[選手番号]],"")</f>
        <v>337</v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>
        <f>IFERROR(テーブル_Swim014[[#This Row],[選手番号]],"")</f>
        <v>338</v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 t="str">
        <f>IFERROR(テーブル_Swim014[[#This Row],[選手番号]],"")</f>
        <v/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 t="str">
        <f>IFERROR(テーブル_Swim014[[#This Row],[選手番号]],"")</f>
        <v/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 t="str">
        <f>IFERROR(テーブル_Swim014[[#This Row],[選手番号]],"")</f>
        <v/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 t="str">
        <f>IFERROR(テーブル_Swim014[[#This Row],[選手番号]],"")</f>
        <v/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 t="str">
        <f>IFERROR(テーブル_Swim014[[#This Row],[選手番号]],"")</f>
        <v/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 t="str">
        <f>IFERROR(テーブル_Swim014[[#This Row],[選手番号]],"")</f>
        <v/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 t="str">
        <f>IFERROR(テーブル_Swim014[[#This Row],[選手番号]],"")</f>
        <v/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 t="str">
        <f>IFERROR(テーブル_Swim014[[#This Row],[選手番号]],"")</f>
        <v/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 t="str">
        <f>IFERROR(テーブル_Swim014[[#This Row],[選手番号]],"")</f>
        <v/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 t="str">
        <f>IFERROR(テーブル_Swim014[[#This Row],[選手番号]],"")</f>
        <v/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 t="str">
        <f>IFERROR(テーブル_Swim014[[#This Row],[選手番号]],"")</f>
        <v/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 t="str">
        <f>IFERROR(テーブル_Swim014[[#This Row],[選手番号]],"")</f>
        <v/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 t="str">
        <f>IFERROR(テーブル_Swim014[[#This Row],[選手番号]],"")</f>
        <v/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 t="str">
        <f>IFERROR(テーブル_Swim014[[#This Row],[選手番号]],"")</f>
        <v/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 t="str">
        <f>IFERROR(テーブル_Swim014[[#This Row],[選手番号]],"")</f>
        <v/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 t="str">
        <f>IFERROR(テーブル_Swim014[[#This Row],[選手番号]],"")</f>
        <v/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 t="str">
        <f>IFERROR(テーブル_Swim014[[#This Row],[選手番号]],"")</f>
        <v/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 t="str">
        <f>IFERROR(テーブル_Swim014[[#This Row],[選手番号]],"")</f>
        <v/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 t="str">
        <f>IFERROR(テーブル_Swim014[[#This Row],[選手番号]],"")</f>
        <v/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 t="str">
        <f>IFERROR(テーブル_Swim014[[#This Row],[選手番号]],"")</f>
        <v/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 t="str">
        <f>IFERROR(テーブル_Swim014[[#This Row],[選手番号]],"")</f>
        <v/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 t="str">
        <f>IFERROR(テーブル_Swim014[[#This Row],[選手番号]],"")</f>
        <v/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 t="str">
        <f>IFERROR(テーブル_Swim014[[#This Row],[選手番号]],"")</f>
        <v/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 t="str">
        <f>IFERROR(テーブル_Swim014[[#This Row],[選手番号]],"")</f>
        <v/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 t="str">
        <f>IFERROR(テーブル_Swim014[[#This Row],[選手番号]],"")</f>
        <v/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 t="str">
        <f>IFERROR(テーブル_Swim014[[#This Row],[選手番号]],"")</f>
        <v/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 t="str">
        <f>IFERROR(テーブル_Swim014[[#This Row],[選手番号]],"")</f>
        <v/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 t="str">
        <f>IFERROR(テーブル_Swim014[[#This Row],[選手番号]],"")</f>
        <v/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 t="str">
        <f>IFERROR(テーブル_Swim014[[#This Row],[選手番号]],"")</f>
        <v/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 t="str">
        <f>IFERROR(テーブル_Swim014[[#This Row],[選手番号]],"")</f>
        <v/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 t="str">
        <f>IFERROR(テーブル_Swim014[[#This Row],[選手番号]],"")</f>
        <v/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 t="str">
        <f>IFERROR(テーブル_Swim014[[#This Row],[選手番号]],"")</f>
        <v/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 t="str">
        <f>IFERROR(テーブル_Swim014[[#This Row],[選手番号]],"")</f>
        <v/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 t="str">
        <f>IFERROR(テーブル_Swim014[[#This Row],[選手番号]],"")</f>
        <v/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 t="str">
        <f>IFERROR(テーブル_Swim014[[#This Row],[選手番号]],"")</f>
        <v/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 t="str">
        <f>IFERROR(テーブル_Swim014[[#This Row],[選手番号]],"")</f>
        <v/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 t="str">
        <f>IFERROR(テーブル_Swim014[[#This Row],[選手番号]],"")</f>
        <v/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 t="str">
        <f>IFERROR(テーブル_Swim014[[#This Row],[選手番号]],"")</f>
        <v/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 t="str">
        <f>IFERROR(テーブル_Swim014[[#This Row],[選手番号]],"")</f>
        <v/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 t="str">
        <f>IFERROR(テーブル_Swim014[[#This Row],[選手番号]],"")</f>
        <v/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 t="str">
        <f>IFERROR(テーブル_Swim014[[#This Row],[選手番号]],"")</f>
        <v/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 t="str">
        <f>IFERROR(テーブル_Swim014[[#This Row],[選手番号]],"")</f>
        <v/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 t="str">
        <f>IFERROR(テーブル_Swim014[[#This Row],[選手番号]],"")</f>
        <v/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 t="str">
        <f>IFERROR(テーブル_Swim014[[#This Row],[選手番号]],"")</f>
        <v/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 t="str">
        <f>IFERROR(テーブル_Swim014[[#This Row],[選手番号]],"")</f>
        <v/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 t="str">
        <f>IFERROR(テーブル_Swim014[[#This Row],[選手番号]],"")</f>
        <v/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 t="str">
        <f>IFERROR(テーブル_Swim014[[#This Row],[選手番号]],"")</f>
        <v/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 t="str">
        <f>IFERROR(テーブル_Swim014[[#This Row],[選手番号]],"")</f>
        <v/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 t="str">
        <f>IFERROR(テーブル_Swim014[[#This Row],[選手番号]],"")</f>
        <v/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 t="str">
        <f>IFERROR(テーブル_Swim014[[#This Row],[選手番号]],"")</f>
        <v/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 t="str">
        <f>IFERROR(テーブル_Swim014[[#This Row],[選手番号]],"")</f>
        <v/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 t="str">
        <f>IFERROR(テーブル_Swim014[[#This Row],[選手番号]],"")</f>
        <v/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 t="str">
        <f>IFERROR(テーブル_Swim014[[#This Row],[選手番号]],"")</f>
        <v/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 t="str">
        <f>IFERROR(テーブル_Swim014[[#This Row],[選手番号]],"")</f>
        <v/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 t="str">
        <f>IFERROR(テーブル_Swim014[[#This Row],[選手番号]],"")</f>
        <v/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 t="str">
        <f>IFERROR(テーブル_Swim014[[#This Row],[選手番号]],"")</f>
        <v/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 t="str">
        <f>IFERROR(テーブル_Swim014[[#This Row],[選手番号]],"")</f>
        <v/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 t="str">
        <f>IFERROR(テーブル_Swim014[[#This Row],[選手番号]],"")</f>
        <v/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 t="str">
        <f>IFERROR(テーブル_Swim014[[#This Row],[選手番号]],"")</f>
        <v/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 t="str">
        <f>IFERROR(テーブル_Swim014[[#This Row],[選手番号]],"")</f>
        <v/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 t="str">
        <f>IFERROR(テーブル_Swim014[[#This Row],[選手番号]],"")</f>
        <v/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 t="str">
        <f>IFERROR(テーブル_Swim014[[#This Row],[選手番号]],"")</f>
        <v/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 t="str">
        <f>IFERROR(テーブル_Swim014[[#This Row],[選手番号]],"")</f>
        <v/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 t="str">
        <f>IFERROR(テーブル_Swim014[[#This Row],[選手番号]],"")</f>
        <v/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 t="str">
        <f>IFERROR(テーブル_Swim014[[#This Row],[選手番号]],"")</f>
        <v/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 t="str">
        <f>IFERROR(テーブル_Swim014[[#This Row],[選手番号]],"")</f>
        <v/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 t="str">
        <f>IFERROR(テーブル_Swim014[[#This Row],[選手番号]],"")</f>
        <v/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 t="str">
        <f>IFERROR(テーブル_Swim014[[#This Row],[選手番号]],"")</f>
        <v/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 t="str">
        <f>IFERROR(テーブル_Swim014[[#This Row],[選手番号]],"")</f>
        <v/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 t="str">
        <f>IFERROR(テーブル_Swim014[[#This Row],[選手番号]],"")</f>
        <v/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 t="str">
        <f>IFERROR(テーブル_Swim014[[#This Row],[選手番号]],"")</f>
        <v/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 t="str">
        <f>IFERROR(テーブル_Swim014[[#This Row],[選手番号]],"")</f>
        <v/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 t="str">
        <f>IFERROR(テーブル_Swim014[[#This Row],[選手番号]],"")</f>
        <v/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 t="str">
        <f>IFERROR(テーブル_Swim014[[#This Row],[選手番号]],"")</f>
        <v/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 t="str">
        <f>IFERROR(テーブル_Swim014[[#This Row],[選手番号]],"")</f>
        <v/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 t="str">
        <f>IFERROR(テーブル_Swim014[[#This Row],[選手番号]],"")</f>
        <v/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 t="str">
        <f>IFERROR(テーブル_Swim014[[#This Row],[選手番号]],"")</f>
        <v/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 t="str">
        <f>IFERROR(テーブル_Swim014[[#This Row],[選手番号]],"")</f>
        <v/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 t="str">
        <f>IFERROR(テーブル_Swim014[[#This Row],[選手番号]],"")</f>
        <v/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 t="str">
        <f>IFERROR(テーブル_Swim014[[#This Row],[選手番号]],"")</f>
        <v/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 t="str">
        <f>IFERROR(テーブル_Swim014[[#This Row],[選手番号]],"")</f>
        <v/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 t="str">
        <f>IFERROR(テーブル_Swim014[[#This Row],[選手番号]],"")</f>
        <v/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 t="str">
        <f>IFERROR(テーブル_Swim014[[#This Row],[選手番号]],"")</f>
        <v/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 t="str">
        <f>IFERROR(テーブル_Swim014[[#This Row],[選手番号]],"")</f>
        <v/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 t="str">
        <f>IFERROR(テーブル_Swim014[[#This Row],[選手番号]],"")</f>
        <v/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 t="str">
        <f>IFERROR(テーブル_Swim014[[#This Row],[選手番号]],"")</f>
        <v/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 t="str">
        <f>IFERROR(テーブル_Swim014[[#This Row],[選手番号]],"")</f>
        <v/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 t="str">
        <f>IFERROR(テーブル_Swim014[[#This Row],[選手番号]],"")</f>
        <v/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 t="str">
        <f>IFERROR(テーブル_Swim014[[#This Row],[選手番号]],"")</f>
        <v/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 t="str">
        <f>IFERROR(テーブル_Swim014[[#This Row],[選手番号]],"")</f>
        <v/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 t="str">
        <f>IFERROR(テーブル_Swim014[[#This Row],[選手番号]],"")</f>
        <v/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 t="str">
        <f>IFERROR(テーブル_Swim014[[#This Row],[選手番号]],"")</f>
        <v/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 t="str">
        <f>IFERROR(テーブル_Swim014[[#This Row],[選手番号]],"")</f>
        <v/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 t="str">
        <f>IFERROR(テーブル_Swim014[[#This Row],[選手番号]],"")</f>
        <v/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 t="str">
        <f>IFERROR(テーブル_Swim014[[#This Row],[選手番号]],"")</f>
        <v/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 t="str">
        <f>IFERROR(テーブル_Swim014[[#This Row],[選手番号]],"")</f>
        <v/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 t="str">
        <f>IFERROR(テーブル_Swim014[[#This Row],[選手番号]],"")</f>
        <v/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 t="str">
        <f>IFERROR(テーブル_Swim014[[#This Row],[選手番号]],"")</f>
        <v/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 t="str">
        <f>IFERROR(テーブル_Swim014[[#This Row],[選手番号]],"")</f>
        <v/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 t="str">
        <f>IFERROR(テーブル_Swim014[[#This Row],[選手番号]],"")</f>
        <v/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 t="str">
        <f>IFERROR(テーブル_Swim014[[#This Row],[選手番号]],"")</f>
        <v/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 t="str">
        <f>IFERROR(テーブル_Swim014[[#This Row],[選手番号]],"")</f>
        <v/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 t="str">
        <f>IFERROR(テーブル_Swim014[[#This Row],[選手番号]],"")</f>
        <v/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 t="str">
        <f>IFERROR(テーブル_Swim014[[#This Row],[選手番号]],"")</f>
        <v/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 t="str">
        <f>IFERROR(テーブル_Swim014[[#This Row],[選手番号]],"")</f>
        <v/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 t="str">
        <f>IFERROR(テーブル_Swim014[[#This Row],[選手番号]],"")</f>
        <v/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 t="str">
        <f>IFERROR(テーブル_Swim014[[#This Row],[選手番号]],"")</f>
        <v/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 t="str">
        <f>IFERROR(テーブル_Swim014[[#This Row],[選手番号]],"")</f>
        <v/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 t="str">
        <f>IFERROR(テーブル_Swim014[[#This Row],[選手番号]],"")</f>
        <v/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 t="str">
        <f>IFERROR(テーブル_Swim014[[#This Row],[選手番号]],"")</f>
        <v/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 t="str">
        <f>IFERROR(テーブル_Swim014[[#This Row],[選手番号]],"")</f>
        <v/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 t="str">
        <f>IFERROR(テーブル_Swim014[[#This Row],[選手番号]],"")</f>
        <v/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 t="str">
        <f>IFERROR(テーブル_Swim014[[#This Row],[選手番号]],"")</f>
        <v/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 t="str">
        <f>IFERROR(テーブル_Swim014[[#This Row],[選手番号]],"")</f>
        <v/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 t="str">
        <f>IFERROR(テーブル_Swim014[[#This Row],[選手番号]],"")</f>
        <v/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 t="str">
        <f>IFERROR(テーブル_Swim014[[#This Row],[選手番号]],"")</f>
        <v/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 t="str">
        <f>IFERROR(テーブル_Swim014[[#This Row],[選手番号]],"")</f>
        <v/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 t="str">
        <f>IFERROR(テーブル_Swim014[[#This Row],[選手番号]],"")</f>
        <v/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 t="str">
        <f>IFERROR(テーブル_Swim014[[#This Row],[選手番号]],"")</f>
        <v/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 t="str">
        <f>IFERROR(テーブル_Swim014[[#This Row],[選手番号]],"")</f>
        <v/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 t="str">
        <f>IFERROR(テーブル_Swim014[[#This Row],[選手番号]],"")</f>
        <v/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 t="str">
        <f>IFERROR(テーブル_Swim014[[#This Row],[選手番号]],"")</f>
        <v/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 t="str">
        <f>IFERROR(テーブル_Swim014[[#This Row],[選手番号]],"")</f>
        <v/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 t="str">
        <f>IFERROR(テーブル_Swim014[[#This Row],[選手番号]],"")</f>
        <v/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 t="str">
        <f>IFERROR(テーブル_Swim014[[#This Row],[選手番号]],"")</f>
        <v/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 t="str">
        <f>IFERROR(テーブル_Swim014[[#This Row],[選手番号]],"")</f>
        <v/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 t="str">
        <f>IFERROR(テーブル_Swim014[[#This Row],[選手番号]],"")</f>
        <v/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 t="str">
        <f>IFERROR(テーブル_Swim014[[#This Row],[選手番号]],"")</f>
        <v/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 t="str">
        <f>IFERROR(テーブル_Swim014[[#This Row],[選手番号]],"")</f>
        <v/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 t="str">
        <f>IFERROR(テーブル_Swim014[[#This Row],[選手番号]],"")</f>
        <v/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 t="str">
        <f>IFERROR(テーブル_Swim014[[#This Row],[選手番号]],"")</f>
        <v/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 t="str">
        <f>IFERROR(テーブル_Swim014[[#This Row],[選手番号]],"")</f>
        <v/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 t="str">
        <f>IFERROR(テーブル_Swim014[[#This Row],[選手番号]],"")</f>
        <v/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 t="str">
        <f>IFERROR(テーブル_Swim014[[#This Row],[選手番号]],"")</f>
        <v/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 t="str">
        <f>IFERROR(テーブル_Swim014[[#This Row],[選手番号]],"")</f>
        <v/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 t="str">
        <f>IFERROR(テーブル_Swim014[[#This Row],[選手番号]],"")</f>
        <v/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 t="str">
        <f>IFERROR(テーブル_Swim014[[#This Row],[選手番号]],"")</f>
        <v/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 t="str">
        <f>IFERROR(テーブル_Swim014[[#This Row],[選手番号]],"")</f>
        <v/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 t="str">
        <f>IFERROR(テーブル_Swim014[[#This Row],[選手番号]],"")</f>
        <v/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 t="str">
        <f>IFERROR(テーブル_Swim014[[#This Row],[選手番号]],"")</f>
        <v/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 t="str">
        <f>IFERROR(テーブル_Swim014[[#This Row],[選手番号]],"")</f>
        <v/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 t="str">
        <f>IFERROR(テーブル_Swim014[[#This Row],[選手番号]],"")</f>
        <v/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 t="str">
        <f>IFERROR(テーブル_Swim014[[#This Row],[選手番号]],"")</f>
        <v/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 t="str">
        <f>IFERROR(テーブル_Swim014[[#This Row],[選手番号]],"")</f>
        <v/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 t="str">
        <f>IFERROR(テーブル_Swim014[[#This Row],[選手番号]],"")</f>
        <v/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 t="str">
        <f>IFERROR(テーブル_Swim014[[#This Row],[選手番号]],"")</f>
        <v/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 t="str">
        <f>IFERROR(テーブル_Swim014[[#This Row],[選手番号]],"")</f>
        <v/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 t="str">
        <f>IFERROR(テーブル_Swim014[[#This Row],[選手番号]],"")</f>
        <v/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 t="str">
        <f>IFERROR(テーブル_Swim014[[#This Row],[選手番号]],"")</f>
        <v/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 t="str">
        <f>IFERROR(テーブル_Swim014[[#This Row],[選手番号]],"")</f>
        <v/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 t="str">
        <f>IFERROR(テーブル_Swim014[[#This Row],[選手番号]],"")</f>
        <v/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 t="str">
        <f>IFERROR(テーブル_Swim014[[#This Row],[選手番号]],"")</f>
        <v/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 t="str">
        <f>IFERROR(テーブル_Swim014[[#This Row],[選手番号]],"")</f>
        <v/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 t="str">
        <f>IFERROR(テーブル_Swim014[[#This Row],[選手番号]],"")</f>
        <v/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 t="str">
        <f>IFERROR(テーブル_Swim014[[#This Row],[選手番号]],"")</f>
        <v/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 t="str">
        <f>IFERROR(テーブル_Swim014[[#This Row],[選手番号]],"")</f>
        <v/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 t="str">
        <f>IFERROR(テーブル_Swim014[[#This Row],[選手番号]],"")</f>
        <v/>
      </c>
      <c r="P519" t="str">
        <f>IFERROR(Sheet3!Q362,"")</f>
        <v>2011/03/10</v>
      </c>
      <c r="Q519" s="3">
        <v>42407</v>
      </c>
      <c r="R519">
        <f t="shared" si="26"/>
        <v>4</v>
      </c>
    </row>
    <row r="520" spans="15:18" x14ac:dyDescent="0.15">
      <c r="O520" t="str">
        <f>IFERROR(テーブル_Swim014[[#This Row],[選手番号]],"")</f>
        <v/>
      </c>
      <c r="P520">
        <f>IFERROR(Sheet3!Q363,"")</f>
        <v>0</v>
      </c>
      <c r="Q520" s="3">
        <v>42407</v>
      </c>
      <c r="R520">
        <f t="shared" si="26"/>
        <v>116</v>
      </c>
    </row>
    <row r="521" spans="15:18" x14ac:dyDescent="0.15">
      <c r="O521" t="str">
        <f>IFERROR(テーブル_Swim014[[#This Row],[選手番号]],"")</f>
        <v/>
      </c>
      <c r="P521">
        <f>IFERROR(Sheet3!Q364,"")</f>
        <v>0</v>
      </c>
      <c r="Q521" s="3">
        <v>42407</v>
      </c>
      <c r="R521">
        <f t="shared" si="26"/>
        <v>116</v>
      </c>
    </row>
    <row r="522" spans="15:18" x14ac:dyDescent="0.15">
      <c r="O522" t="str">
        <f>IFERROR(テーブル_Swim014[[#This Row],[選手番号]],"")</f>
        <v/>
      </c>
      <c r="P522">
        <f>IFERROR(Sheet3!Q365,"")</f>
        <v>0</v>
      </c>
      <c r="Q522" s="3">
        <v>42407</v>
      </c>
      <c r="R522">
        <f t="shared" si="26"/>
        <v>116</v>
      </c>
    </row>
    <row r="523" spans="15:18" x14ac:dyDescent="0.15">
      <c r="O523" t="str">
        <f>IFERROR(テーブル_Swim014[[#This Row],[選手番号]],"")</f>
        <v/>
      </c>
      <c r="P523">
        <f>IFERROR(Sheet3!Q366,"")</f>
        <v>0</v>
      </c>
      <c r="Q523" s="3">
        <v>42407</v>
      </c>
      <c r="R523">
        <f t="shared" si="26"/>
        <v>116</v>
      </c>
    </row>
    <row r="524" spans="15:18" x14ac:dyDescent="0.15">
      <c r="O524" t="str">
        <f>IFERROR(テーブル_Swim014[[#This Row],[選手番号]],"")</f>
        <v/>
      </c>
      <c r="P524">
        <f>IFERROR(Sheet3!Q367,"")</f>
        <v>0</v>
      </c>
      <c r="Q524" s="3">
        <v>42407</v>
      </c>
      <c r="R524">
        <f t="shared" si="26"/>
        <v>116</v>
      </c>
    </row>
    <row r="525" spans="15:18" x14ac:dyDescent="0.15">
      <c r="O525" t="str">
        <f>IFERROR(テーブル_Swim014[[#This Row],[選手番号]],"")</f>
        <v/>
      </c>
      <c r="P525">
        <f>IFERROR(Sheet3!Q368,"")</f>
        <v>0</v>
      </c>
      <c r="Q525" s="3">
        <v>42407</v>
      </c>
      <c r="R525">
        <f t="shared" si="26"/>
        <v>116</v>
      </c>
    </row>
    <row r="526" spans="15:18" x14ac:dyDescent="0.15">
      <c r="O526" t="str">
        <f>IFERROR(テーブル_Swim014[[#This Row],[選手番号]],"")</f>
        <v/>
      </c>
      <c r="P526">
        <f>IFERROR(Sheet3!Q369,"")</f>
        <v>0</v>
      </c>
      <c r="Q526" s="3">
        <v>42407</v>
      </c>
      <c r="R526">
        <f t="shared" si="26"/>
        <v>116</v>
      </c>
    </row>
    <row r="527" spans="15:18" x14ac:dyDescent="0.15">
      <c r="O527" t="str">
        <f>IFERROR(テーブル_Swim014[[#This Row],[選手番号]],"")</f>
        <v/>
      </c>
      <c r="P527">
        <f>IFERROR(Sheet3!Q370,"")</f>
        <v>0</v>
      </c>
      <c r="Q527" s="3">
        <v>42407</v>
      </c>
      <c r="R527">
        <f t="shared" si="26"/>
        <v>116</v>
      </c>
    </row>
    <row r="528" spans="15:18" x14ac:dyDescent="0.15">
      <c r="O528" t="str">
        <f>IFERROR(テーブル_Swim014[[#This Row],[選手番号]],"")</f>
        <v/>
      </c>
      <c r="P528">
        <f>IFERROR(Sheet3!Q371,"")</f>
        <v>0</v>
      </c>
      <c r="Q528" s="3">
        <v>42407</v>
      </c>
      <c r="R528">
        <f t="shared" si="26"/>
        <v>116</v>
      </c>
    </row>
    <row r="529" spans="15:18" x14ac:dyDescent="0.15">
      <c r="O529" t="str">
        <f>IFERROR(テーブル_Swim014[[#This Row],[選手番号]],"")</f>
        <v/>
      </c>
      <c r="P529">
        <f>IFERROR(Sheet3!Q372,"")</f>
        <v>0</v>
      </c>
      <c r="Q529" s="3">
        <v>42407</v>
      </c>
      <c r="R529">
        <f t="shared" si="26"/>
        <v>116</v>
      </c>
    </row>
    <row r="530" spans="15:18" x14ac:dyDescent="0.15">
      <c r="O530" t="str">
        <f>IFERROR(テーブル_Swim014[[#This Row],[選手番号]],"")</f>
        <v/>
      </c>
      <c r="P530">
        <f>IFERROR(Sheet3!Q373,"")</f>
        <v>0</v>
      </c>
      <c r="Q530" s="3">
        <v>42407</v>
      </c>
      <c r="R530">
        <f t="shared" si="26"/>
        <v>116</v>
      </c>
    </row>
    <row r="531" spans="15:18" x14ac:dyDescent="0.15">
      <c r="O531" t="str">
        <f>IFERROR(テーブル_Swim014[[#This Row],[選手番号]],"")</f>
        <v/>
      </c>
      <c r="P531">
        <f>IFERROR(Sheet3!Q374,"")</f>
        <v>0</v>
      </c>
      <c r="Q531" s="3">
        <v>42407</v>
      </c>
      <c r="R531">
        <f t="shared" si="26"/>
        <v>116</v>
      </c>
    </row>
    <row r="532" spans="15:18" x14ac:dyDescent="0.15">
      <c r="O532" t="str">
        <f>IFERROR(テーブル_Swim014[[#This Row],[選手番号]],"")</f>
        <v/>
      </c>
      <c r="P532">
        <f>IFERROR(Sheet3!Q375,"")</f>
        <v>0</v>
      </c>
      <c r="Q532" s="3">
        <v>42407</v>
      </c>
      <c r="R532">
        <f t="shared" si="26"/>
        <v>116</v>
      </c>
    </row>
    <row r="533" spans="15:18" x14ac:dyDescent="0.15">
      <c r="O533" t="str">
        <f>IFERROR(テーブル_Swim014[[#This Row],[選手番号]],"")</f>
        <v/>
      </c>
      <c r="P533">
        <f>IFERROR(Sheet3!Q376,"")</f>
        <v>0</v>
      </c>
      <c r="Q533" s="3">
        <v>42407</v>
      </c>
      <c r="R533">
        <f t="shared" si="26"/>
        <v>116</v>
      </c>
    </row>
    <row r="534" spans="15:18" x14ac:dyDescent="0.15">
      <c r="O534" t="str">
        <f>IFERROR(テーブル_Swim014[[#This Row],[選手番号]],"")</f>
        <v/>
      </c>
      <c r="P534">
        <f>IFERROR(Sheet3!Q377,"")</f>
        <v>0</v>
      </c>
      <c r="Q534" s="3">
        <v>42407</v>
      </c>
      <c r="R534">
        <f t="shared" si="26"/>
        <v>116</v>
      </c>
    </row>
    <row r="535" spans="15:18" x14ac:dyDescent="0.15">
      <c r="O535" t="str">
        <f>IFERROR(テーブル_Swim014[[#This Row],[選手番号]],"")</f>
        <v/>
      </c>
      <c r="P535">
        <f>IFERROR(Sheet3!Q378,"")</f>
        <v>0</v>
      </c>
      <c r="Q535" s="3">
        <v>42407</v>
      </c>
      <c r="R535">
        <f t="shared" si="26"/>
        <v>116</v>
      </c>
    </row>
    <row r="536" spans="15:18" x14ac:dyDescent="0.15">
      <c r="O536" t="str">
        <f>IFERROR(テーブル_Swim014[[#This Row],[選手番号]],"")</f>
        <v/>
      </c>
      <c r="P536">
        <f>IFERROR(Sheet3!Q379,"")</f>
        <v>0</v>
      </c>
      <c r="Q536" s="3">
        <v>42407</v>
      </c>
      <c r="R536">
        <f t="shared" si="26"/>
        <v>116</v>
      </c>
    </row>
    <row r="537" spans="15:18" x14ac:dyDescent="0.15">
      <c r="O537" t="str">
        <f>IFERROR(テーブル_Swim014[[#This Row],[選手番号]],"")</f>
        <v/>
      </c>
      <c r="P537">
        <f>IFERROR(Sheet3!Q380,"")</f>
        <v>0</v>
      </c>
      <c r="Q537" s="3">
        <v>42407</v>
      </c>
      <c r="R537">
        <f t="shared" si="26"/>
        <v>116</v>
      </c>
    </row>
    <row r="538" spans="15:18" x14ac:dyDescent="0.15">
      <c r="O538" t="str">
        <f>IFERROR(テーブル_Swim014[[#This Row],[選手番号]],"")</f>
        <v/>
      </c>
      <c r="P538">
        <f>IFERROR(Sheet3!Q381,"")</f>
        <v>0</v>
      </c>
      <c r="Q538" s="3">
        <v>42407</v>
      </c>
      <c r="R538">
        <f t="shared" si="26"/>
        <v>116</v>
      </c>
    </row>
    <row r="539" spans="15:18" x14ac:dyDescent="0.15">
      <c r="O539" t="str">
        <f>IFERROR(テーブル_Swim014[[#This Row],[選手番号]],"")</f>
        <v/>
      </c>
      <c r="P539">
        <f>IFERROR(Sheet3!Q382,"")</f>
        <v>0</v>
      </c>
      <c r="Q539" s="3">
        <v>42407</v>
      </c>
      <c r="R539">
        <f t="shared" si="26"/>
        <v>116</v>
      </c>
    </row>
    <row r="540" spans="15:18" x14ac:dyDescent="0.15">
      <c r="O540" t="str">
        <f>IFERROR(テーブル_Swim014[[#This Row],[選手番号]],"")</f>
        <v/>
      </c>
      <c r="P540">
        <f>IFERROR(Sheet3!Q383,"")</f>
        <v>0</v>
      </c>
      <c r="Q540" s="3">
        <v>42407</v>
      </c>
      <c r="R540">
        <f t="shared" si="26"/>
        <v>116</v>
      </c>
    </row>
    <row r="541" spans="15:18" x14ac:dyDescent="0.15">
      <c r="O541" t="str">
        <f>IFERROR(テーブル_Swim014[[#This Row],[選手番号]],"")</f>
        <v/>
      </c>
      <c r="P541">
        <f>IFERROR(Sheet3!Q384,"")</f>
        <v>0</v>
      </c>
      <c r="Q541" s="3">
        <v>42407</v>
      </c>
      <c r="R541">
        <f t="shared" si="26"/>
        <v>116</v>
      </c>
    </row>
    <row r="542" spans="15:18" x14ac:dyDescent="0.15">
      <c r="O542" t="str">
        <f>IFERROR(テーブル_Swim014[[#This Row],[選手番号]],"")</f>
        <v/>
      </c>
      <c r="P542">
        <f>IFERROR(Sheet3!Q385,"")</f>
        <v>0</v>
      </c>
      <c r="Q542" s="3">
        <v>42407</v>
      </c>
      <c r="R542">
        <f t="shared" si="26"/>
        <v>116</v>
      </c>
    </row>
    <row r="543" spans="15:18" x14ac:dyDescent="0.15">
      <c r="O543" t="str">
        <f>IFERROR(テーブル_Swim014[[#This Row],[選手番号]],"")</f>
        <v/>
      </c>
      <c r="P543">
        <f>IFERROR(Sheet3!Q386,"")</f>
        <v>0</v>
      </c>
      <c r="Q543" s="3">
        <v>42407</v>
      </c>
      <c r="R543">
        <f t="shared" si="26"/>
        <v>116</v>
      </c>
    </row>
    <row r="544" spans="15:18" x14ac:dyDescent="0.15">
      <c r="O544" t="str">
        <f>IFERROR(テーブル_Swim014[[#This Row],[選手番号]],"")</f>
        <v/>
      </c>
      <c r="P544">
        <f>IFERROR(Sheet3!Q387,"")</f>
        <v>0</v>
      </c>
      <c r="Q544" s="3">
        <v>42407</v>
      </c>
      <c r="R544">
        <f t="shared" si="26"/>
        <v>116</v>
      </c>
    </row>
    <row r="545" spans="15:18" x14ac:dyDescent="0.15">
      <c r="O545" t="str">
        <f>IFERROR(テーブル_Swim014[[#This Row],[選手番号]],"")</f>
        <v/>
      </c>
      <c r="P545">
        <f>IFERROR(Sheet3!Q388,"")</f>
        <v>0</v>
      </c>
      <c r="Q545" s="3">
        <v>42407</v>
      </c>
      <c r="R545">
        <f t="shared" si="26"/>
        <v>116</v>
      </c>
    </row>
    <row r="546" spans="15:18" x14ac:dyDescent="0.15">
      <c r="O546" t="str">
        <f>IFERROR(テーブル_Swim014[[#This Row],[選手番号]],"")</f>
        <v/>
      </c>
      <c r="P546">
        <f>IFERROR(Sheet3!Q389,"")</f>
        <v>0</v>
      </c>
      <c r="Q546" s="3">
        <v>42407</v>
      </c>
      <c r="R546">
        <f t="shared" si="26"/>
        <v>116</v>
      </c>
    </row>
    <row r="547" spans="15:18" x14ac:dyDescent="0.15">
      <c r="O547" t="str">
        <f>IFERROR(テーブル_Swim014[[#This Row],[選手番号]],"")</f>
        <v/>
      </c>
      <c r="P547">
        <f>IFERROR(Sheet3!Q390,"")</f>
        <v>0</v>
      </c>
      <c r="Q547" s="3">
        <v>42407</v>
      </c>
      <c r="R547">
        <f t="shared" si="26"/>
        <v>116</v>
      </c>
    </row>
    <row r="548" spans="15:18" x14ac:dyDescent="0.15">
      <c r="O548" t="str">
        <f>IFERROR(テーブル_Swim014[[#This Row],[選手番号]],"")</f>
        <v/>
      </c>
      <c r="P548">
        <f>IFERROR(Sheet3!Q391,"")</f>
        <v>0</v>
      </c>
      <c r="Q548" s="3">
        <v>42407</v>
      </c>
      <c r="R548">
        <f t="shared" si="26"/>
        <v>116</v>
      </c>
    </row>
    <row r="549" spans="15:18" x14ac:dyDescent="0.15">
      <c r="O549" t="str">
        <f>IFERROR(テーブル_Swim014[[#This Row],[選手番号]],"")</f>
        <v/>
      </c>
      <c r="P549">
        <f>IFERROR(Sheet3!Q392,"")</f>
        <v>0</v>
      </c>
      <c r="Q549" s="3">
        <v>42407</v>
      </c>
      <c r="R549">
        <f t="shared" si="26"/>
        <v>116</v>
      </c>
    </row>
    <row r="550" spans="15:18" x14ac:dyDescent="0.15">
      <c r="O550" t="str">
        <f>IFERROR(テーブル_Swim014[[#This Row],[選手番号]],"")</f>
        <v/>
      </c>
      <c r="P550">
        <f>IFERROR(Sheet3!Q393,"")</f>
        <v>0</v>
      </c>
      <c r="Q550" s="3">
        <v>42407</v>
      </c>
      <c r="R550">
        <f t="shared" si="26"/>
        <v>116</v>
      </c>
    </row>
    <row r="551" spans="15:18" x14ac:dyDescent="0.15">
      <c r="O551" t="str">
        <f>IFERROR(テーブル_Swim014[[#This Row],[選手番号]],"")</f>
        <v/>
      </c>
      <c r="P551">
        <f>IFERROR(Sheet3!Q394,"")</f>
        <v>0</v>
      </c>
      <c r="Q551" s="3">
        <v>42407</v>
      </c>
      <c r="R551">
        <f t="shared" si="26"/>
        <v>116</v>
      </c>
    </row>
    <row r="552" spans="15:18" x14ac:dyDescent="0.15">
      <c r="O552" t="str">
        <f>IFERROR(テーブル_Swim014[[#This Row],[選手番号]],"")</f>
        <v/>
      </c>
      <c r="P552">
        <f>IFERROR(Sheet3!Q395,"")</f>
        <v>0</v>
      </c>
      <c r="Q552" s="3">
        <v>42407</v>
      </c>
      <c r="R552">
        <f t="shared" si="26"/>
        <v>116</v>
      </c>
    </row>
    <row r="553" spans="15:18" x14ac:dyDescent="0.15">
      <c r="O553" t="str">
        <f>IFERROR(テーブル_Swim014[[#This Row],[選手番号]],"")</f>
        <v/>
      </c>
      <c r="P553">
        <f>IFERROR(Sheet3!Q396,"")</f>
        <v>0</v>
      </c>
      <c r="Q553" s="3">
        <v>42407</v>
      </c>
      <c r="R553">
        <f t="shared" si="26"/>
        <v>116</v>
      </c>
    </row>
    <row r="554" spans="15:18" x14ac:dyDescent="0.15">
      <c r="O554" t="str">
        <f>IFERROR(テーブル_Swim014[[#This Row],[選手番号]],"")</f>
        <v/>
      </c>
      <c r="P554">
        <f>IFERROR(Sheet3!Q397,"")</f>
        <v>0</v>
      </c>
      <c r="Q554" s="3">
        <v>42407</v>
      </c>
      <c r="R554">
        <f t="shared" si="26"/>
        <v>116</v>
      </c>
    </row>
    <row r="555" spans="15:18" x14ac:dyDescent="0.15">
      <c r="O555" t="str">
        <f>IFERROR(テーブル_Swim014[[#This Row],[選手番号]],"")</f>
        <v/>
      </c>
      <c r="P555">
        <f>IFERROR(Sheet3!Q398,"")</f>
        <v>0</v>
      </c>
      <c r="Q555" s="3">
        <v>42407</v>
      </c>
      <c r="R555">
        <f t="shared" si="26"/>
        <v>116</v>
      </c>
    </row>
    <row r="556" spans="15:18" x14ac:dyDescent="0.15">
      <c r="O556" t="str">
        <f>IFERROR(テーブル_Swim014[[#This Row],[選手番号]],"")</f>
        <v/>
      </c>
      <c r="P556">
        <f>IFERROR(Sheet3!Q399,"")</f>
        <v>0</v>
      </c>
      <c r="Q556" s="3">
        <v>42407</v>
      </c>
      <c r="R556">
        <f t="shared" si="26"/>
        <v>116</v>
      </c>
    </row>
    <row r="557" spans="15:18" x14ac:dyDescent="0.15">
      <c r="O557" t="str">
        <f>IFERROR(テーブル_Swim014[[#This Row],[選手番号]],"")</f>
        <v/>
      </c>
      <c r="P557">
        <f>IFERROR(Sheet3!Q400,"")</f>
        <v>0</v>
      </c>
      <c r="Q557" s="3">
        <v>42407</v>
      </c>
      <c r="R557">
        <f t="shared" si="26"/>
        <v>116</v>
      </c>
    </row>
    <row r="558" spans="15:18" x14ac:dyDescent="0.15">
      <c r="O558" t="str">
        <f>IFERROR(テーブル_Swim014[[#This Row],[選手番号]],"")</f>
        <v/>
      </c>
      <c r="P558">
        <f>IFERROR(Sheet3!Q401,"")</f>
        <v>0</v>
      </c>
      <c r="Q558" s="3">
        <v>42407</v>
      </c>
      <c r="R558">
        <f t="shared" si="26"/>
        <v>116</v>
      </c>
    </row>
    <row r="559" spans="15:18" x14ac:dyDescent="0.15">
      <c r="O559" t="str">
        <f>IFERROR(テーブル_Swim014[[#This Row],[選手番号]],"")</f>
        <v/>
      </c>
      <c r="P559">
        <f>IFERROR(Sheet3!Q402,"")</f>
        <v>0</v>
      </c>
      <c r="Q559" s="3">
        <v>42407</v>
      </c>
      <c r="R559">
        <f t="shared" si="26"/>
        <v>116</v>
      </c>
    </row>
    <row r="560" spans="15:18" x14ac:dyDescent="0.15">
      <c r="O560" t="str">
        <f>IFERROR(テーブル_Swim014[[#This Row],[選手番号]],"")</f>
        <v/>
      </c>
      <c r="P560">
        <f>IFERROR(Sheet3!Q403,"")</f>
        <v>0</v>
      </c>
      <c r="Q560" s="3">
        <v>42407</v>
      </c>
      <c r="R560">
        <f t="shared" si="26"/>
        <v>116</v>
      </c>
    </row>
    <row r="561" spans="15:18" x14ac:dyDescent="0.15">
      <c r="O561" t="str">
        <f>IFERROR(テーブル_Swim014[[#This Row],[選手番号]],"")</f>
        <v/>
      </c>
      <c r="P561">
        <f>IFERROR(Sheet3!Q404,"")</f>
        <v>0</v>
      </c>
      <c r="Q561" s="3">
        <v>42407</v>
      </c>
      <c r="R561">
        <f t="shared" si="26"/>
        <v>116</v>
      </c>
    </row>
    <row r="562" spans="15:18" x14ac:dyDescent="0.15">
      <c r="O562" t="str">
        <f>IFERROR(テーブル_Swim014[[#This Row],[選手番号]],"")</f>
        <v/>
      </c>
      <c r="P562">
        <f>IFERROR(Sheet3!Q405,"")</f>
        <v>0</v>
      </c>
      <c r="Q562" s="3">
        <v>42407</v>
      </c>
      <c r="R562">
        <f t="shared" si="26"/>
        <v>116</v>
      </c>
    </row>
    <row r="563" spans="15:18" x14ac:dyDescent="0.15">
      <c r="O563" t="str">
        <f>IFERROR(テーブル_Swim014[[#This Row],[選手番号]],"")</f>
        <v/>
      </c>
      <c r="P563">
        <f>IFERROR(Sheet3!Q406,"")</f>
        <v>0</v>
      </c>
      <c r="Q563" s="3">
        <v>42407</v>
      </c>
      <c r="R563">
        <f t="shared" si="26"/>
        <v>116</v>
      </c>
    </row>
    <row r="564" spans="15:18" x14ac:dyDescent="0.15">
      <c r="O564" t="str">
        <f>IFERROR(テーブル_Swim014[[#This Row],[選手番号]],"")</f>
        <v/>
      </c>
      <c r="P564">
        <f>IFERROR(Sheet3!Q407,"")</f>
        <v>0</v>
      </c>
      <c r="Q564" s="3">
        <v>42407</v>
      </c>
      <c r="R564">
        <f t="shared" si="26"/>
        <v>116</v>
      </c>
    </row>
    <row r="565" spans="15:18" x14ac:dyDescent="0.15">
      <c r="O565" t="str">
        <f>IFERROR(テーブル_Swim014[[#This Row],[選手番号]],"")</f>
        <v/>
      </c>
      <c r="P565">
        <f>IFERROR(Sheet3!Q408,"")</f>
        <v>0</v>
      </c>
      <c r="Q565" s="3">
        <v>42407</v>
      </c>
      <c r="R565">
        <f t="shared" si="26"/>
        <v>116</v>
      </c>
    </row>
    <row r="566" spans="15:18" x14ac:dyDescent="0.15">
      <c r="O566" t="str">
        <f>IFERROR(テーブル_Swim014[[#This Row],[選手番号]],"")</f>
        <v/>
      </c>
      <c r="P566">
        <f>IFERROR(Sheet3!Q409,"")</f>
        <v>0</v>
      </c>
      <c r="Q566" s="3">
        <v>42407</v>
      </c>
      <c r="R566">
        <f t="shared" si="26"/>
        <v>116</v>
      </c>
    </row>
    <row r="567" spans="15:18" x14ac:dyDescent="0.15">
      <c r="O567" t="str">
        <f>IFERROR(テーブル_Swim014[[#This Row],[選手番号]],"")</f>
        <v/>
      </c>
      <c r="P567">
        <f>IFERROR(Sheet3!Q410,"")</f>
        <v>0</v>
      </c>
      <c r="Q567" s="3">
        <v>42407</v>
      </c>
      <c r="R567">
        <f t="shared" si="26"/>
        <v>116</v>
      </c>
    </row>
    <row r="568" spans="15:18" x14ac:dyDescent="0.15">
      <c r="O568" t="str">
        <f>IFERROR(テーブル_Swim014[[#This Row],[選手番号]],"")</f>
        <v/>
      </c>
      <c r="P568">
        <f>IFERROR(Sheet3!Q411,"")</f>
        <v>0</v>
      </c>
      <c r="Q568" s="3">
        <v>42407</v>
      </c>
      <c r="R568">
        <f t="shared" si="26"/>
        <v>116</v>
      </c>
    </row>
    <row r="569" spans="15:18" x14ac:dyDescent="0.15">
      <c r="O569" t="str">
        <f>IFERROR(テーブル_Swim014[[#This Row],[選手番号]],"")</f>
        <v/>
      </c>
      <c r="P569">
        <f>IFERROR(Sheet3!Q412,"")</f>
        <v>0</v>
      </c>
      <c r="Q569" s="3">
        <v>42407</v>
      </c>
      <c r="R569">
        <f t="shared" si="26"/>
        <v>116</v>
      </c>
    </row>
    <row r="570" spans="15:18" x14ac:dyDescent="0.15">
      <c r="O570" t="str">
        <f>IFERROR(テーブル_Swim014[[#This Row],[選手番号]],"")</f>
        <v/>
      </c>
      <c r="P570">
        <f>IFERROR(Sheet3!Q413,"")</f>
        <v>0</v>
      </c>
      <c r="Q570" s="3">
        <v>42407</v>
      </c>
      <c r="R570">
        <f t="shared" si="26"/>
        <v>116</v>
      </c>
    </row>
    <row r="571" spans="15:18" x14ac:dyDescent="0.15">
      <c r="O571" t="str">
        <f>IFERROR(テーブル_Swim014[[#This Row],[選手番号]],"")</f>
        <v/>
      </c>
      <c r="P571">
        <f>IFERROR(Sheet3!Q414,"")</f>
        <v>0</v>
      </c>
      <c r="Q571" s="3">
        <v>42407</v>
      </c>
      <c r="R571">
        <f t="shared" si="26"/>
        <v>116</v>
      </c>
    </row>
    <row r="572" spans="15:18" x14ac:dyDescent="0.15">
      <c r="O572" t="str">
        <f>IFERROR(テーブル_Swim014[[#This Row],[選手番号]],"")</f>
        <v/>
      </c>
      <c r="P572">
        <f>IFERROR(Sheet3!Q415,"")</f>
        <v>0</v>
      </c>
      <c r="Q572" s="3">
        <v>42407</v>
      </c>
      <c r="R572">
        <f t="shared" si="26"/>
        <v>116</v>
      </c>
    </row>
    <row r="573" spans="15:18" x14ac:dyDescent="0.15">
      <c r="O573" t="str">
        <f>IFERROR(テーブル_Swim014[[#This Row],[選手番号]],"")</f>
        <v/>
      </c>
      <c r="P573">
        <f>IFERROR(Sheet3!Q416,"")</f>
        <v>0</v>
      </c>
      <c r="Q573" s="3">
        <v>42407</v>
      </c>
      <c r="R573">
        <f t="shared" si="26"/>
        <v>116</v>
      </c>
    </row>
    <row r="574" spans="15:18" x14ac:dyDescent="0.15">
      <c r="O574" t="str">
        <f>IFERROR(テーブル_Swim014[[#This Row],[選手番号]],"")</f>
        <v/>
      </c>
      <c r="P574">
        <f>IFERROR(Sheet3!Q417,"")</f>
        <v>0</v>
      </c>
      <c r="Q574" s="3">
        <v>42407</v>
      </c>
      <c r="R574">
        <f t="shared" si="26"/>
        <v>116</v>
      </c>
    </row>
    <row r="575" spans="15:18" x14ac:dyDescent="0.15">
      <c r="O575" t="str">
        <f>IFERROR(テーブル_Swim014[[#This Row],[選手番号]],"")</f>
        <v/>
      </c>
      <c r="P575">
        <f>IFERROR(Sheet3!Q418,"")</f>
        <v>0</v>
      </c>
      <c r="Q575" s="3">
        <v>42407</v>
      </c>
      <c r="R575">
        <f t="shared" si="26"/>
        <v>116</v>
      </c>
    </row>
    <row r="576" spans="15:18" x14ac:dyDescent="0.15">
      <c r="O576" t="str">
        <f>IFERROR(テーブル_Swim014[[#This Row],[選手番号]],"")</f>
        <v/>
      </c>
      <c r="P576">
        <f>IFERROR(Sheet3!Q419,"")</f>
        <v>0</v>
      </c>
      <c r="Q576" s="3">
        <v>42407</v>
      </c>
      <c r="R576">
        <f t="shared" si="26"/>
        <v>116</v>
      </c>
    </row>
    <row r="577" spans="15:18" x14ac:dyDescent="0.15">
      <c r="O577" t="str">
        <f>IFERROR(テーブル_Swim014[[#This Row],[選手番号]],"")</f>
        <v/>
      </c>
      <c r="P577">
        <f>IFERROR(Sheet3!Q420,"")</f>
        <v>0</v>
      </c>
      <c r="Q577" s="3">
        <v>42407</v>
      </c>
      <c r="R577">
        <f t="shared" si="26"/>
        <v>116</v>
      </c>
    </row>
    <row r="578" spans="15:18" x14ac:dyDescent="0.15">
      <c r="O578" t="str">
        <f>IFERROR(テーブル_Swim014[[#This Row],[選手番号]],"")</f>
        <v/>
      </c>
      <c r="P578">
        <f>IFERROR(Sheet3!Q421,"")</f>
        <v>0</v>
      </c>
      <c r="Q578" s="3">
        <v>42407</v>
      </c>
      <c r="R578">
        <f t="shared" si="26"/>
        <v>116</v>
      </c>
    </row>
    <row r="579" spans="15:18" x14ac:dyDescent="0.15">
      <c r="O579" t="str">
        <f>IFERROR(テーブル_Swim014[[#This Row],[選手番号]],"")</f>
        <v/>
      </c>
      <c r="P579">
        <f>IFERROR(Sheet3!Q422,"")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 t="str">
        <f>IFERROR(テーブル_Swim014[[#This Row],[選手番号]],"")</f>
        <v/>
      </c>
      <c r="P580">
        <f>IFERROR(Sheet3!Q423,"")</f>
        <v>0</v>
      </c>
      <c r="Q580" s="3">
        <v>42407</v>
      </c>
      <c r="R580">
        <f t="shared" si="27"/>
        <v>116</v>
      </c>
    </row>
    <row r="581" spans="15:18" x14ac:dyDescent="0.15">
      <c r="O581" t="str">
        <f>IFERROR(テーブル_Swim014[[#This Row],[選手番号]],"")</f>
        <v/>
      </c>
      <c r="P581">
        <f>IFERROR(Sheet3!Q424,"")</f>
        <v>0</v>
      </c>
      <c r="Q581" s="3">
        <v>42407</v>
      </c>
      <c r="R581">
        <f t="shared" si="27"/>
        <v>116</v>
      </c>
    </row>
    <row r="582" spans="15:18" x14ac:dyDescent="0.15">
      <c r="O582" t="str">
        <f>IFERROR(テーブル_Swim014[[#This Row],[選手番号]],"")</f>
        <v/>
      </c>
      <c r="P582">
        <f>IFERROR(Sheet3!Q425,"")</f>
        <v>0</v>
      </c>
      <c r="Q582" s="3">
        <v>42407</v>
      </c>
      <c r="R582">
        <f t="shared" si="27"/>
        <v>116</v>
      </c>
    </row>
    <row r="583" spans="15:18" x14ac:dyDescent="0.15">
      <c r="O583" t="str">
        <f>IFERROR(テーブル_Swim014[[#This Row],[選手番号]],"")</f>
        <v/>
      </c>
      <c r="P583">
        <f>IFERROR(Sheet3!Q426,"")</f>
        <v>0</v>
      </c>
      <c r="Q583" s="3">
        <v>42407</v>
      </c>
      <c r="R583">
        <f t="shared" si="27"/>
        <v>116</v>
      </c>
    </row>
    <row r="584" spans="15:18" x14ac:dyDescent="0.15">
      <c r="O584" t="str">
        <f>IFERROR(テーブル_Swim014[[#This Row],[選手番号]],"")</f>
        <v/>
      </c>
      <c r="P584">
        <f>IFERROR(Sheet3!Q427,"")</f>
        <v>0</v>
      </c>
      <c r="Q584" s="3">
        <v>42407</v>
      </c>
      <c r="R584">
        <f t="shared" si="27"/>
        <v>116</v>
      </c>
    </row>
    <row r="585" spans="15:18" x14ac:dyDescent="0.15">
      <c r="O585" t="str">
        <f>IFERROR(テーブル_Swim014[[#This Row],[選手番号]],"")</f>
        <v/>
      </c>
      <c r="P585">
        <f>IFERROR(Sheet3!Q428,"")</f>
        <v>0</v>
      </c>
      <c r="Q585" s="3">
        <v>42407</v>
      </c>
      <c r="R585">
        <f t="shared" si="27"/>
        <v>116</v>
      </c>
    </row>
    <row r="586" spans="15:18" x14ac:dyDescent="0.15">
      <c r="O586" t="str">
        <f>IFERROR(テーブル_Swim014[[#This Row],[選手番号]],"")</f>
        <v/>
      </c>
      <c r="P586">
        <f>IFERROR(Sheet3!Q429,"")</f>
        <v>0</v>
      </c>
      <c r="Q586" s="3">
        <v>42407</v>
      </c>
      <c r="R586">
        <f t="shared" si="27"/>
        <v>116</v>
      </c>
    </row>
    <row r="587" spans="15:18" x14ac:dyDescent="0.15">
      <c r="O587" t="str">
        <f>IFERROR(テーブル_Swim014[[#This Row],[選手番号]],"")</f>
        <v/>
      </c>
      <c r="P587">
        <f>IFERROR(Sheet3!Q430,"")</f>
        <v>0</v>
      </c>
      <c r="Q587" s="3">
        <v>42407</v>
      </c>
      <c r="R587">
        <f t="shared" si="27"/>
        <v>116</v>
      </c>
    </row>
    <row r="588" spans="15:18" x14ac:dyDescent="0.15">
      <c r="O588" t="str">
        <f>IFERROR(テーブル_Swim014[[#This Row],[選手番号]],"")</f>
        <v/>
      </c>
      <c r="P588">
        <f>IFERROR(Sheet3!Q431,"")</f>
        <v>0</v>
      </c>
      <c r="Q588" s="3">
        <v>42407</v>
      </c>
      <c r="R588">
        <f t="shared" si="27"/>
        <v>116</v>
      </c>
    </row>
    <row r="589" spans="15:18" x14ac:dyDescent="0.15">
      <c r="O589" t="str">
        <f>IFERROR(テーブル_Swim014[[#This Row],[選手番号]],"")</f>
        <v/>
      </c>
      <c r="P589">
        <f>IFERROR(Sheet3!Q432,"")</f>
        <v>0</v>
      </c>
      <c r="Q589" s="3">
        <v>42407</v>
      </c>
      <c r="R589">
        <f t="shared" si="27"/>
        <v>116</v>
      </c>
    </row>
    <row r="590" spans="15:18" x14ac:dyDescent="0.15">
      <c r="O590" t="str">
        <f>IFERROR(テーブル_Swim014[[#This Row],[選手番号]],"")</f>
        <v/>
      </c>
      <c r="P590">
        <f>IFERROR(Sheet3!Q433,"")</f>
        <v>0</v>
      </c>
      <c r="Q590" s="3">
        <v>42407</v>
      </c>
      <c r="R590">
        <f t="shared" si="27"/>
        <v>116</v>
      </c>
    </row>
    <row r="591" spans="15:18" x14ac:dyDescent="0.15">
      <c r="O591" t="str">
        <f>IFERROR(テーブル_Swim014[[#This Row],[選手番号]],"")</f>
        <v/>
      </c>
      <c r="P591">
        <f>IFERROR(Sheet3!Q434,"")</f>
        <v>0</v>
      </c>
      <c r="Q591" s="3">
        <v>42407</v>
      </c>
      <c r="R591">
        <f t="shared" si="27"/>
        <v>116</v>
      </c>
    </row>
    <row r="592" spans="15:18" x14ac:dyDescent="0.15">
      <c r="O592" t="str">
        <f>IFERROR(テーブル_Swim014[[#This Row],[選手番号]],"")</f>
        <v/>
      </c>
      <c r="P592">
        <f>IFERROR(Sheet3!Q435,"")</f>
        <v>0</v>
      </c>
      <c r="Q592" s="3">
        <v>42407</v>
      </c>
      <c r="R592">
        <f t="shared" si="27"/>
        <v>116</v>
      </c>
    </row>
    <row r="593" spans="15:18" x14ac:dyDescent="0.15">
      <c r="O593" t="str">
        <f>IFERROR(テーブル_Swim014[[#This Row],[選手番号]],"")</f>
        <v/>
      </c>
      <c r="P593">
        <f>IFERROR(Sheet3!Q436,"")</f>
        <v>0</v>
      </c>
      <c r="Q593" s="3">
        <v>42407</v>
      </c>
      <c r="R593">
        <f t="shared" si="27"/>
        <v>116</v>
      </c>
    </row>
    <row r="594" spans="15:18" x14ac:dyDescent="0.15">
      <c r="O594" t="str">
        <f>IFERROR(テーブル_Swim014[[#This Row],[選手番号]],"")</f>
        <v/>
      </c>
      <c r="P594">
        <f>IFERROR(Sheet3!Q437,"")</f>
        <v>0</v>
      </c>
      <c r="Q594" s="3">
        <v>42407</v>
      </c>
      <c r="R594">
        <f t="shared" si="27"/>
        <v>116</v>
      </c>
    </row>
    <row r="595" spans="15:18" x14ac:dyDescent="0.15">
      <c r="O595" t="str">
        <f>IFERROR(テーブル_Swim014[[#This Row],[選手番号]],"")</f>
        <v/>
      </c>
      <c r="P595">
        <f>IFERROR(Sheet3!Q438,"")</f>
        <v>0</v>
      </c>
      <c r="Q595" s="3">
        <v>42407</v>
      </c>
      <c r="R595">
        <f t="shared" si="27"/>
        <v>116</v>
      </c>
    </row>
    <row r="596" spans="15:18" x14ac:dyDescent="0.15">
      <c r="O596" t="str">
        <f>IFERROR(テーブル_Swim014[[#This Row],[選手番号]],"")</f>
        <v/>
      </c>
      <c r="P596">
        <f>IFERROR(Sheet3!Q439,"")</f>
        <v>0</v>
      </c>
      <c r="Q596" s="3">
        <v>42407</v>
      </c>
      <c r="R596">
        <f t="shared" si="27"/>
        <v>116</v>
      </c>
    </row>
    <row r="597" spans="15:18" x14ac:dyDescent="0.15">
      <c r="O597" t="str">
        <f>IFERROR(テーブル_Swim014[[#This Row],[選手番号]],"")</f>
        <v/>
      </c>
      <c r="P597">
        <f>IFERROR(Sheet3!Q440,"")</f>
        <v>0</v>
      </c>
      <c r="Q597" s="3">
        <v>42407</v>
      </c>
      <c r="R597">
        <f t="shared" si="27"/>
        <v>116</v>
      </c>
    </row>
    <row r="598" spans="15:18" x14ac:dyDescent="0.15">
      <c r="O598" t="str">
        <f>IFERROR(テーブル_Swim014[[#This Row],[選手番号]],"")</f>
        <v/>
      </c>
      <c r="P598">
        <f>IFERROR(Sheet3!Q441,"")</f>
        <v>0</v>
      </c>
      <c r="Q598" s="3">
        <v>42407</v>
      </c>
      <c r="R598">
        <f t="shared" si="27"/>
        <v>116</v>
      </c>
    </row>
    <row r="599" spans="15:18" x14ac:dyDescent="0.15">
      <c r="O599" t="str">
        <f>IFERROR(テーブル_Swim014[[#This Row],[選手番号]],"")</f>
        <v/>
      </c>
      <c r="P599">
        <f>IFERROR(Sheet3!Q442,"")</f>
        <v>0</v>
      </c>
      <c r="Q599" s="3">
        <v>42407</v>
      </c>
      <c r="R599">
        <f t="shared" si="27"/>
        <v>116</v>
      </c>
    </row>
    <row r="600" spans="15:18" x14ac:dyDescent="0.15">
      <c r="O600" t="str">
        <f>IFERROR(テーブル_Swim014[[#This Row],[選手番号]],"")</f>
        <v/>
      </c>
      <c r="P600">
        <f>IFERROR(Sheet3!Q443,"")</f>
        <v>0</v>
      </c>
      <c r="Q600" s="3">
        <v>42407</v>
      </c>
      <c r="R600">
        <f t="shared" si="27"/>
        <v>116</v>
      </c>
    </row>
    <row r="601" spans="15:18" x14ac:dyDescent="0.15">
      <c r="O601" t="str">
        <f>IFERROR(テーブル_Swim014[[#This Row],[選手番号]],"")</f>
        <v/>
      </c>
      <c r="P601">
        <f>IFERROR(Sheet3!Q444,"")</f>
        <v>0</v>
      </c>
      <c r="Q601" s="3">
        <v>42407</v>
      </c>
      <c r="R601">
        <f t="shared" si="27"/>
        <v>116</v>
      </c>
    </row>
    <row r="602" spans="15:18" x14ac:dyDescent="0.15">
      <c r="O602" t="str">
        <f>IFERROR(テーブル_Swim014[[#This Row],[選手番号]],"")</f>
        <v/>
      </c>
      <c r="P602">
        <f>IFERROR(Sheet3!Q445,"")</f>
        <v>0</v>
      </c>
      <c r="Q602" s="3">
        <v>42407</v>
      </c>
      <c r="R602">
        <f t="shared" si="27"/>
        <v>116</v>
      </c>
    </row>
    <row r="603" spans="15:18" x14ac:dyDescent="0.15">
      <c r="O603" t="str">
        <f>IFERROR(テーブル_Swim014[[#This Row],[選手番号]],"")</f>
        <v/>
      </c>
      <c r="P603">
        <f>IFERROR(Sheet3!Q446,"")</f>
        <v>0</v>
      </c>
      <c r="Q603" s="3">
        <v>42407</v>
      </c>
      <c r="R603">
        <f t="shared" si="27"/>
        <v>116</v>
      </c>
    </row>
    <row r="604" spans="15:18" x14ac:dyDescent="0.15">
      <c r="O604" t="str">
        <f>IFERROR(テーブル_Swim014[[#This Row],[選手番号]],"")</f>
        <v/>
      </c>
      <c r="P604">
        <f>IFERROR(Sheet3!Q447,"")</f>
        <v>0</v>
      </c>
      <c r="Q604" s="3">
        <v>42407</v>
      </c>
      <c r="R604">
        <f t="shared" si="27"/>
        <v>116</v>
      </c>
    </row>
    <row r="605" spans="15:18" x14ac:dyDescent="0.15">
      <c r="O605" t="str">
        <f>IFERROR(テーブル_Swim014[[#This Row],[選手番号]],"")</f>
        <v/>
      </c>
      <c r="P605">
        <f>IFERROR(Sheet3!Q448,"")</f>
        <v>0</v>
      </c>
      <c r="Q605" s="3">
        <v>42407</v>
      </c>
      <c r="R605">
        <f t="shared" si="27"/>
        <v>116</v>
      </c>
    </row>
    <row r="606" spans="15:18" x14ac:dyDescent="0.15">
      <c r="O606" t="str">
        <f>IFERROR(テーブル_Swim014[[#This Row],[選手番号]],"")</f>
        <v/>
      </c>
      <c r="P606">
        <f>IFERROR(Sheet3!Q449,"")</f>
        <v>0</v>
      </c>
      <c r="Q606" s="3">
        <v>42407</v>
      </c>
      <c r="R606">
        <f t="shared" si="27"/>
        <v>116</v>
      </c>
    </row>
    <row r="607" spans="15:18" x14ac:dyDescent="0.15">
      <c r="O607" t="str">
        <f>IFERROR(テーブル_Swim014[[#This Row],[選手番号]],"")</f>
        <v/>
      </c>
      <c r="P607">
        <f>IFERROR(Sheet3!Q450,"")</f>
        <v>0</v>
      </c>
      <c r="Q607" s="3">
        <v>42407</v>
      </c>
      <c r="R607">
        <f t="shared" si="27"/>
        <v>116</v>
      </c>
    </row>
    <row r="608" spans="15:18" x14ac:dyDescent="0.15">
      <c r="O608" t="str">
        <f>IFERROR(テーブル_Swim014[[#This Row],[選手番号]],"")</f>
        <v/>
      </c>
      <c r="P608">
        <f>IFERROR(Sheet3!Q451,"")</f>
        <v>0</v>
      </c>
      <c r="Q608" s="3">
        <v>42407</v>
      </c>
      <c r="R608">
        <f t="shared" si="27"/>
        <v>116</v>
      </c>
    </row>
    <row r="609" spans="15:18" x14ac:dyDescent="0.15">
      <c r="O609" t="str">
        <f>IFERROR(テーブル_Swim014[[#This Row],[選手番号]],"")</f>
        <v/>
      </c>
      <c r="P609">
        <f>IFERROR(Sheet3!Q452,"")</f>
        <v>0</v>
      </c>
      <c r="Q609" s="3">
        <v>42407</v>
      </c>
      <c r="R609">
        <f t="shared" si="27"/>
        <v>116</v>
      </c>
    </row>
    <row r="610" spans="15:18" x14ac:dyDescent="0.15">
      <c r="O610" t="str">
        <f>IFERROR(テーブル_Swim014[[#This Row],[選手番号]],"")</f>
        <v/>
      </c>
      <c r="P610">
        <f>IFERROR(Sheet3!Q453,"")</f>
        <v>0</v>
      </c>
      <c r="Q610" s="3">
        <v>42407</v>
      </c>
      <c r="R610">
        <f t="shared" si="27"/>
        <v>116</v>
      </c>
    </row>
    <row r="611" spans="15:18" x14ac:dyDescent="0.15">
      <c r="O611" t="str">
        <f>IFERROR(テーブル_Swim014[[#This Row],[選手番号]],"")</f>
        <v/>
      </c>
      <c r="P611">
        <f>IFERROR(Sheet3!Q454,"")</f>
        <v>0</v>
      </c>
      <c r="Q611" s="3">
        <v>42407</v>
      </c>
      <c r="R611">
        <f t="shared" si="27"/>
        <v>116</v>
      </c>
    </row>
    <row r="612" spans="15:18" x14ac:dyDescent="0.15">
      <c r="O612" t="str">
        <f>IFERROR(テーブル_Swim014[[#This Row],[選手番号]],"")</f>
        <v/>
      </c>
      <c r="P612">
        <f>IFERROR(Sheet3!Q455,"")</f>
        <v>0</v>
      </c>
      <c r="Q612" s="3">
        <v>42407</v>
      </c>
      <c r="R612">
        <f t="shared" si="27"/>
        <v>116</v>
      </c>
    </row>
    <row r="613" spans="15:18" x14ac:dyDescent="0.15">
      <c r="O613" t="str">
        <f>IFERROR(テーブル_Swim014[[#This Row],[選手番号]],"")</f>
        <v/>
      </c>
      <c r="P613">
        <f>IFERROR(Sheet3!Q456,"")</f>
        <v>0</v>
      </c>
      <c r="Q613" s="3">
        <v>42407</v>
      </c>
      <c r="R613">
        <f t="shared" si="27"/>
        <v>116</v>
      </c>
    </row>
    <row r="614" spans="15:18" x14ac:dyDescent="0.15">
      <c r="O614" t="str">
        <f>IFERROR(テーブル_Swim014[[#This Row],[選手番号]],"")</f>
        <v/>
      </c>
      <c r="P614">
        <f>IFERROR(Sheet3!Q457,"")</f>
        <v>0</v>
      </c>
      <c r="Q614" s="3">
        <v>42407</v>
      </c>
      <c r="R614">
        <f t="shared" si="27"/>
        <v>116</v>
      </c>
    </row>
    <row r="615" spans="15:18" x14ac:dyDescent="0.15">
      <c r="O615" t="str">
        <f>IFERROR(テーブル_Swim014[[#This Row],[選手番号]],"")</f>
        <v/>
      </c>
      <c r="P615">
        <f>IFERROR(Sheet3!Q458,"")</f>
        <v>0</v>
      </c>
      <c r="Q615" s="3">
        <v>42407</v>
      </c>
      <c r="R615">
        <f t="shared" si="27"/>
        <v>116</v>
      </c>
    </row>
    <row r="616" spans="15:18" x14ac:dyDescent="0.15">
      <c r="O616" t="str">
        <f>IFERROR(テーブル_Swim014[[#This Row],[選手番号]],"")</f>
        <v/>
      </c>
      <c r="P616">
        <f>IFERROR(Sheet3!Q459,"")</f>
        <v>0</v>
      </c>
      <c r="Q616" s="3">
        <v>42407</v>
      </c>
      <c r="R616">
        <f t="shared" si="27"/>
        <v>116</v>
      </c>
    </row>
    <row r="617" spans="15:18" x14ac:dyDescent="0.15">
      <c r="O617" t="str">
        <f>IFERROR(テーブル_Swim014[[#This Row],[選手番号]],"")</f>
        <v/>
      </c>
      <c r="P617">
        <f>IFERROR(Sheet3!Q460,"")</f>
        <v>0</v>
      </c>
      <c r="Q617" s="3">
        <v>42407</v>
      </c>
      <c r="R617">
        <f t="shared" si="27"/>
        <v>116</v>
      </c>
    </row>
    <row r="618" spans="15:18" x14ac:dyDescent="0.15">
      <c r="O618" t="str">
        <f>IFERROR(テーブル_Swim014[[#This Row],[選手番号]],"")</f>
        <v/>
      </c>
      <c r="P618">
        <f>IFERROR(Sheet3!Q461,"")</f>
        <v>0</v>
      </c>
      <c r="Q618" s="3">
        <v>42407</v>
      </c>
      <c r="R618">
        <f t="shared" si="27"/>
        <v>116</v>
      </c>
    </row>
    <row r="619" spans="15:18" x14ac:dyDescent="0.15">
      <c r="O619" t="str">
        <f>IFERROR(テーブル_Swim014[[#This Row],[選手番号]],"")</f>
        <v/>
      </c>
      <c r="P619">
        <f>IFERROR(Sheet3!Q462,"")</f>
        <v>0</v>
      </c>
      <c r="Q619" s="3">
        <v>42407</v>
      </c>
      <c r="R619">
        <f t="shared" si="27"/>
        <v>116</v>
      </c>
    </row>
    <row r="620" spans="15:18" x14ac:dyDescent="0.15">
      <c r="O620" t="str">
        <f>IFERROR(テーブル_Swim014[[#This Row],[選手番号]],"")</f>
        <v/>
      </c>
      <c r="P620">
        <f>IFERROR(Sheet3!Q463,"")</f>
        <v>0</v>
      </c>
      <c r="Q620" s="3">
        <v>42407</v>
      </c>
      <c r="R620">
        <f t="shared" si="27"/>
        <v>116</v>
      </c>
    </row>
    <row r="621" spans="15:18" x14ac:dyDescent="0.15">
      <c r="O621" t="str">
        <f>IFERROR(テーブル_Swim014[[#This Row],[選手番号]],"")</f>
        <v/>
      </c>
      <c r="P621">
        <f>IFERROR(Sheet3!Q464,"")</f>
        <v>0</v>
      </c>
      <c r="Q621" s="3">
        <v>42407</v>
      </c>
      <c r="R621">
        <f t="shared" si="27"/>
        <v>116</v>
      </c>
    </row>
    <row r="622" spans="15:18" x14ac:dyDescent="0.15">
      <c r="O622" t="str">
        <f>IFERROR(テーブル_Swim014[[#This Row],[選手番号]],"")</f>
        <v/>
      </c>
      <c r="P622">
        <f>IFERROR(Sheet3!Q465,"")</f>
        <v>0</v>
      </c>
      <c r="Q622" s="3">
        <v>42407</v>
      </c>
      <c r="R622">
        <f t="shared" si="27"/>
        <v>116</v>
      </c>
    </row>
    <row r="623" spans="15:18" x14ac:dyDescent="0.15">
      <c r="O623" t="str">
        <f>IFERROR(テーブル_Swim014[[#This Row],[選手番号]],"")</f>
        <v/>
      </c>
      <c r="P623">
        <f>IFERROR(Sheet3!Q466,"")</f>
        <v>0</v>
      </c>
      <c r="Q623" s="3">
        <v>42407</v>
      </c>
      <c r="R623">
        <f t="shared" si="27"/>
        <v>116</v>
      </c>
    </row>
    <row r="624" spans="15:18" x14ac:dyDescent="0.15">
      <c r="O624" t="str">
        <f>IFERROR(テーブル_Swim014[[#This Row],[選手番号]],"")</f>
        <v/>
      </c>
      <c r="P624">
        <f>IFERROR(Sheet3!Q467,"")</f>
        <v>0</v>
      </c>
      <c r="Q624" s="3">
        <v>42407</v>
      </c>
      <c r="R624">
        <f t="shared" si="27"/>
        <v>116</v>
      </c>
    </row>
    <row r="625" spans="15:18" x14ac:dyDescent="0.15">
      <c r="O625" t="str">
        <f>IFERROR(テーブル_Swim014[[#This Row],[選手番号]],"")</f>
        <v/>
      </c>
      <c r="P625">
        <f>IFERROR(Sheet3!Q468,"")</f>
        <v>0</v>
      </c>
      <c r="Q625" s="3">
        <v>42407</v>
      </c>
      <c r="R625">
        <f t="shared" si="27"/>
        <v>116</v>
      </c>
    </row>
    <row r="626" spans="15:18" x14ac:dyDescent="0.15">
      <c r="O626" t="str">
        <f>IFERROR(テーブル_Swim014[[#This Row],[選手番号]],"")</f>
        <v/>
      </c>
      <c r="P626">
        <f>IFERROR(Sheet3!Q469,"")</f>
        <v>0</v>
      </c>
      <c r="Q626" s="3">
        <v>42407</v>
      </c>
      <c r="R626">
        <f t="shared" si="27"/>
        <v>116</v>
      </c>
    </row>
    <row r="627" spans="15:18" x14ac:dyDescent="0.15">
      <c r="O627" t="str">
        <f>IFERROR(テーブル_Swim014[[#This Row],[選手番号]],"")</f>
        <v/>
      </c>
      <c r="P627">
        <f>IFERROR(Sheet3!Q470,"")</f>
        <v>0</v>
      </c>
      <c r="Q627" s="3">
        <v>42407</v>
      </c>
      <c r="R627">
        <f t="shared" si="27"/>
        <v>116</v>
      </c>
    </row>
    <row r="628" spans="15:18" x14ac:dyDescent="0.15">
      <c r="O628" t="str">
        <f>IFERROR(テーブル_Swim014[[#This Row],[選手番号]],"")</f>
        <v/>
      </c>
      <c r="P628">
        <f>IFERROR(Sheet3!Q471,"")</f>
        <v>0</v>
      </c>
      <c r="Q628" s="3">
        <v>42407</v>
      </c>
      <c r="R628">
        <f t="shared" si="27"/>
        <v>116</v>
      </c>
    </row>
    <row r="629" spans="15:18" x14ac:dyDescent="0.15">
      <c r="O629" t="str">
        <f>IFERROR(テーブル_Swim014[[#This Row],[選手番号]],"")</f>
        <v/>
      </c>
      <c r="P629">
        <f>IFERROR(Sheet3!Q472,"")</f>
        <v>0</v>
      </c>
      <c r="Q629" s="3">
        <v>42407</v>
      </c>
      <c r="R629">
        <f t="shared" si="27"/>
        <v>116</v>
      </c>
    </row>
    <row r="630" spans="15:18" x14ac:dyDescent="0.15">
      <c r="O630" t="str">
        <f>IFERROR(テーブル_Swim014[[#This Row],[選手番号]],"")</f>
        <v/>
      </c>
      <c r="P630">
        <f>IFERROR(Sheet3!Q473,"")</f>
        <v>0</v>
      </c>
      <c r="Q630" s="3">
        <v>42407</v>
      </c>
      <c r="R630">
        <f t="shared" si="27"/>
        <v>116</v>
      </c>
    </row>
    <row r="631" spans="15:18" x14ac:dyDescent="0.15">
      <c r="O631" t="str">
        <f>IFERROR(テーブル_Swim014[[#This Row],[選手番号]],"")</f>
        <v/>
      </c>
      <c r="P631">
        <f>IFERROR(Sheet3!Q474,"")</f>
        <v>0</v>
      </c>
      <c r="Q631" s="3">
        <v>42407</v>
      </c>
      <c r="R631">
        <f t="shared" si="27"/>
        <v>116</v>
      </c>
    </row>
    <row r="632" spans="15:18" x14ac:dyDescent="0.15">
      <c r="O632" t="str">
        <f>IFERROR(テーブル_Swim014[[#This Row],[選手番号]],"")</f>
        <v/>
      </c>
      <c r="P632">
        <f>IFERROR(Sheet3!Q475,"")</f>
        <v>0</v>
      </c>
      <c r="Q632" s="3">
        <v>42407</v>
      </c>
      <c r="R632">
        <f t="shared" si="27"/>
        <v>116</v>
      </c>
    </row>
    <row r="633" spans="15:18" x14ac:dyDescent="0.15">
      <c r="O633" t="str">
        <f>IFERROR(テーブル_Swim014[[#This Row],[選手番号]],"")</f>
        <v/>
      </c>
      <c r="P633">
        <f>IFERROR(Sheet3!Q476,"")</f>
        <v>0</v>
      </c>
      <c r="Q633" s="3">
        <v>42407</v>
      </c>
      <c r="R633">
        <f t="shared" si="27"/>
        <v>116</v>
      </c>
    </row>
    <row r="634" spans="15:18" x14ac:dyDescent="0.15">
      <c r="O634" t="str">
        <f>IFERROR(テーブル_Swim014[[#This Row],[選手番号]],"")</f>
        <v/>
      </c>
      <c r="P634">
        <f>IFERROR(Sheet3!Q477,"")</f>
        <v>0</v>
      </c>
      <c r="Q634" s="3">
        <v>42407</v>
      </c>
      <c r="R634">
        <f t="shared" si="27"/>
        <v>116</v>
      </c>
    </row>
    <row r="635" spans="15:18" x14ac:dyDescent="0.15">
      <c r="O635" t="str">
        <f>IFERROR(テーブル_Swim014[[#This Row],[選手番号]],"")</f>
        <v/>
      </c>
      <c r="P635">
        <f>IFERROR(Sheet3!Q478,"")</f>
        <v>0</v>
      </c>
      <c r="Q635" s="3">
        <v>42407</v>
      </c>
      <c r="R635">
        <f t="shared" si="27"/>
        <v>116</v>
      </c>
    </row>
    <row r="636" spans="15:18" x14ac:dyDescent="0.15">
      <c r="O636" t="str">
        <f>IFERROR(テーブル_Swim014[[#This Row],[選手番号]],"")</f>
        <v/>
      </c>
      <c r="P636">
        <f>IFERROR(Sheet3!Q479,"")</f>
        <v>0</v>
      </c>
      <c r="Q636" s="3">
        <v>42407</v>
      </c>
      <c r="R636">
        <f t="shared" si="27"/>
        <v>116</v>
      </c>
    </row>
    <row r="637" spans="15:18" x14ac:dyDescent="0.15">
      <c r="O637" t="str">
        <f>IFERROR(テーブル_Swim014[[#This Row],[選手番号]],"")</f>
        <v/>
      </c>
      <c r="P637">
        <f>IFERROR(Sheet3!Q480,"")</f>
        <v>0</v>
      </c>
      <c r="Q637" s="3">
        <v>42407</v>
      </c>
      <c r="R637">
        <f t="shared" si="27"/>
        <v>116</v>
      </c>
    </row>
    <row r="638" spans="15:18" x14ac:dyDescent="0.15">
      <c r="O638" t="str">
        <f>IFERROR(テーブル_Swim014[[#This Row],[選手番号]],"")</f>
        <v/>
      </c>
      <c r="P638">
        <f>IFERROR(Sheet3!Q481,"")</f>
        <v>0</v>
      </c>
      <c r="Q638" s="3">
        <v>42407</v>
      </c>
      <c r="R638">
        <f t="shared" si="27"/>
        <v>116</v>
      </c>
    </row>
    <row r="639" spans="15:18" x14ac:dyDescent="0.15">
      <c r="O639" t="str">
        <f>IFERROR(テーブル_Swim014[[#This Row],[選手番号]],"")</f>
        <v/>
      </c>
      <c r="P639">
        <f>IFERROR(Sheet3!Q482,"")</f>
        <v>0</v>
      </c>
      <c r="Q639" s="3">
        <v>42407</v>
      </c>
      <c r="R639">
        <f t="shared" si="27"/>
        <v>116</v>
      </c>
    </row>
    <row r="640" spans="15:18" x14ac:dyDescent="0.15">
      <c r="O640" t="str">
        <f>IFERROR(テーブル_Swim014[[#This Row],[選手番号]],"")</f>
        <v/>
      </c>
      <c r="P640">
        <f>IFERROR(Sheet3!Q483,"")</f>
        <v>0</v>
      </c>
      <c r="Q640" s="3">
        <v>42407</v>
      </c>
      <c r="R640">
        <f t="shared" si="27"/>
        <v>116</v>
      </c>
    </row>
    <row r="641" spans="15:18" x14ac:dyDescent="0.15">
      <c r="O641" t="str">
        <f>IFERROR(テーブル_Swim014[[#This Row],[選手番号]],"")</f>
        <v/>
      </c>
      <c r="P641">
        <f>IFERROR(Sheet3!Q484,"")</f>
        <v>0</v>
      </c>
      <c r="Q641" s="3">
        <v>42407</v>
      </c>
      <c r="R641">
        <f t="shared" si="27"/>
        <v>116</v>
      </c>
    </row>
    <row r="642" spans="15:18" x14ac:dyDescent="0.15">
      <c r="O642" t="str">
        <f>IFERROR(テーブル_Swim014[[#This Row],[選手番号]],"")</f>
        <v/>
      </c>
      <c r="P642">
        <f>IFERROR(Sheet3!Q485,"")</f>
        <v>0</v>
      </c>
      <c r="Q642" s="3">
        <v>42407</v>
      </c>
      <c r="R642">
        <f t="shared" si="27"/>
        <v>116</v>
      </c>
    </row>
    <row r="643" spans="15:18" x14ac:dyDescent="0.15">
      <c r="O643" t="str">
        <f>IFERROR(テーブル_Swim014[[#This Row],[選手番号]],"")</f>
        <v/>
      </c>
      <c r="P643">
        <f>IFERROR(Sheet3!Q486,"")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 t="str">
        <f>IFERROR(テーブル_Swim014[[#This Row],[選手番号]],"")</f>
        <v/>
      </c>
      <c r="P644">
        <f>IFERROR(Sheet3!Q487,"")</f>
        <v>0</v>
      </c>
      <c r="Q644" s="3">
        <v>42407</v>
      </c>
      <c r="R644">
        <f t="shared" si="28"/>
        <v>116</v>
      </c>
    </row>
    <row r="645" spans="15:18" x14ac:dyDescent="0.15">
      <c r="O645" t="str">
        <f>IFERROR(テーブル_Swim014[[#This Row],[選手番号]],"")</f>
        <v/>
      </c>
      <c r="P645">
        <f>IFERROR(Sheet3!Q488,"")</f>
        <v>0</v>
      </c>
      <c r="Q645" s="3">
        <v>42407</v>
      </c>
      <c r="R645">
        <f t="shared" si="28"/>
        <v>116</v>
      </c>
    </row>
    <row r="646" spans="15:18" x14ac:dyDescent="0.15">
      <c r="O646" t="str">
        <f>IFERROR(テーブル_Swim014[[#This Row],[選手番号]],"")</f>
        <v/>
      </c>
      <c r="P646">
        <f>IFERROR(Sheet3!Q489,"")</f>
        <v>0</v>
      </c>
      <c r="Q646" s="3">
        <v>42407</v>
      </c>
      <c r="R646">
        <f t="shared" si="28"/>
        <v>116</v>
      </c>
    </row>
    <row r="647" spans="15:18" x14ac:dyDescent="0.15">
      <c r="O647" t="str">
        <f>IFERROR(テーブル_Swim014[[#This Row],[選手番号]],"")</f>
        <v/>
      </c>
      <c r="P647">
        <f>IFERROR(Sheet3!Q490,"")</f>
        <v>0</v>
      </c>
      <c r="Q647" s="3">
        <v>42407</v>
      </c>
      <c r="R647">
        <f t="shared" si="28"/>
        <v>116</v>
      </c>
    </row>
    <row r="648" spans="15:18" x14ac:dyDescent="0.15">
      <c r="O648" t="str">
        <f>IFERROR(テーブル_Swim014[[#This Row],[選手番号]],"")</f>
        <v/>
      </c>
      <c r="P648">
        <f>IFERROR(Sheet3!Q491,"")</f>
        <v>0</v>
      </c>
      <c r="Q648" s="3">
        <v>42407</v>
      </c>
      <c r="R648">
        <f t="shared" si="28"/>
        <v>116</v>
      </c>
    </row>
    <row r="649" spans="15:18" x14ac:dyDescent="0.15">
      <c r="O649" t="str">
        <f>IFERROR(テーブル_Swim014[[#This Row],[選手番号]],"")</f>
        <v/>
      </c>
      <c r="P649">
        <f>IFERROR(Sheet3!Q492,"")</f>
        <v>0</v>
      </c>
      <c r="Q649" s="3">
        <v>42407</v>
      </c>
      <c r="R649">
        <f t="shared" si="28"/>
        <v>116</v>
      </c>
    </row>
    <row r="650" spans="15:18" x14ac:dyDescent="0.15">
      <c r="O650" t="str">
        <f>IFERROR(テーブル_Swim014[[#This Row],[選手番号]],"")</f>
        <v/>
      </c>
      <c r="P650">
        <f>IFERROR(Sheet3!Q493,"")</f>
        <v>0</v>
      </c>
      <c r="Q650" s="3">
        <v>42407</v>
      </c>
      <c r="R650">
        <f t="shared" si="28"/>
        <v>116</v>
      </c>
    </row>
    <row r="651" spans="15:18" x14ac:dyDescent="0.15">
      <c r="O651" t="str">
        <f>IFERROR(テーブル_Swim014[[#This Row],[選手番号]],"")</f>
        <v/>
      </c>
      <c r="P651">
        <f>IFERROR(Sheet3!Q494,"")</f>
        <v>0</v>
      </c>
      <c r="Q651" s="3">
        <v>42407</v>
      </c>
      <c r="R651">
        <f t="shared" si="28"/>
        <v>116</v>
      </c>
    </row>
    <row r="652" spans="15:18" x14ac:dyDescent="0.15">
      <c r="O652" t="str">
        <f>IFERROR(テーブル_Swim014[[#This Row],[選手番号]],"")</f>
        <v/>
      </c>
      <c r="P652">
        <f>IFERROR(Sheet3!Q495,"")</f>
        <v>0</v>
      </c>
      <c r="Q652" s="3">
        <v>42407</v>
      </c>
      <c r="R652">
        <f t="shared" si="28"/>
        <v>116</v>
      </c>
    </row>
    <row r="653" spans="15:18" x14ac:dyDescent="0.15">
      <c r="O653" t="str">
        <f>IFERROR(テーブル_Swim014[[#This Row],[選手番号]],"")</f>
        <v/>
      </c>
      <c r="P653">
        <f>IFERROR(Sheet3!Q496,"")</f>
        <v>0</v>
      </c>
      <c r="Q653" s="3">
        <v>42407</v>
      </c>
      <c r="R653">
        <f t="shared" si="28"/>
        <v>116</v>
      </c>
    </row>
    <row r="654" spans="15:18" x14ac:dyDescent="0.15">
      <c r="O654" t="str">
        <f>IFERROR(テーブル_Swim014[[#This Row],[選手番号]],"")</f>
        <v/>
      </c>
      <c r="P654">
        <f>IFERROR(Sheet3!Q497,"")</f>
        <v>0</v>
      </c>
      <c r="Q654" s="3">
        <v>42407</v>
      </c>
      <c r="R654">
        <f t="shared" si="28"/>
        <v>116</v>
      </c>
    </row>
    <row r="655" spans="15:18" x14ac:dyDescent="0.15">
      <c r="O655" t="str">
        <f>IFERROR(テーブル_Swim014[[#This Row],[選手番号]],"")</f>
        <v/>
      </c>
      <c r="P655">
        <f>IFERROR(Sheet3!Q498,"")</f>
        <v>0</v>
      </c>
      <c r="Q655" s="3">
        <v>42407</v>
      </c>
      <c r="R655">
        <f t="shared" si="28"/>
        <v>116</v>
      </c>
    </row>
    <row r="656" spans="15:18" x14ac:dyDescent="0.15">
      <c r="O656" t="str">
        <f>IFERROR(テーブル_Swim014[[#This Row],[選手番号]],"")</f>
        <v/>
      </c>
      <c r="P656">
        <f>IFERROR(Sheet3!Q499,"")</f>
        <v>0</v>
      </c>
      <c r="Q656" s="3">
        <v>42407</v>
      </c>
      <c r="R656">
        <f t="shared" si="28"/>
        <v>116</v>
      </c>
    </row>
    <row r="657" spans="15:18" x14ac:dyDescent="0.15">
      <c r="O657" t="str">
        <f>IFERROR(テーブル_Swim014[[#This Row],[選手番号]],"")</f>
        <v/>
      </c>
      <c r="P657">
        <f>IFERROR(Sheet3!Q500,"")</f>
        <v>0</v>
      </c>
      <c r="Q657" s="3">
        <v>42407</v>
      </c>
      <c r="R657">
        <f t="shared" si="28"/>
        <v>116</v>
      </c>
    </row>
    <row r="658" spans="15:18" x14ac:dyDescent="0.15">
      <c r="O658" t="str">
        <f>IFERROR(テーブル_Swim014[[#This Row],[選手番号]],"")</f>
        <v/>
      </c>
      <c r="P658">
        <f>IFERROR(Sheet3!Q501,"")</f>
        <v>0</v>
      </c>
      <c r="Q658" s="3">
        <v>42407</v>
      </c>
      <c r="R658">
        <f t="shared" si="28"/>
        <v>116</v>
      </c>
    </row>
    <row r="659" spans="15:18" x14ac:dyDescent="0.15">
      <c r="O659" t="str">
        <f>IFERROR(テーブル_Swim014[[#This Row],[選手番号]],"")</f>
        <v/>
      </c>
      <c r="P659">
        <f>IFERROR(Sheet3!Q502,"")</f>
        <v>0</v>
      </c>
      <c r="Q659" s="3">
        <v>42407</v>
      </c>
      <c r="R659">
        <f t="shared" si="28"/>
        <v>116</v>
      </c>
    </row>
    <row r="660" spans="15:18" x14ac:dyDescent="0.15">
      <c r="O660" t="str">
        <f>IFERROR(テーブル_Swim014[[#This Row],[選手番号]],"")</f>
        <v/>
      </c>
      <c r="P660">
        <f>IFERROR(Sheet3!Q503,"")</f>
        <v>0</v>
      </c>
      <c r="Q660" s="3">
        <v>42407</v>
      </c>
      <c r="R660">
        <f t="shared" si="28"/>
        <v>116</v>
      </c>
    </row>
    <row r="661" spans="15:18" x14ac:dyDescent="0.15">
      <c r="O661" t="str">
        <f>IFERROR(テーブル_Swim014[[#This Row],[選手番号]],"")</f>
        <v/>
      </c>
      <c r="P661">
        <f>IFERROR(Sheet3!Q504,"")</f>
        <v>0</v>
      </c>
      <c r="Q661" s="3">
        <v>42407</v>
      </c>
      <c r="R661">
        <f t="shared" si="28"/>
        <v>116</v>
      </c>
    </row>
    <row r="662" spans="15:18" x14ac:dyDescent="0.15">
      <c r="O662" t="str">
        <f>IFERROR(テーブル_Swim014[[#This Row],[選手番号]],"")</f>
        <v/>
      </c>
      <c r="P662">
        <f>IFERROR(Sheet3!Q505,"")</f>
        <v>0</v>
      </c>
      <c r="Q662" s="3">
        <v>42407</v>
      </c>
      <c r="R662">
        <f t="shared" si="28"/>
        <v>116</v>
      </c>
    </row>
    <row r="663" spans="15:18" x14ac:dyDescent="0.15">
      <c r="O663" t="str">
        <f>IFERROR(テーブル_Swim014[[#This Row],[選手番号]],"")</f>
        <v/>
      </c>
      <c r="P663">
        <f>IFERROR(Sheet3!Q506,"")</f>
        <v>0</v>
      </c>
      <c r="Q663" s="3">
        <v>42407</v>
      </c>
      <c r="R663">
        <f t="shared" si="28"/>
        <v>116</v>
      </c>
    </row>
    <row r="664" spans="15:18" x14ac:dyDescent="0.15">
      <c r="O664" t="str">
        <f>IFERROR(テーブル_Swim014[[#This Row],[選手番号]],"")</f>
        <v/>
      </c>
      <c r="P664">
        <f>IFERROR(Sheet3!Q507,"")</f>
        <v>0</v>
      </c>
      <c r="Q664" s="3">
        <v>42407</v>
      </c>
      <c r="R664">
        <f t="shared" si="28"/>
        <v>116</v>
      </c>
    </row>
    <row r="665" spans="15:18" x14ac:dyDescent="0.15">
      <c r="O665" t="str">
        <f>IFERROR(テーブル_Swim014[[#This Row],[選手番号]],"")</f>
        <v/>
      </c>
      <c r="P665">
        <f>IFERROR(Sheet3!Q508,"")</f>
        <v>0</v>
      </c>
      <c r="Q665" s="3">
        <v>42407</v>
      </c>
      <c r="R665">
        <f t="shared" si="28"/>
        <v>116</v>
      </c>
    </row>
    <row r="666" spans="15:18" x14ac:dyDescent="0.15">
      <c r="O666" t="str">
        <f>IFERROR(テーブル_Swim014[[#This Row],[選手番号]],"")</f>
        <v/>
      </c>
      <c r="P666">
        <f>IFERROR(Sheet3!Q509,"")</f>
        <v>0</v>
      </c>
      <c r="Q666" s="3">
        <v>42407</v>
      </c>
      <c r="R666">
        <f t="shared" si="28"/>
        <v>116</v>
      </c>
    </row>
    <row r="667" spans="15:18" x14ac:dyDescent="0.15">
      <c r="O667" t="str">
        <f>IFERROR(テーブル_Swim014[[#This Row],[選手番号]],"")</f>
        <v/>
      </c>
      <c r="P667">
        <f>IFERROR(Sheet3!Q510,"")</f>
        <v>0</v>
      </c>
      <c r="Q667" s="3">
        <v>42407</v>
      </c>
      <c r="R667">
        <f t="shared" si="28"/>
        <v>116</v>
      </c>
    </row>
    <row r="668" spans="15:18" x14ac:dyDescent="0.15">
      <c r="O668" t="str">
        <f>IFERROR(テーブル_Swim014[[#This Row],[選手番号]],"")</f>
        <v/>
      </c>
      <c r="P668">
        <f>IFERROR(Sheet3!Q511,"")</f>
        <v>0</v>
      </c>
      <c r="Q668" s="3">
        <v>42407</v>
      </c>
      <c r="R668">
        <f t="shared" si="28"/>
        <v>116</v>
      </c>
    </row>
    <row r="669" spans="15:18" x14ac:dyDescent="0.15">
      <c r="O669" t="str">
        <f>IFERROR(テーブル_Swim014[[#This Row],[選手番号]],"")</f>
        <v/>
      </c>
      <c r="P669">
        <f>IFERROR(Sheet3!Q512,"")</f>
        <v>0</v>
      </c>
      <c r="Q669" s="3">
        <v>42407</v>
      </c>
      <c r="R669">
        <f t="shared" si="28"/>
        <v>116</v>
      </c>
    </row>
    <row r="670" spans="15:18" x14ac:dyDescent="0.15">
      <c r="O670" t="str">
        <f>IFERROR(テーブル_Swim014[[#This Row],[選手番号]],"")</f>
        <v/>
      </c>
      <c r="P670">
        <f>IFERROR(Sheet3!Q513,"")</f>
        <v>0</v>
      </c>
      <c r="Q670" s="3">
        <v>42407</v>
      </c>
      <c r="R670">
        <f t="shared" si="28"/>
        <v>116</v>
      </c>
    </row>
    <row r="671" spans="15:18" x14ac:dyDescent="0.15">
      <c r="O671" t="str">
        <f>IFERROR(テーブル_Swim014[[#This Row],[選手番号]],"")</f>
        <v/>
      </c>
      <c r="P671">
        <f>IFERROR(Sheet3!Q514,"")</f>
        <v>0</v>
      </c>
      <c r="Q671" s="3">
        <v>42407</v>
      </c>
      <c r="R671">
        <f t="shared" si="28"/>
        <v>116</v>
      </c>
    </row>
    <row r="672" spans="15:18" x14ac:dyDescent="0.15">
      <c r="O672" t="str">
        <f>IFERROR(テーブル_Swim014[[#This Row],[選手番号]],"")</f>
        <v/>
      </c>
      <c r="P672">
        <f>IFERROR(Sheet3!Q515,"")</f>
        <v>0</v>
      </c>
      <c r="Q672" s="3">
        <v>42407</v>
      </c>
      <c r="R672">
        <f t="shared" si="28"/>
        <v>116</v>
      </c>
    </row>
    <row r="673" spans="15:18" x14ac:dyDescent="0.15">
      <c r="O673" t="str">
        <f>IFERROR(テーブル_Swim014[[#This Row],[選手番号]],"")</f>
        <v/>
      </c>
      <c r="P673">
        <f>IFERROR(Sheet3!Q516,"")</f>
        <v>0</v>
      </c>
      <c r="Q673" s="3">
        <v>42407</v>
      </c>
      <c r="R673">
        <f t="shared" si="28"/>
        <v>116</v>
      </c>
    </row>
    <row r="674" spans="15:18" x14ac:dyDescent="0.15">
      <c r="O674" t="str">
        <f>IFERROR(テーブル_Swim014[[#This Row],[選手番号]],"")</f>
        <v/>
      </c>
      <c r="P674">
        <f>IFERROR(Sheet3!Q517,"")</f>
        <v>0</v>
      </c>
      <c r="Q674" s="3">
        <v>42407</v>
      </c>
      <c r="R674">
        <f t="shared" si="28"/>
        <v>116</v>
      </c>
    </row>
    <row r="675" spans="15:18" x14ac:dyDescent="0.15">
      <c r="O675" t="str">
        <f>IFERROR(テーブル_Swim014[[#This Row],[選手番号]],"")</f>
        <v/>
      </c>
      <c r="P675">
        <f>IFERROR(Sheet3!Q518,"")</f>
        <v>0</v>
      </c>
      <c r="Q675" s="3">
        <v>42407</v>
      </c>
      <c r="R675">
        <f t="shared" si="28"/>
        <v>116</v>
      </c>
    </row>
    <row r="676" spans="15:18" x14ac:dyDescent="0.15">
      <c r="O676" t="str">
        <f>IFERROR(テーブル_Swim014[[#This Row],[選手番号]],"")</f>
        <v/>
      </c>
      <c r="P676">
        <f>IFERROR(Sheet3!Q519,"")</f>
        <v>0</v>
      </c>
      <c r="Q676" s="3">
        <v>42407</v>
      </c>
      <c r="R676">
        <f t="shared" si="28"/>
        <v>116</v>
      </c>
    </row>
    <row r="677" spans="15:18" x14ac:dyDescent="0.15">
      <c r="O677" t="str">
        <f>IFERROR(テーブル_Swim014[[#This Row],[選手番号]],"")</f>
        <v/>
      </c>
      <c r="P677">
        <f>IFERROR(Sheet3!Q520,"")</f>
        <v>0</v>
      </c>
      <c r="Q677" s="3">
        <v>42407</v>
      </c>
      <c r="R677">
        <f t="shared" si="28"/>
        <v>116</v>
      </c>
    </row>
    <row r="678" spans="15:18" x14ac:dyDescent="0.15">
      <c r="O678" t="str">
        <f>IFERROR(テーブル_Swim014[[#This Row],[選手番号]],"")</f>
        <v/>
      </c>
      <c r="P678">
        <f>IFERROR(Sheet3!Q521,"")</f>
        <v>0</v>
      </c>
      <c r="Q678" s="3">
        <v>42407</v>
      </c>
      <c r="R678">
        <f t="shared" si="28"/>
        <v>116</v>
      </c>
    </row>
    <row r="679" spans="15:18" x14ac:dyDescent="0.15">
      <c r="O679" t="str">
        <f>IFERROR(テーブル_Swim014[[#This Row],[選手番号]],"")</f>
        <v/>
      </c>
      <c r="P679">
        <f>IFERROR(Sheet3!Q522,"")</f>
        <v>0</v>
      </c>
      <c r="Q679" s="3">
        <v>42407</v>
      </c>
      <c r="R679">
        <f t="shared" si="28"/>
        <v>116</v>
      </c>
    </row>
    <row r="680" spans="15:18" x14ac:dyDescent="0.15">
      <c r="O680" t="str">
        <f>IFERROR(テーブル_Swim014[[#This Row],[選手番号]],"")</f>
        <v/>
      </c>
      <c r="P680">
        <f>IFERROR(Sheet3!Q523,"")</f>
        <v>0</v>
      </c>
      <c r="Q680" s="3">
        <v>42407</v>
      </c>
      <c r="R680">
        <f t="shared" si="28"/>
        <v>116</v>
      </c>
    </row>
    <row r="681" spans="15:18" x14ac:dyDescent="0.15">
      <c r="O681" t="str">
        <f>IFERROR(テーブル_Swim014[[#This Row],[選手番号]],"")</f>
        <v/>
      </c>
      <c r="P681">
        <f>IFERROR(Sheet3!Q524,"")</f>
        <v>0</v>
      </c>
      <c r="Q681" s="3">
        <v>42407</v>
      </c>
      <c r="R681">
        <f t="shared" si="28"/>
        <v>116</v>
      </c>
    </row>
    <row r="682" spans="15:18" x14ac:dyDescent="0.15">
      <c r="O682" t="str">
        <f>IFERROR(テーブル_Swim014[[#This Row],[選手番号]],"")</f>
        <v/>
      </c>
      <c r="P682">
        <f>IFERROR(Sheet3!Q525,"")</f>
        <v>0</v>
      </c>
      <c r="Q682" s="3">
        <v>42407</v>
      </c>
      <c r="R682">
        <f t="shared" si="28"/>
        <v>116</v>
      </c>
    </row>
    <row r="683" spans="15:18" x14ac:dyDescent="0.15">
      <c r="O683" t="str">
        <f>IFERROR(テーブル_Swim014[[#This Row],[選手番号]],"")</f>
        <v/>
      </c>
      <c r="P683">
        <f>IFERROR(Sheet3!Q526,"")</f>
        <v>0</v>
      </c>
      <c r="Q683" s="3">
        <v>42407</v>
      </c>
      <c r="R683">
        <f t="shared" si="28"/>
        <v>116</v>
      </c>
    </row>
    <row r="684" spans="15:18" x14ac:dyDescent="0.15">
      <c r="O684" t="str">
        <f>IFERROR(テーブル_Swim014[[#This Row],[選手番号]],"")</f>
        <v/>
      </c>
      <c r="P684">
        <f>IFERROR(Sheet3!Q527,"")</f>
        <v>0</v>
      </c>
      <c r="Q684" s="3">
        <v>42407</v>
      </c>
      <c r="R684">
        <f t="shared" si="28"/>
        <v>116</v>
      </c>
    </row>
    <row r="685" spans="15:18" x14ac:dyDescent="0.15">
      <c r="O685" t="str">
        <f>IFERROR(テーブル_Swim014[[#This Row],[選手番号]],"")</f>
        <v/>
      </c>
      <c r="P685">
        <f>IFERROR(Sheet3!Q528,"")</f>
        <v>0</v>
      </c>
      <c r="Q685" s="3">
        <v>42407</v>
      </c>
      <c r="R685">
        <f t="shared" si="28"/>
        <v>116</v>
      </c>
    </row>
    <row r="686" spans="15:18" x14ac:dyDescent="0.15">
      <c r="O686" t="str">
        <f>IFERROR(テーブル_Swim014[[#This Row],[選手番号]],"")</f>
        <v/>
      </c>
      <c r="P686">
        <f>IFERROR(Sheet3!Q529,"")</f>
        <v>0</v>
      </c>
      <c r="Q686" s="3">
        <v>42407</v>
      </c>
      <c r="R686">
        <f t="shared" si="28"/>
        <v>116</v>
      </c>
    </row>
    <row r="687" spans="15:18" x14ac:dyDescent="0.15">
      <c r="O687" t="str">
        <f>IFERROR(テーブル_Swim014[[#This Row],[選手番号]],"")</f>
        <v/>
      </c>
      <c r="P687">
        <f>IFERROR(Sheet3!Q530,"")</f>
        <v>0</v>
      </c>
      <c r="Q687" s="3">
        <v>42407</v>
      </c>
      <c r="R687">
        <f t="shared" si="28"/>
        <v>116</v>
      </c>
    </row>
    <row r="688" spans="15:18" x14ac:dyDescent="0.15">
      <c r="O688" t="str">
        <f>IFERROR(テーブル_Swim014[[#This Row],[選手番号]],"")</f>
        <v/>
      </c>
      <c r="P688">
        <f>IFERROR(Sheet3!Q531,"")</f>
        <v>0</v>
      </c>
      <c r="Q688" s="3">
        <v>42407</v>
      </c>
      <c r="R688">
        <f t="shared" si="28"/>
        <v>116</v>
      </c>
    </row>
    <row r="689" spans="15:18" x14ac:dyDescent="0.15">
      <c r="O689" t="str">
        <f>IFERROR(テーブル_Swim014[[#This Row],[選手番号]],"")</f>
        <v/>
      </c>
      <c r="P689">
        <f>IFERROR(Sheet3!Q532,"")</f>
        <v>0</v>
      </c>
      <c r="Q689" s="3">
        <v>42407</v>
      </c>
      <c r="R689">
        <f t="shared" si="28"/>
        <v>116</v>
      </c>
    </row>
    <row r="690" spans="15:18" x14ac:dyDescent="0.15">
      <c r="O690" t="str">
        <f>IFERROR(テーブル_Swim014[[#This Row],[選手番号]],"")</f>
        <v/>
      </c>
      <c r="P690">
        <f>IFERROR(Sheet3!Q533,"")</f>
        <v>0</v>
      </c>
      <c r="Q690" s="3">
        <v>42407</v>
      </c>
      <c r="R690">
        <f t="shared" si="28"/>
        <v>116</v>
      </c>
    </row>
    <row r="691" spans="15:18" x14ac:dyDescent="0.15">
      <c r="O691" t="str">
        <f>IFERROR(テーブル_Swim014[[#This Row],[選手番号]],"")</f>
        <v/>
      </c>
      <c r="P691">
        <f>IFERROR(Sheet3!Q534,"")</f>
        <v>0</v>
      </c>
      <c r="Q691" s="3">
        <v>42407</v>
      </c>
      <c r="R691">
        <f t="shared" si="28"/>
        <v>116</v>
      </c>
    </row>
    <row r="692" spans="15:18" x14ac:dyDescent="0.15">
      <c r="O692" t="str">
        <f>IFERROR(テーブル_Swim014[[#This Row],[選手番号]],"")</f>
        <v/>
      </c>
      <c r="P692">
        <f>IFERROR(Sheet3!Q535,"")</f>
        <v>0</v>
      </c>
      <c r="Q692" s="3">
        <v>42407</v>
      </c>
      <c r="R692">
        <f t="shared" si="28"/>
        <v>116</v>
      </c>
    </row>
    <row r="693" spans="15:18" x14ac:dyDescent="0.15">
      <c r="O693" t="str">
        <f>IFERROR(テーブル_Swim014[[#This Row],[選手番号]],"")</f>
        <v/>
      </c>
      <c r="P693">
        <f>IFERROR(Sheet3!Q536,"")</f>
        <v>0</v>
      </c>
      <c r="Q693" s="3">
        <v>42407</v>
      </c>
      <c r="R693">
        <f t="shared" si="28"/>
        <v>116</v>
      </c>
    </row>
    <row r="694" spans="15:18" x14ac:dyDescent="0.15">
      <c r="O694" t="str">
        <f>IFERROR(テーブル_Swim014[[#This Row],[選手番号]],"")</f>
        <v/>
      </c>
      <c r="P694">
        <f>IFERROR(Sheet3!Q537,"")</f>
        <v>0</v>
      </c>
      <c r="Q694" s="3">
        <v>42407</v>
      </c>
      <c r="R694">
        <f t="shared" si="28"/>
        <v>116</v>
      </c>
    </row>
    <row r="695" spans="15:18" x14ac:dyDescent="0.15">
      <c r="O695" t="str">
        <f>IFERROR(テーブル_Swim014[[#This Row],[選手番号]],"")</f>
        <v/>
      </c>
      <c r="P695">
        <f>IFERROR(Sheet3!Q538,"")</f>
        <v>0</v>
      </c>
      <c r="Q695" s="3">
        <v>42407</v>
      </c>
      <c r="R695">
        <f t="shared" si="28"/>
        <v>116</v>
      </c>
    </row>
    <row r="696" spans="15:18" x14ac:dyDescent="0.15">
      <c r="O696" t="str">
        <f>IFERROR(テーブル_Swim014[[#This Row],[選手番号]],"")</f>
        <v/>
      </c>
      <c r="P696">
        <f>IFERROR(Sheet3!Q539,"")</f>
        <v>0</v>
      </c>
      <c r="Q696" s="3">
        <v>42407</v>
      </c>
      <c r="R696">
        <f t="shared" si="28"/>
        <v>116</v>
      </c>
    </row>
    <row r="697" spans="15:18" x14ac:dyDescent="0.15">
      <c r="O697" t="str">
        <f>IFERROR(テーブル_Swim014[[#This Row],[選手番号]],"")</f>
        <v/>
      </c>
      <c r="P697">
        <f>IFERROR(Sheet3!Q540,"")</f>
        <v>0</v>
      </c>
      <c r="Q697" s="3">
        <v>42407</v>
      </c>
      <c r="R697">
        <f t="shared" si="28"/>
        <v>116</v>
      </c>
    </row>
    <row r="698" spans="15:18" x14ac:dyDescent="0.15">
      <c r="O698" t="str">
        <f>IFERROR(テーブル_Swim014[[#This Row],[選手番号]],"")</f>
        <v/>
      </c>
      <c r="P698">
        <f>IFERROR(Sheet3!Q541,"")</f>
        <v>0</v>
      </c>
      <c r="Q698" s="3">
        <v>42407</v>
      </c>
      <c r="R698">
        <f t="shared" si="28"/>
        <v>116</v>
      </c>
    </row>
    <row r="699" spans="15:18" x14ac:dyDescent="0.15">
      <c r="O699" t="str">
        <f>IFERROR(テーブル_Swim014[[#This Row],[選手番号]],"")</f>
        <v/>
      </c>
      <c r="P699">
        <f>IFERROR(Sheet3!Q542,"")</f>
        <v>0</v>
      </c>
      <c r="Q699" s="3">
        <v>42407</v>
      </c>
      <c r="R699">
        <f t="shared" si="28"/>
        <v>116</v>
      </c>
    </row>
    <row r="700" spans="15:18" x14ac:dyDescent="0.15">
      <c r="O700" t="str">
        <f>IFERROR(テーブル_Swim014[[#This Row],[選手番号]],"")</f>
        <v/>
      </c>
      <c r="P700">
        <f>IFERROR(Sheet3!Q543,"")</f>
        <v>0</v>
      </c>
      <c r="Q700" s="3">
        <v>42407</v>
      </c>
      <c r="R700">
        <f t="shared" si="28"/>
        <v>116</v>
      </c>
    </row>
    <row r="701" spans="15:18" x14ac:dyDescent="0.15">
      <c r="O701" t="str">
        <f>IFERROR(テーブル_Swim014[[#This Row],[選手番号]],"")</f>
        <v/>
      </c>
      <c r="P701">
        <f>IFERROR(Sheet3!Q544,"")</f>
        <v>0</v>
      </c>
      <c r="Q701" s="3">
        <v>42407</v>
      </c>
      <c r="R701">
        <f t="shared" si="28"/>
        <v>116</v>
      </c>
    </row>
    <row r="702" spans="15:18" x14ac:dyDescent="0.15">
      <c r="O702" t="str">
        <f>IFERROR(テーブル_Swim014[[#This Row],[選手番号]],"")</f>
        <v/>
      </c>
      <c r="P702">
        <f>IFERROR(Sheet3!Q545,"")</f>
        <v>0</v>
      </c>
      <c r="Q702" s="3">
        <v>42407</v>
      </c>
      <c r="R702">
        <f t="shared" si="28"/>
        <v>116</v>
      </c>
    </row>
    <row r="703" spans="15:18" x14ac:dyDescent="0.15">
      <c r="O703" t="str">
        <f>IFERROR(テーブル_Swim014[[#This Row],[選手番号]],"")</f>
        <v/>
      </c>
      <c r="P703">
        <f>IFERROR(Sheet3!Q546,"")</f>
        <v>0</v>
      </c>
      <c r="Q703" s="3">
        <v>42407</v>
      </c>
      <c r="R703">
        <f t="shared" si="28"/>
        <v>116</v>
      </c>
    </row>
    <row r="704" spans="15:18" x14ac:dyDescent="0.15">
      <c r="O704" t="str">
        <f>IFERROR(テーブル_Swim014[[#This Row],[選手番号]],"")</f>
        <v/>
      </c>
      <c r="P704">
        <f>IFERROR(Sheet3!Q547,"")</f>
        <v>0</v>
      </c>
      <c r="Q704" s="3">
        <v>42407</v>
      </c>
      <c r="R704">
        <f t="shared" si="28"/>
        <v>116</v>
      </c>
    </row>
    <row r="705" spans="15:18" x14ac:dyDescent="0.15">
      <c r="O705" t="str">
        <f>IFERROR(テーブル_Swim014[[#This Row],[選手番号]],"")</f>
        <v/>
      </c>
      <c r="P705">
        <f>IFERROR(Sheet3!Q548,"")</f>
        <v>0</v>
      </c>
      <c r="Q705" s="3">
        <v>42407</v>
      </c>
      <c r="R705">
        <f t="shared" si="28"/>
        <v>116</v>
      </c>
    </row>
    <row r="706" spans="15:18" x14ac:dyDescent="0.15">
      <c r="O706" t="str">
        <f>IFERROR(テーブル_Swim014[[#This Row],[選手番号]],"")</f>
        <v/>
      </c>
      <c r="P706">
        <f>IFERROR(Sheet3!Q549,"")</f>
        <v>0</v>
      </c>
      <c r="Q706" s="3">
        <v>42407</v>
      </c>
      <c r="R706">
        <f t="shared" si="28"/>
        <v>116</v>
      </c>
    </row>
    <row r="707" spans="15:18" x14ac:dyDescent="0.15">
      <c r="O707" t="str">
        <f>IFERROR(テーブル_Swim014[[#This Row],[選手番号]],"")</f>
        <v/>
      </c>
      <c r="P707">
        <f>IFERROR(Sheet3!Q550,"")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 t="str">
        <f>IFERROR(テーブル_Swim014[[#This Row],[選手番号]],"")</f>
        <v/>
      </c>
      <c r="P708">
        <f>IFERROR(Sheet3!Q551,"")</f>
        <v>0</v>
      </c>
      <c r="Q708" s="3">
        <v>42407</v>
      </c>
      <c r="R708">
        <f t="shared" si="29"/>
        <v>116</v>
      </c>
    </row>
    <row r="709" spans="15:18" x14ac:dyDescent="0.15">
      <c r="O709" t="str">
        <f>IFERROR(テーブル_Swim014[[#This Row],[選手番号]],"")</f>
        <v/>
      </c>
      <c r="P709">
        <f>IFERROR(Sheet3!Q552,"")</f>
        <v>0</v>
      </c>
      <c r="Q709" s="3">
        <v>42407</v>
      </c>
      <c r="R709">
        <f t="shared" si="29"/>
        <v>116</v>
      </c>
    </row>
    <row r="710" spans="15:18" x14ac:dyDescent="0.15">
      <c r="O710" t="str">
        <f>IFERROR(テーブル_Swim014[[#This Row],[選手番号]],"")</f>
        <v/>
      </c>
      <c r="P710">
        <f>IFERROR(Sheet3!Q553,"")</f>
        <v>0</v>
      </c>
      <c r="Q710" s="3">
        <v>42407</v>
      </c>
      <c r="R710">
        <f t="shared" si="29"/>
        <v>116</v>
      </c>
    </row>
    <row r="711" spans="15:18" x14ac:dyDescent="0.15">
      <c r="O711" t="str">
        <f>IFERROR(テーブル_Swim014[[#This Row],[選手番号]],"")</f>
        <v/>
      </c>
      <c r="P711">
        <f>IFERROR(Sheet3!Q554,"")</f>
        <v>0</v>
      </c>
      <c r="Q711" s="3">
        <v>42407</v>
      </c>
      <c r="R711">
        <f t="shared" si="29"/>
        <v>116</v>
      </c>
    </row>
    <row r="712" spans="15:18" x14ac:dyDescent="0.15">
      <c r="O712" t="str">
        <f>IFERROR(テーブル_Swim014[[#This Row],[選手番号]],"")</f>
        <v/>
      </c>
      <c r="P712">
        <f>IFERROR(Sheet3!Q555,"")</f>
        <v>0</v>
      </c>
      <c r="Q712" s="3">
        <v>42407</v>
      </c>
      <c r="R712">
        <f t="shared" si="29"/>
        <v>116</v>
      </c>
    </row>
    <row r="713" spans="15:18" x14ac:dyDescent="0.15">
      <c r="O713" t="str">
        <f>IFERROR(テーブル_Swim014[[#This Row],[選手番号]],"")</f>
        <v/>
      </c>
      <c r="P713">
        <f>IFERROR(Sheet3!Q556,"")</f>
        <v>0</v>
      </c>
      <c r="Q713" s="3">
        <v>42407</v>
      </c>
      <c r="R713">
        <f t="shared" si="29"/>
        <v>116</v>
      </c>
    </row>
    <row r="714" spans="15:18" x14ac:dyDescent="0.15">
      <c r="O714" t="str">
        <f>IFERROR(テーブル_Swim014[[#This Row],[選手番号]],"")</f>
        <v/>
      </c>
      <c r="P714">
        <f>IFERROR(Sheet3!Q557,"")</f>
        <v>0</v>
      </c>
      <c r="Q714" s="3">
        <v>42407</v>
      </c>
      <c r="R714">
        <f t="shared" si="29"/>
        <v>116</v>
      </c>
    </row>
    <row r="715" spans="15:18" x14ac:dyDescent="0.15">
      <c r="O715" t="str">
        <f>IFERROR(テーブル_Swim014[[#This Row],[選手番号]],"")</f>
        <v/>
      </c>
      <c r="P715">
        <f>IFERROR(Sheet3!Q558,"")</f>
        <v>0</v>
      </c>
      <c r="Q715" s="3">
        <v>42407</v>
      </c>
      <c r="R715">
        <f t="shared" si="29"/>
        <v>116</v>
      </c>
    </row>
    <row r="716" spans="15:18" x14ac:dyDescent="0.15">
      <c r="O716" t="str">
        <f>IFERROR(テーブル_Swim014[[#This Row],[選手番号]],"")</f>
        <v/>
      </c>
      <c r="P716">
        <f>IFERROR(Sheet3!Q559,"")</f>
        <v>0</v>
      </c>
      <c r="Q716" s="3">
        <v>42407</v>
      </c>
      <c r="R716">
        <f t="shared" si="29"/>
        <v>116</v>
      </c>
    </row>
    <row r="717" spans="15:18" x14ac:dyDescent="0.15">
      <c r="O717" t="str">
        <f>IFERROR(テーブル_Swim014[[#This Row],[選手番号]],"")</f>
        <v/>
      </c>
      <c r="P717">
        <f>IFERROR(Sheet3!Q560,"")</f>
        <v>0</v>
      </c>
      <c r="Q717" s="3">
        <v>42407</v>
      </c>
      <c r="R717">
        <f t="shared" si="29"/>
        <v>116</v>
      </c>
    </row>
    <row r="718" spans="15:18" x14ac:dyDescent="0.15">
      <c r="O718" t="str">
        <f>IFERROR(テーブル_Swim014[[#This Row],[選手番号]],"")</f>
        <v/>
      </c>
      <c r="P718">
        <f>IFERROR(Sheet3!Q561,"")</f>
        <v>0</v>
      </c>
      <c r="Q718" s="3">
        <v>42407</v>
      </c>
      <c r="R718">
        <f t="shared" si="29"/>
        <v>116</v>
      </c>
    </row>
    <row r="719" spans="15:18" x14ac:dyDescent="0.15">
      <c r="O719" t="str">
        <f>IFERROR(テーブル_Swim014[[#This Row],[選手番号]],"")</f>
        <v/>
      </c>
      <c r="P719">
        <f>IFERROR(Sheet3!Q562,"")</f>
        <v>0</v>
      </c>
      <c r="Q719" s="3">
        <v>42407</v>
      </c>
      <c r="R719">
        <f t="shared" si="29"/>
        <v>116</v>
      </c>
    </row>
    <row r="720" spans="15:18" x14ac:dyDescent="0.15">
      <c r="O720" t="str">
        <f>IFERROR(テーブル_Swim014[[#This Row],[選手番号]],"")</f>
        <v/>
      </c>
      <c r="P720">
        <f>IFERROR(Sheet3!Q563,"")</f>
        <v>0</v>
      </c>
      <c r="Q720" s="3">
        <v>42407</v>
      </c>
      <c r="R720">
        <f t="shared" si="29"/>
        <v>116</v>
      </c>
    </row>
    <row r="721" spans="15:18" x14ac:dyDescent="0.15">
      <c r="O721" t="str">
        <f>IFERROR(テーブル_Swim014[[#This Row],[選手番号]],"")</f>
        <v/>
      </c>
      <c r="P721">
        <f>IFERROR(Sheet3!Q564,"")</f>
        <v>0</v>
      </c>
      <c r="Q721" s="3">
        <v>42407</v>
      </c>
      <c r="R721">
        <f t="shared" si="29"/>
        <v>116</v>
      </c>
    </row>
    <row r="722" spans="15:18" x14ac:dyDescent="0.15">
      <c r="O722" t="str">
        <f>IFERROR(テーブル_Swim014[[#This Row],[選手番号]],"")</f>
        <v/>
      </c>
      <c r="P722">
        <f>IFERROR(Sheet3!Q565,"")</f>
        <v>0</v>
      </c>
      <c r="Q722" s="3">
        <v>42407</v>
      </c>
      <c r="R722">
        <f t="shared" si="29"/>
        <v>116</v>
      </c>
    </row>
    <row r="723" spans="15:18" x14ac:dyDescent="0.15">
      <c r="O723" t="str">
        <f>IFERROR(テーブル_Swim014[[#This Row],[選手番号]],"")</f>
        <v/>
      </c>
      <c r="P723">
        <f>IFERROR(Sheet3!Q566,"")</f>
        <v>0</v>
      </c>
      <c r="Q723" s="3">
        <v>42407</v>
      </c>
      <c r="R723">
        <f t="shared" si="29"/>
        <v>116</v>
      </c>
    </row>
    <row r="724" spans="15:18" x14ac:dyDescent="0.15">
      <c r="O724" t="str">
        <f>IFERROR(テーブル_Swim014[[#This Row],[選手番号]],"")</f>
        <v/>
      </c>
      <c r="P724">
        <f>IFERROR(Sheet3!Q567,"")</f>
        <v>0</v>
      </c>
      <c r="Q724" s="3">
        <v>42407</v>
      </c>
      <c r="R724">
        <f t="shared" si="29"/>
        <v>116</v>
      </c>
    </row>
    <row r="725" spans="15:18" x14ac:dyDescent="0.15">
      <c r="O725" t="str">
        <f>IFERROR(テーブル_Swim014[[#This Row],[選手番号]],"")</f>
        <v/>
      </c>
      <c r="P725">
        <f>IFERROR(Sheet3!Q568,"")</f>
        <v>0</v>
      </c>
      <c r="Q725" s="3">
        <v>42407</v>
      </c>
      <c r="R725">
        <f t="shared" si="29"/>
        <v>116</v>
      </c>
    </row>
    <row r="726" spans="15:18" x14ac:dyDescent="0.15">
      <c r="O726" t="str">
        <f>IFERROR(テーブル_Swim014[[#This Row],[選手番号]],"")</f>
        <v/>
      </c>
      <c r="P726">
        <f>IFERROR(Sheet3!Q569,"")</f>
        <v>0</v>
      </c>
      <c r="Q726" s="3">
        <v>42407</v>
      </c>
      <c r="R726">
        <f t="shared" si="29"/>
        <v>116</v>
      </c>
    </row>
    <row r="727" spans="15:18" x14ac:dyDescent="0.15">
      <c r="O727" t="str">
        <f>IFERROR(テーブル_Swim014[[#This Row],[選手番号]],"")</f>
        <v/>
      </c>
      <c r="P727">
        <f>IFERROR(Sheet3!Q570,"")</f>
        <v>0</v>
      </c>
      <c r="Q727" s="3">
        <v>42407</v>
      </c>
      <c r="R727">
        <f t="shared" si="29"/>
        <v>116</v>
      </c>
    </row>
    <row r="728" spans="15:18" x14ac:dyDescent="0.15">
      <c r="O728" t="str">
        <f>IFERROR(テーブル_Swim014[[#This Row],[選手番号]],"")</f>
        <v/>
      </c>
      <c r="P728">
        <f>IFERROR(Sheet3!Q571,"")</f>
        <v>0</v>
      </c>
      <c r="Q728" s="3">
        <v>42407</v>
      </c>
      <c r="R728">
        <f t="shared" si="29"/>
        <v>116</v>
      </c>
    </row>
    <row r="729" spans="15:18" x14ac:dyDescent="0.15">
      <c r="O729" t="str">
        <f>IFERROR(テーブル_Swim014[[#This Row],[選手番号]],"")</f>
        <v/>
      </c>
      <c r="P729">
        <f>IFERROR(Sheet3!Q572,"")</f>
        <v>0</v>
      </c>
      <c r="Q729" s="3">
        <v>42407</v>
      </c>
      <c r="R729">
        <f t="shared" si="29"/>
        <v>116</v>
      </c>
    </row>
    <row r="730" spans="15:18" x14ac:dyDescent="0.15">
      <c r="O730" t="str">
        <f>IFERROR(テーブル_Swim014[[#This Row],[選手番号]],"")</f>
        <v/>
      </c>
      <c r="P730">
        <f>IFERROR(Sheet3!Q573,"")</f>
        <v>0</v>
      </c>
      <c r="Q730" s="3">
        <v>42407</v>
      </c>
      <c r="R730">
        <f t="shared" si="29"/>
        <v>116</v>
      </c>
    </row>
    <row r="731" spans="15:18" x14ac:dyDescent="0.15">
      <c r="O731" t="str">
        <f>IFERROR(テーブル_Swim014[[#This Row],[選手番号]],"")</f>
        <v/>
      </c>
      <c r="P731">
        <f>IFERROR(Sheet3!Q574,"")</f>
        <v>0</v>
      </c>
      <c r="Q731" s="3">
        <v>42407</v>
      </c>
      <c r="R731">
        <f t="shared" si="29"/>
        <v>116</v>
      </c>
    </row>
    <row r="732" spans="15:18" x14ac:dyDescent="0.15">
      <c r="O732" t="str">
        <f>IFERROR(テーブル_Swim014[[#This Row],[選手番号]],"")</f>
        <v/>
      </c>
      <c r="P732">
        <f>IFERROR(Sheet3!Q575,"")</f>
        <v>0</v>
      </c>
      <c r="Q732" s="3">
        <v>42407</v>
      </c>
      <c r="R732">
        <f t="shared" si="29"/>
        <v>116</v>
      </c>
    </row>
    <row r="733" spans="15:18" x14ac:dyDescent="0.15">
      <c r="O733" t="str">
        <f>IFERROR(テーブル_Swim014[[#This Row],[選手番号]],"")</f>
        <v/>
      </c>
      <c r="P733">
        <f>IFERROR(Sheet3!Q576,"")</f>
        <v>0</v>
      </c>
      <c r="Q733" s="3">
        <v>42407</v>
      </c>
      <c r="R733">
        <f t="shared" si="29"/>
        <v>116</v>
      </c>
    </row>
    <row r="734" spans="15:18" x14ac:dyDescent="0.15">
      <c r="O734" t="str">
        <f>IFERROR(テーブル_Swim014[[#This Row],[選手番号]],"")</f>
        <v/>
      </c>
      <c r="P734">
        <f>IFERROR(Sheet3!Q577,"")</f>
        <v>0</v>
      </c>
      <c r="Q734" s="3">
        <v>42407</v>
      </c>
      <c r="R734">
        <f t="shared" si="29"/>
        <v>116</v>
      </c>
    </row>
    <row r="735" spans="15:18" x14ac:dyDescent="0.15">
      <c r="O735" t="str">
        <f>IFERROR(テーブル_Swim014[[#This Row],[選手番号]],"")</f>
        <v/>
      </c>
      <c r="P735">
        <f>IFERROR(Sheet3!Q578,"")</f>
        <v>0</v>
      </c>
      <c r="Q735" s="3">
        <v>42407</v>
      </c>
      <c r="R735">
        <f t="shared" si="29"/>
        <v>116</v>
      </c>
    </row>
    <row r="736" spans="15:18" x14ac:dyDescent="0.15">
      <c r="O736" t="str">
        <f>IFERROR(テーブル_Swim014[[#This Row],[選手番号]],"")</f>
        <v/>
      </c>
      <c r="P736">
        <f>IFERROR(Sheet3!Q579,"")</f>
        <v>0</v>
      </c>
      <c r="Q736" s="3">
        <v>42407</v>
      </c>
      <c r="R736">
        <f t="shared" si="29"/>
        <v>116</v>
      </c>
    </row>
    <row r="737" spans="15:18" x14ac:dyDescent="0.15">
      <c r="O737" t="str">
        <f>IFERROR(テーブル_Swim014[[#This Row],[選手番号]],"")</f>
        <v/>
      </c>
      <c r="P737">
        <f>IFERROR(Sheet3!Q580,"")</f>
        <v>0</v>
      </c>
      <c r="Q737" s="3">
        <v>42407</v>
      </c>
      <c r="R737">
        <f t="shared" si="29"/>
        <v>116</v>
      </c>
    </row>
    <row r="738" spans="15:18" x14ac:dyDescent="0.15">
      <c r="O738" t="str">
        <f>IFERROR(テーブル_Swim014[[#This Row],[選手番号]],"")</f>
        <v/>
      </c>
      <c r="P738">
        <f>IFERROR(Sheet3!Q581,"")</f>
        <v>0</v>
      </c>
      <c r="Q738" s="3">
        <v>42407</v>
      </c>
      <c r="R738">
        <f t="shared" si="29"/>
        <v>116</v>
      </c>
    </row>
    <row r="739" spans="15:18" x14ac:dyDescent="0.15">
      <c r="O739" t="str">
        <f>IFERROR(テーブル_Swim014[[#This Row],[選手番号]],"")</f>
        <v/>
      </c>
      <c r="P739">
        <f>IFERROR(Sheet3!Q582,"")</f>
        <v>0</v>
      </c>
      <c r="Q739" s="3">
        <v>42407</v>
      </c>
      <c r="R739">
        <f t="shared" si="29"/>
        <v>116</v>
      </c>
    </row>
    <row r="740" spans="15:18" x14ac:dyDescent="0.15">
      <c r="O740" t="str">
        <f>IFERROR(テーブル_Swim014[[#This Row],[選手番号]],"")</f>
        <v/>
      </c>
      <c r="P740">
        <f>IFERROR(Sheet3!Q583,"")</f>
        <v>0</v>
      </c>
      <c r="Q740" s="3">
        <v>42407</v>
      </c>
      <c r="R740">
        <f t="shared" si="29"/>
        <v>116</v>
      </c>
    </row>
    <row r="741" spans="15:18" x14ac:dyDescent="0.15">
      <c r="O741" t="str">
        <f>IFERROR(テーブル_Swim014[[#This Row],[選手番号]],"")</f>
        <v/>
      </c>
      <c r="P741">
        <f>IFERROR(Sheet3!Q584,"")</f>
        <v>0</v>
      </c>
      <c r="Q741" s="3">
        <v>42407</v>
      </c>
      <c r="R741">
        <f t="shared" si="29"/>
        <v>116</v>
      </c>
    </row>
    <row r="742" spans="15:18" x14ac:dyDescent="0.15">
      <c r="O742" t="str">
        <f>IFERROR(テーブル_Swim014[[#This Row],[選手番号]],"")</f>
        <v/>
      </c>
      <c r="P742">
        <f>IFERROR(Sheet3!Q585,"")</f>
        <v>0</v>
      </c>
      <c r="Q742" s="3">
        <v>42407</v>
      </c>
      <c r="R742">
        <f t="shared" si="29"/>
        <v>116</v>
      </c>
    </row>
    <row r="743" spans="15:18" x14ac:dyDescent="0.15">
      <c r="O743" t="str">
        <f>IFERROR(テーブル_Swim014[[#This Row],[選手番号]],"")</f>
        <v/>
      </c>
      <c r="P743">
        <f>IFERROR(Sheet3!Q586,"")</f>
        <v>0</v>
      </c>
      <c r="Q743" s="3">
        <v>42407</v>
      </c>
      <c r="R743">
        <f t="shared" si="29"/>
        <v>116</v>
      </c>
    </row>
    <row r="744" spans="15:18" x14ac:dyDescent="0.15">
      <c r="O744" t="str">
        <f>IFERROR(テーブル_Swim014[[#This Row],[選手番号]],"")</f>
        <v/>
      </c>
      <c r="P744">
        <f>IFERROR(Sheet3!Q587,"")</f>
        <v>0</v>
      </c>
      <c r="Q744" s="3">
        <v>42407</v>
      </c>
      <c r="R744">
        <f t="shared" si="29"/>
        <v>116</v>
      </c>
    </row>
    <row r="745" spans="15:18" x14ac:dyDescent="0.15">
      <c r="O745" t="str">
        <f>IFERROR(テーブル_Swim014[[#This Row],[選手番号]],"")</f>
        <v/>
      </c>
      <c r="P745">
        <f>IFERROR(Sheet3!Q588,"")</f>
        <v>0</v>
      </c>
      <c r="Q745" s="3">
        <v>42407</v>
      </c>
      <c r="R745">
        <f t="shared" si="29"/>
        <v>116</v>
      </c>
    </row>
    <row r="746" spans="15:18" x14ac:dyDescent="0.15">
      <c r="O746" t="str">
        <f>IFERROR(テーブル_Swim014[[#This Row],[選手番号]],"")</f>
        <v/>
      </c>
      <c r="P746">
        <f>IFERROR(Sheet3!Q589,"")</f>
        <v>0</v>
      </c>
      <c r="Q746" s="3">
        <v>42407</v>
      </c>
      <c r="R746">
        <f t="shared" si="29"/>
        <v>116</v>
      </c>
    </row>
    <row r="747" spans="15:18" x14ac:dyDescent="0.15">
      <c r="O747" t="str">
        <f>IFERROR(テーブル_Swim014[[#This Row],[選手番号]],"")</f>
        <v/>
      </c>
      <c r="P747">
        <f>IFERROR(Sheet3!Q590,"")</f>
        <v>0</v>
      </c>
      <c r="Q747" s="3">
        <v>42407</v>
      </c>
      <c r="R747">
        <f t="shared" si="29"/>
        <v>116</v>
      </c>
    </row>
    <row r="748" spans="15:18" x14ac:dyDescent="0.15">
      <c r="O748" t="str">
        <f>IFERROR(テーブル_Swim014[[#This Row],[選手番号]],"")</f>
        <v/>
      </c>
      <c r="P748">
        <f>IFERROR(Sheet3!Q591,"")</f>
        <v>0</v>
      </c>
      <c r="Q748" s="3">
        <v>42407</v>
      </c>
      <c r="R748">
        <f t="shared" si="29"/>
        <v>116</v>
      </c>
    </row>
    <row r="749" spans="15:18" x14ac:dyDescent="0.15">
      <c r="O749" t="str">
        <f>IFERROR(テーブル_Swim014[[#This Row],[選手番号]],"")</f>
        <v/>
      </c>
      <c r="P749">
        <f>IFERROR(Sheet3!Q592,"")</f>
        <v>0</v>
      </c>
      <c r="Q749" s="3">
        <v>42407</v>
      </c>
      <c r="R749">
        <f t="shared" si="29"/>
        <v>116</v>
      </c>
    </row>
    <row r="750" spans="15:18" x14ac:dyDescent="0.15">
      <c r="O750" t="str">
        <f>IFERROR(テーブル_Swim014[[#This Row],[選手番号]],"")</f>
        <v/>
      </c>
      <c r="P750">
        <f>IFERROR(Sheet3!Q593,"")</f>
        <v>0</v>
      </c>
      <c r="Q750" s="3">
        <v>42407</v>
      </c>
      <c r="R750">
        <f t="shared" si="29"/>
        <v>116</v>
      </c>
    </row>
    <row r="751" spans="15:18" x14ac:dyDescent="0.15">
      <c r="O751" t="str">
        <f>IFERROR(テーブル_Swim014[[#This Row],[選手番号]],"")</f>
        <v/>
      </c>
      <c r="P751">
        <f>IFERROR(Sheet3!Q594,"")</f>
        <v>0</v>
      </c>
      <c r="Q751" s="3">
        <v>42407</v>
      </c>
      <c r="R751">
        <f t="shared" si="29"/>
        <v>116</v>
      </c>
    </row>
    <row r="752" spans="15:18" x14ac:dyDescent="0.15">
      <c r="O752" t="str">
        <f>IFERROR(テーブル_Swim014[[#This Row],[選手番号]],"")</f>
        <v/>
      </c>
      <c r="P752">
        <f>IFERROR(Sheet3!Q595,"")</f>
        <v>0</v>
      </c>
      <c r="Q752" s="3">
        <v>42407</v>
      </c>
      <c r="R752">
        <f t="shared" si="29"/>
        <v>116</v>
      </c>
    </row>
    <row r="753" spans="15:18" x14ac:dyDescent="0.15">
      <c r="O753" t="str">
        <f>IFERROR(テーブル_Swim014[[#This Row],[選手番号]],"")</f>
        <v/>
      </c>
      <c r="P753">
        <f>IFERROR(Sheet3!Q596,"")</f>
        <v>0</v>
      </c>
      <c r="Q753" s="3">
        <v>42407</v>
      </c>
      <c r="R753">
        <f t="shared" si="29"/>
        <v>116</v>
      </c>
    </row>
    <row r="754" spans="15:18" x14ac:dyDescent="0.15">
      <c r="O754" t="str">
        <f>IFERROR(テーブル_Swim014[[#This Row],[選手番号]],"")</f>
        <v/>
      </c>
      <c r="P754">
        <f>IFERROR(Sheet3!Q597,"")</f>
        <v>0</v>
      </c>
      <c r="Q754" s="3">
        <v>42407</v>
      </c>
      <c r="R754">
        <f t="shared" si="29"/>
        <v>116</v>
      </c>
    </row>
    <row r="755" spans="15:18" x14ac:dyDescent="0.15">
      <c r="O755" t="str">
        <f>IFERROR(テーブル_Swim014[[#This Row],[選手番号]],"")</f>
        <v/>
      </c>
      <c r="P755">
        <f>IFERROR(Sheet3!Q598,"")</f>
        <v>0</v>
      </c>
      <c r="Q755" s="3">
        <v>42407</v>
      </c>
      <c r="R755">
        <f t="shared" si="29"/>
        <v>116</v>
      </c>
    </row>
    <row r="756" spans="15:18" x14ac:dyDescent="0.15">
      <c r="O756" t="str">
        <f>IFERROR(テーブル_Swim014[[#This Row],[選手番号]],"")</f>
        <v/>
      </c>
      <c r="P756">
        <f>IFERROR(Sheet3!Q599,"")</f>
        <v>0</v>
      </c>
      <c r="Q756" s="3">
        <v>42407</v>
      </c>
      <c r="R756">
        <f t="shared" si="29"/>
        <v>116</v>
      </c>
    </row>
    <row r="757" spans="15:18" x14ac:dyDescent="0.15">
      <c r="O757" t="str">
        <f>IFERROR(テーブル_Swim014[[#This Row],[選手番号]],"")</f>
        <v/>
      </c>
      <c r="P757">
        <f>IFERROR(Sheet3!Q600,"")</f>
        <v>0</v>
      </c>
      <c r="Q757" s="3">
        <v>42407</v>
      </c>
      <c r="R757">
        <f t="shared" si="29"/>
        <v>116</v>
      </c>
    </row>
    <row r="758" spans="15:18" x14ac:dyDescent="0.15">
      <c r="O758" t="str">
        <f>IFERROR(テーブル_Swim014[[#This Row],[選手番号]],"")</f>
        <v/>
      </c>
      <c r="P758">
        <f>IFERROR(Sheet3!Q601,"")</f>
        <v>0</v>
      </c>
      <c r="Q758" s="3">
        <v>42407</v>
      </c>
      <c r="R758">
        <f t="shared" si="29"/>
        <v>116</v>
      </c>
    </row>
    <row r="759" spans="15:18" x14ac:dyDescent="0.15">
      <c r="O759" t="str">
        <f>IFERROR(テーブル_Swim014[[#This Row],[選手番号]],"")</f>
        <v/>
      </c>
      <c r="P759">
        <f>IFERROR(Sheet3!Q602,"")</f>
        <v>0</v>
      </c>
      <c r="Q759" s="3">
        <v>42407</v>
      </c>
      <c r="R759">
        <f t="shared" si="29"/>
        <v>116</v>
      </c>
    </row>
    <row r="760" spans="15:18" x14ac:dyDescent="0.15">
      <c r="O760" t="str">
        <f>IFERROR(テーブル_Swim014[[#This Row],[選手番号]],"")</f>
        <v/>
      </c>
      <c r="P760">
        <f>IFERROR(Sheet3!Q603,"")</f>
        <v>0</v>
      </c>
      <c r="Q760" s="3">
        <v>42407</v>
      </c>
      <c r="R760">
        <f t="shared" si="29"/>
        <v>116</v>
      </c>
    </row>
    <row r="761" spans="15:18" x14ac:dyDescent="0.15">
      <c r="O761" t="str">
        <f>IFERROR(テーブル_Swim014[[#This Row],[選手番号]],"")</f>
        <v/>
      </c>
      <c r="P761">
        <f>IFERROR(Sheet3!Q604,"")</f>
        <v>0</v>
      </c>
      <c r="Q761" s="3">
        <v>42407</v>
      </c>
      <c r="R761">
        <f t="shared" si="29"/>
        <v>116</v>
      </c>
    </row>
    <row r="762" spans="15:18" x14ac:dyDescent="0.15">
      <c r="O762" t="str">
        <f>IFERROR(テーブル_Swim014[[#This Row],[選手番号]],"")</f>
        <v/>
      </c>
      <c r="P762">
        <f>IFERROR(Sheet3!Q605,"")</f>
        <v>0</v>
      </c>
      <c r="Q762" s="3">
        <v>42407</v>
      </c>
      <c r="R762">
        <f t="shared" si="29"/>
        <v>116</v>
      </c>
    </row>
    <row r="763" spans="15:18" x14ac:dyDescent="0.15">
      <c r="O763" t="str">
        <f>IFERROR(テーブル_Swim014[[#This Row],[選手番号]],"")</f>
        <v/>
      </c>
      <c r="P763">
        <f>IFERROR(Sheet3!Q606,"")</f>
        <v>0</v>
      </c>
      <c r="Q763" s="3">
        <v>42407</v>
      </c>
      <c r="R763">
        <f t="shared" si="29"/>
        <v>116</v>
      </c>
    </row>
    <row r="764" spans="15:18" x14ac:dyDescent="0.15">
      <c r="O764" t="str">
        <f>IFERROR(テーブル_Swim014[[#This Row],[選手番号]],"")</f>
        <v/>
      </c>
      <c r="P764">
        <f>IFERROR(Sheet3!Q607,"")</f>
        <v>0</v>
      </c>
      <c r="Q764" s="3">
        <v>42407</v>
      </c>
      <c r="R764">
        <f t="shared" si="29"/>
        <v>116</v>
      </c>
    </row>
    <row r="765" spans="15:18" x14ac:dyDescent="0.15">
      <c r="O765" t="str">
        <f>IFERROR(テーブル_Swim014[[#This Row],[選手番号]],"")</f>
        <v/>
      </c>
      <c r="P765">
        <f>IFERROR(Sheet3!Q608,"")</f>
        <v>0</v>
      </c>
      <c r="Q765" s="3">
        <v>42407</v>
      </c>
      <c r="R765">
        <f t="shared" si="29"/>
        <v>116</v>
      </c>
    </row>
    <row r="766" spans="15:18" x14ac:dyDescent="0.15">
      <c r="O766" t="str">
        <f>IFERROR(テーブル_Swim014[[#This Row],[選手番号]],"")</f>
        <v/>
      </c>
      <c r="P766">
        <f>IFERROR(Sheet3!Q609,"")</f>
        <v>0</v>
      </c>
      <c r="Q766" s="3">
        <v>42407</v>
      </c>
      <c r="R766">
        <f t="shared" si="29"/>
        <v>116</v>
      </c>
    </row>
    <row r="767" spans="15:18" x14ac:dyDescent="0.15">
      <c r="O767" t="str">
        <f>IFERROR(テーブル_Swim014[[#This Row],[選手番号]],"")</f>
        <v/>
      </c>
      <c r="P767">
        <f>IFERROR(Sheet3!Q610,"")</f>
        <v>0</v>
      </c>
      <c r="Q767" s="3">
        <v>42407</v>
      </c>
      <c r="R767">
        <f t="shared" si="29"/>
        <v>116</v>
      </c>
    </row>
    <row r="768" spans="15:18" x14ac:dyDescent="0.15">
      <c r="O768" t="str">
        <f>IFERROR(テーブル_Swim014[[#This Row],[選手番号]],"")</f>
        <v/>
      </c>
      <c r="P768">
        <f>IFERROR(Sheet3!Q611,"")</f>
        <v>0</v>
      </c>
      <c r="Q768" s="3">
        <v>42407</v>
      </c>
      <c r="R768">
        <f t="shared" si="29"/>
        <v>116</v>
      </c>
    </row>
    <row r="769" spans="15:18" x14ac:dyDescent="0.15">
      <c r="O769" t="str">
        <f>IFERROR(テーブル_Swim014[[#This Row],[選手番号]],"")</f>
        <v/>
      </c>
      <c r="P769">
        <f>IFERROR(Sheet3!Q612,"")</f>
        <v>0</v>
      </c>
      <c r="Q769" s="3">
        <v>42407</v>
      </c>
      <c r="R769">
        <f t="shared" si="29"/>
        <v>116</v>
      </c>
    </row>
    <row r="770" spans="15:18" x14ac:dyDescent="0.15">
      <c r="O770" t="str">
        <f>IFERROR(テーブル_Swim014[[#This Row],[選手番号]],"")</f>
        <v/>
      </c>
      <c r="P770">
        <f>IFERROR(Sheet3!Q613,"")</f>
        <v>0</v>
      </c>
      <c r="Q770" s="3">
        <v>42407</v>
      </c>
      <c r="R770">
        <f t="shared" si="29"/>
        <v>116</v>
      </c>
    </row>
    <row r="771" spans="15:18" x14ac:dyDescent="0.15">
      <c r="O771" t="str">
        <f>IFERROR(テーブル_Swim014[[#This Row],[選手番号]],"")</f>
        <v/>
      </c>
      <c r="P771">
        <f>IFERROR(Sheet3!Q614,"")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 t="str">
        <f>IFERROR(テーブル_Swim014[[#This Row],[選手番号]],"")</f>
        <v/>
      </c>
      <c r="P772">
        <f>IFERROR(Sheet3!Q615,"")</f>
        <v>0</v>
      </c>
      <c r="Q772" s="3">
        <v>42407</v>
      </c>
      <c r="R772">
        <f t="shared" si="30"/>
        <v>116</v>
      </c>
    </row>
    <row r="773" spans="15:18" x14ac:dyDescent="0.15">
      <c r="O773" t="str">
        <f>IFERROR(テーブル_Swim014[[#This Row],[選手番号]],"")</f>
        <v/>
      </c>
      <c r="P773">
        <f>IFERROR(Sheet3!Q616,"")</f>
        <v>0</v>
      </c>
      <c r="Q773" s="3">
        <v>42407</v>
      </c>
      <c r="R773">
        <f t="shared" si="30"/>
        <v>116</v>
      </c>
    </row>
    <row r="774" spans="15:18" x14ac:dyDescent="0.15">
      <c r="O774" t="str">
        <f>IFERROR(テーブル_Swim014[[#This Row],[選手番号]],"")</f>
        <v/>
      </c>
      <c r="P774">
        <f>IFERROR(Sheet3!Q617,"")</f>
        <v>0</v>
      </c>
      <c r="Q774" s="3">
        <v>42407</v>
      </c>
      <c r="R774">
        <f t="shared" si="30"/>
        <v>116</v>
      </c>
    </row>
    <row r="775" spans="15:18" x14ac:dyDescent="0.15">
      <c r="O775" t="str">
        <f>IFERROR(テーブル_Swim014[[#This Row],[選手番号]],"")</f>
        <v/>
      </c>
      <c r="P775">
        <f>IFERROR(Sheet3!Q618,"")</f>
        <v>0</v>
      </c>
      <c r="Q775" s="3">
        <v>42407</v>
      </c>
      <c r="R775">
        <f t="shared" si="30"/>
        <v>116</v>
      </c>
    </row>
    <row r="776" spans="15:18" x14ac:dyDescent="0.15">
      <c r="O776" t="str">
        <f>IFERROR(テーブル_Swim014[[#This Row],[選手番号]],"")</f>
        <v/>
      </c>
      <c r="P776">
        <f>IFERROR(Sheet3!Q619,"")</f>
        <v>0</v>
      </c>
      <c r="Q776" s="3">
        <v>42407</v>
      </c>
      <c r="R776">
        <f t="shared" si="30"/>
        <v>116</v>
      </c>
    </row>
    <row r="777" spans="15:18" x14ac:dyDescent="0.15">
      <c r="O777" t="str">
        <f>IFERROR(テーブル_Swim014[[#This Row],[選手番号]],"")</f>
        <v/>
      </c>
      <c r="P777">
        <f>IFERROR(Sheet3!Q620,"")</f>
        <v>0</v>
      </c>
      <c r="Q777" s="3">
        <v>42407</v>
      </c>
      <c r="R777">
        <f t="shared" si="30"/>
        <v>116</v>
      </c>
    </row>
    <row r="778" spans="15:18" x14ac:dyDescent="0.15">
      <c r="O778" t="str">
        <f>IFERROR(テーブル_Swim014[[#This Row],[選手番号]],"")</f>
        <v/>
      </c>
      <c r="P778">
        <f>IFERROR(Sheet3!Q621,"")</f>
        <v>0</v>
      </c>
      <c r="Q778" s="3">
        <v>42407</v>
      </c>
      <c r="R778">
        <f t="shared" si="30"/>
        <v>116</v>
      </c>
    </row>
    <row r="779" spans="15:18" x14ac:dyDescent="0.15">
      <c r="O779" t="str">
        <f>IFERROR(テーブル_Swim014[[#This Row],[選手番号]],"")</f>
        <v/>
      </c>
      <c r="P779">
        <f>IFERROR(Sheet3!Q622,"")</f>
        <v>0</v>
      </c>
      <c r="Q779" s="3">
        <v>42407</v>
      </c>
      <c r="R779">
        <f t="shared" si="30"/>
        <v>116</v>
      </c>
    </row>
    <row r="780" spans="15:18" x14ac:dyDescent="0.15">
      <c r="O780" t="str">
        <f>IFERROR(テーブル_Swim014[[#This Row],[選手番号]],"")</f>
        <v/>
      </c>
      <c r="P780">
        <f>IFERROR(Sheet3!Q623,"")</f>
        <v>0</v>
      </c>
      <c r="Q780" s="3">
        <v>42407</v>
      </c>
      <c r="R780">
        <f t="shared" si="30"/>
        <v>116</v>
      </c>
    </row>
    <row r="781" spans="15:18" x14ac:dyDescent="0.15">
      <c r="O781" t="str">
        <f>IFERROR(テーブル_Swim014[[#This Row],[選手番号]],"")</f>
        <v/>
      </c>
      <c r="P781">
        <f>IFERROR(Sheet3!Q624,"")</f>
        <v>0</v>
      </c>
      <c r="Q781" s="3">
        <v>42407</v>
      </c>
      <c r="R781">
        <f t="shared" si="30"/>
        <v>116</v>
      </c>
    </row>
    <row r="782" spans="15:18" x14ac:dyDescent="0.15">
      <c r="O782" t="str">
        <f>IFERROR(テーブル_Swim014[[#This Row],[選手番号]],"")</f>
        <v/>
      </c>
      <c r="P782">
        <f>IFERROR(Sheet3!Q625,"")</f>
        <v>0</v>
      </c>
      <c r="Q782" s="3">
        <v>42407</v>
      </c>
      <c r="R782">
        <f t="shared" si="30"/>
        <v>116</v>
      </c>
    </row>
    <row r="783" spans="15:18" x14ac:dyDescent="0.15">
      <c r="O783" t="str">
        <f>IFERROR(テーブル_Swim014[[#This Row],[選手番号]],"")</f>
        <v/>
      </c>
      <c r="P783">
        <f>IFERROR(Sheet3!Q626,"")</f>
        <v>0</v>
      </c>
      <c r="Q783" s="3">
        <v>42407</v>
      </c>
      <c r="R783">
        <f t="shared" si="30"/>
        <v>116</v>
      </c>
    </row>
    <row r="784" spans="15:18" x14ac:dyDescent="0.15">
      <c r="O784" t="str">
        <f>IFERROR(テーブル_Swim014[[#This Row],[選手番号]],"")</f>
        <v/>
      </c>
      <c r="P784">
        <f>IFERROR(Sheet3!Q627,"")</f>
        <v>0</v>
      </c>
      <c r="Q784" s="3">
        <v>42407</v>
      </c>
      <c r="R784">
        <f t="shared" si="30"/>
        <v>116</v>
      </c>
    </row>
    <row r="785" spans="15:18" x14ac:dyDescent="0.15">
      <c r="O785" t="str">
        <f>IFERROR(テーブル_Swim014[[#This Row],[選手番号]],"")</f>
        <v/>
      </c>
      <c r="P785">
        <f>IFERROR(Sheet3!Q628,"")</f>
        <v>0</v>
      </c>
      <c r="Q785" s="3">
        <v>42407</v>
      </c>
      <c r="R785">
        <f t="shared" si="30"/>
        <v>116</v>
      </c>
    </row>
    <row r="786" spans="15:18" x14ac:dyDescent="0.15">
      <c r="O786" t="str">
        <f>IFERROR(テーブル_Swim014[[#This Row],[選手番号]],"")</f>
        <v/>
      </c>
      <c r="P786">
        <f>IFERROR(Sheet3!Q629,"")</f>
        <v>0</v>
      </c>
      <c r="Q786" s="3">
        <v>42407</v>
      </c>
      <c r="R786">
        <f t="shared" si="30"/>
        <v>116</v>
      </c>
    </row>
    <row r="787" spans="15:18" x14ac:dyDescent="0.15">
      <c r="O787" t="str">
        <f>IFERROR(テーブル_Swim014[[#This Row],[選手番号]],"")</f>
        <v/>
      </c>
      <c r="P787">
        <f>IFERROR(Sheet3!Q630,"")</f>
        <v>0</v>
      </c>
      <c r="Q787" s="3">
        <v>42407</v>
      </c>
      <c r="R787">
        <f t="shared" si="30"/>
        <v>116</v>
      </c>
    </row>
    <row r="788" spans="15:18" x14ac:dyDescent="0.15">
      <c r="O788" t="str">
        <f>IFERROR(テーブル_Swim014[[#This Row],[選手番号]],"")</f>
        <v/>
      </c>
      <c r="P788">
        <f>IFERROR(Sheet3!Q631,"")</f>
        <v>0</v>
      </c>
      <c r="Q788" s="3">
        <v>42407</v>
      </c>
      <c r="R788">
        <f t="shared" si="30"/>
        <v>116</v>
      </c>
    </row>
    <row r="789" spans="15:18" x14ac:dyDescent="0.15">
      <c r="O789" t="str">
        <f>IFERROR(テーブル_Swim014[[#This Row],[選手番号]],"")</f>
        <v/>
      </c>
      <c r="P789">
        <f>IFERROR(Sheet3!Q632,"")</f>
        <v>0</v>
      </c>
      <c r="Q789" s="3">
        <v>42407</v>
      </c>
      <c r="R789">
        <f t="shared" si="30"/>
        <v>116</v>
      </c>
    </row>
    <row r="790" spans="15:18" x14ac:dyDescent="0.15">
      <c r="O790" t="str">
        <f>IFERROR(テーブル_Swim014[[#This Row],[選手番号]],"")</f>
        <v/>
      </c>
      <c r="P790">
        <f>IFERROR(Sheet3!Q633,"")</f>
        <v>0</v>
      </c>
      <c r="Q790" s="3">
        <v>42407</v>
      </c>
      <c r="R790">
        <f t="shared" si="30"/>
        <v>116</v>
      </c>
    </row>
    <row r="791" spans="15:18" x14ac:dyDescent="0.15">
      <c r="O791" t="str">
        <f>IFERROR(テーブル_Swim014[[#This Row],[選手番号]],"")</f>
        <v/>
      </c>
      <c r="P791">
        <f>IFERROR(Sheet3!Q634,"")</f>
        <v>0</v>
      </c>
      <c r="Q791" s="3">
        <v>42407</v>
      </c>
      <c r="R791">
        <f t="shared" si="30"/>
        <v>116</v>
      </c>
    </row>
    <row r="792" spans="15:18" x14ac:dyDescent="0.15">
      <c r="O792" t="str">
        <f>IFERROR(テーブル_Swim014[[#This Row],[選手番号]],"")</f>
        <v/>
      </c>
      <c r="P792">
        <f>IFERROR(Sheet3!Q635,"")</f>
        <v>0</v>
      </c>
      <c r="Q792" s="3">
        <v>42407</v>
      </c>
      <c r="R792">
        <f t="shared" si="30"/>
        <v>116</v>
      </c>
    </row>
    <row r="793" spans="15:18" x14ac:dyDescent="0.15">
      <c r="O793" t="str">
        <f>IFERROR(テーブル_Swim014[[#This Row],[選手番号]],"")</f>
        <v/>
      </c>
      <c r="P793">
        <f>IFERROR(Sheet3!Q636,"")</f>
        <v>0</v>
      </c>
      <c r="Q793" s="3">
        <v>42407</v>
      </c>
      <c r="R793">
        <f t="shared" si="30"/>
        <v>116</v>
      </c>
    </row>
    <row r="794" spans="15:18" x14ac:dyDescent="0.15">
      <c r="O794" t="str">
        <f>IFERROR(テーブル_Swim014[[#This Row],[選手番号]],"")</f>
        <v/>
      </c>
      <c r="P794">
        <f>IFERROR(Sheet3!Q637,"")</f>
        <v>0</v>
      </c>
      <c r="Q794" s="3">
        <v>42407</v>
      </c>
      <c r="R794">
        <f t="shared" si="30"/>
        <v>116</v>
      </c>
    </row>
    <row r="795" spans="15:18" x14ac:dyDescent="0.15">
      <c r="O795" t="str">
        <f>IFERROR(テーブル_Swim014[[#This Row],[選手番号]],"")</f>
        <v/>
      </c>
      <c r="P795">
        <f>IFERROR(Sheet3!Q638,"")</f>
        <v>0</v>
      </c>
      <c r="Q795" s="3">
        <v>42407</v>
      </c>
      <c r="R795">
        <f t="shared" si="30"/>
        <v>116</v>
      </c>
    </row>
    <row r="796" spans="15:18" x14ac:dyDescent="0.15">
      <c r="O796" t="str">
        <f>IFERROR(テーブル_Swim014[[#This Row],[選手番号]],"")</f>
        <v/>
      </c>
      <c r="P796">
        <f>IFERROR(Sheet3!Q639,"")</f>
        <v>0</v>
      </c>
      <c r="Q796" s="3">
        <v>42407</v>
      </c>
      <c r="R796">
        <f t="shared" si="30"/>
        <v>116</v>
      </c>
    </row>
    <row r="797" spans="15:18" x14ac:dyDescent="0.15">
      <c r="O797" t="str">
        <f>IFERROR(テーブル_Swim014[[#This Row],[選手番号]],"")</f>
        <v/>
      </c>
      <c r="P797">
        <f>IFERROR(Sheet3!Q640,"")</f>
        <v>0</v>
      </c>
      <c r="Q797" s="3">
        <v>42407</v>
      </c>
      <c r="R797">
        <f t="shared" si="30"/>
        <v>116</v>
      </c>
    </row>
    <row r="798" spans="15:18" x14ac:dyDescent="0.15">
      <c r="O798" t="str">
        <f>IFERROR(テーブル_Swim014[[#This Row],[選手番号]],"")</f>
        <v/>
      </c>
      <c r="P798">
        <f>IFERROR(Sheet3!Q641,"")</f>
        <v>0</v>
      </c>
      <c r="Q798" s="3">
        <v>42407</v>
      </c>
      <c r="R798">
        <f t="shared" si="30"/>
        <v>116</v>
      </c>
    </row>
    <row r="799" spans="15:18" x14ac:dyDescent="0.15">
      <c r="O799" t="str">
        <f>IFERROR(テーブル_Swim014[[#This Row],[選手番号]],"")</f>
        <v/>
      </c>
      <c r="P799">
        <f>IFERROR(Sheet3!Q642,"")</f>
        <v>0</v>
      </c>
      <c r="Q799" s="3">
        <v>42407</v>
      </c>
      <c r="R799">
        <f t="shared" si="30"/>
        <v>116</v>
      </c>
    </row>
    <row r="800" spans="15:18" x14ac:dyDescent="0.15">
      <c r="O800" t="str">
        <f>IFERROR(テーブル_Swim014[[#This Row],[選手番号]],"")</f>
        <v/>
      </c>
      <c r="P800">
        <f>IFERROR(Sheet3!Q643,"")</f>
        <v>0</v>
      </c>
      <c r="Q800" s="3">
        <v>42407</v>
      </c>
      <c r="R800">
        <f t="shared" si="30"/>
        <v>116</v>
      </c>
    </row>
    <row r="801" spans="15:18" x14ac:dyDescent="0.15">
      <c r="O801" t="str">
        <f>IFERROR(テーブル_Swim014[[#This Row],[選手番号]],"")</f>
        <v/>
      </c>
      <c r="P801">
        <f>IFERROR(Sheet3!Q644,"")</f>
        <v>0</v>
      </c>
      <c r="Q801" s="3">
        <v>42407</v>
      </c>
      <c r="R801">
        <f t="shared" si="30"/>
        <v>116</v>
      </c>
    </row>
    <row r="802" spans="15:18" x14ac:dyDescent="0.15">
      <c r="O802" t="str">
        <f>IFERROR(テーブル_Swim014[[#This Row],[選手番号]],"")</f>
        <v/>
      </c>
      <c r="P802">
        <f>IFERROR(Sheet3!Q645,"")</f>
        <v>0</v>
      </c>
      <c r="Q802" s="3">
        <v>42407</v>
      </c>
      <c r="R802">
        <f t="shared" si="30"/>
        <v>116</v>
      </c>
    </row>
    <row r="803" spans="15:18" x14ac:dyDescent="0.15">
      <c r="O803" t="str">
        <f>IFERROR(テーブル_Swim014[[#This Row],[選手番号]],"")</f>
        <v/>
      </c>
      <c r="P803">
        <f>IFERROR(Sheet3!Q646,"")</f>
        <v>0</v>
      </c>
      <c r="Q803" s="3">
        <v>42407</v>
      </c>
      <c r="R803">
        <f t="shared" si="30"/>
        <v>116</v>
      </c>
    </row>
    <row r="804" spans="15:18" x14ac:dyDescent="0.15">
      <c r="O804" t="str">
        <f>IFERROR(テーブル_Swim014[[#This Row],[選手番号]],"")</f>
        <v/>
      </c>
      <c r="P804">
        <f>IFERROR(Sheet3!Q647,"")</f>
        <v>0</v>
      </c>
      <c r="Q804" s="3">
        <v>42407</v>
      </c>
      <c r="R804">
        <f t="shared" si="30"/>
        <v>116</v>
      </c>
    </row>
    <row r="805" spans="15:18" x14ac:dyDescent="0.15">
      <c r="O805" t="str">
        <f>IFERROR(テーブル_Swim014[[#This Row],[選手番号]],"")</f>
        <v/>
      </c>
      <c r="P805">
        <f>IFERROR(Sheet3!Q648,"")</f>
        <v>0</v>
      </c>
      <c r="Q805" s="3">
        <v>42407</v>
      </c>
      <c r="R805">
        <f t="shared" si="30"/>
        <v>116</v>
      </c>
    </row>
    <row r="806" spans="15:18" x14ac:dyDescent="0.15">
      <c r="O806" t="str">
        <f>IFERROR(テーブル_Swim014[[#This Row],[選手番号]],"")</f>
        <v/>
      </c>
      <c r="P806">
        <f>IFERROR(Sheet3!Q649,"")</f>
        <v>0</v>
      </c>
      <c r="Q806" s="3">
        <v>42407</v>
      </c>
      <c r="R806">
        <f t="shared" si="30"/>
        <v>116</v>
      </c>
    </row>
    <row r="807" spans="15:18" x14ac:dyDescent="0.15">
      <c r="O807" t="str">
        <f>IFERROR(テーブル_Swim014[[#This Row],[選手番号]],"")</f>
        <v/>
      </c>
      <c r="P807">
        <f>IFERROR(Sheet3!Q650,"")</f>
        <v>0</v>
      </c>
      <c r="Q807" s="3">
        <v>42407</v>
      </c>
      <c r="R807">
        <f t="shared" si="30"/>
        <v>116</v>
      </c>
    </row>
    <row r="808" spans="15:18" x14ac:dyDescent="0.15">
      <c r="O808" t="str">
        <f>IFERROR(テーブル_Swim014[[#This Row],[選手番号]],"")</f>
        <v/>
      </c>
      <c r="P808">
        <f>IFERROR(Sheet3!Q651,"")</f>
        <v>0</v>
      </c>
      <c r="Q808" s="3">
        <v>42407</v>
      </c>
      <c r="R808">
        <f t="shared" si="30"/>
        <v>116</v>
      </c>
    </row>
    <row r="809" spans="15:18" x14ac:dyDescent="0.15">
      <c r="O809" t="str">
        <f>IFERROR(テーブル_Swim014[[#This Row],[選手番号]],"")</f>
        <v/>
      </c>
      <c r="P809">
        <f>IFERROR(Sheet3!Q652,"")</f>
        <v>0</v>
      </c>
      <c r="Q809" s="3">
        <v>42407</v>
      </c>
      <c r="R809">
        <f t="shared" si="30"/>
        <v>116</v>
      </c>
    </row>
    <row r="810" spans="15:18" x14ac:dyDescent="0.15">
      <c r="O810" t="str">
        <f>IFERROR(テーブル_Swim014[[#This Row],[選手番号]],"")</f>
        <v/>
      </c>
      <c r="P810">
        <f>IFERROR(Sheet3!Q653,"")</f>
        <v>0</v>
      </c>
      <c r="Q810" s="3">
        <v>42407</v>
      </c>
      <c r="R810">
        <f t="shared" si="30"/>
        <v>116</v>
      </c>
    </row>
    <row r="811" spans="15:18" x14ac:dyDescent="0.15">
      <c r="O811" t="str">
        <f>IFERROR(テーブル_Swim014[[#This Row],[選手番号]],"")</f>
        <v/>
      </c>
      <c r="P811">
        <f>IFERROR(Sheet3!Q654,"")</f>
        <v>0</v>
      </c>
      <c r="Q811" s="3">
        <v>42407</v>
      </c>
      <c r="R811">
        <f t="shared" si="30"/>
        <v>116</v>
      </c>
    </row>
    <row r="812" spans="15:18" x14ac:dyDescent="0.15">
      <c r="O812" t="str">
        <f>IFERROR(テーブル_Swim014[[#This Row],[選手番号]],"")</f>
        <v/>
      </c>
      <c r="P812">
        <f>IFERROR(Sheet3!Q655,"")</f>
        <v>0</v>
      </c>
      <c r="Q812" s="3">
        <v>42407</v>
      </c>
      <c r="R812">
        <f t="shared" si="30"/>
        <v>116</v>
      </c>
    </row>
    <row r="813" spans="15:18" x14ac:dyDescent="0.15">
      <c r="O813" t="str">
        <f>IFERROR(テーブル_Swim014[[#This Row],[選手番号]],"")</f>
        <v/>
      </c>
      <c r="P813">
        <f>IFERROR(Sheet3!Q656,"")</f>
        <v>0</v>
      </c>
      <c r="Q813" s="3">
        <v>42407</v>
      </c>
      <c r="R813">
        <f t="shared" si="30"/>
        <v>116</v>
      </c>
    </row>
    <row r="814" spans="15:18" x14ac:dyDescent="0.15">
      <c r="O814" t="str">
        <f>IFERROR(テーブル_Swim014[[#This Row],[選手番号]],"")</f>
        <v/>
      </c>
      <c r="P814">
        <f>IFERROR(Sheet3!Q657,"")</f>
        <v>0</v>
      </c>
      <c r="Q814" s="3">
        <v>42407</v>
      </c>
      <c r="R814">
        <f t="shared" si="30"/>
        <v>116</v>
      </c>
    </row>
    <row r="815" spans="15:18" x14ac:dyDescent="0.15">
      <c r="O815" t="str">
        <f>IFERROR(テーブル_Swim014[[#This Row],[選手番号]],"")</f>
        <v/>
      </c>
      <c r="P815">
        <f>IFERROR(Sheet3!Q658,"")</f>
        <v>0</v>
      </c>
      <c r="Q815" s="3">
        <v>42407</v>
      </c>
      <c r="R815">
        <f t="shared" si="30"/>
        <v>116</v>
      </c>
    </row>
    <row r="816" spans="15:18" x14ac:dyDescent="0.15">
      <c r="O816" t="str">
        <f>IFERROR(テーブル_Swim014[[#This Row],[選手番号]],"")</f>
        <v/>
      </c>
      <c r="P816">
        <f>IFERROR(Sheet3!Q659,"")</f>
        <v>0</v>
      </c>
      <c r="Q816" s="3">
        <v>42407</v>
      </c>
      <c r="R816">
        <f t="shared" si="30"/>
        <v>116</v>
      </c>
    </row>
    <row r="817" spans="15:18" x14ac:dyDescent="0.15">
      <c r="O817" t="str">
        <f>IFERROR(テーブル_Swim014[[#This Row],[選手番号]],"")</f>
        <v/>
      </c>
      <c r="P817">
        <f>IFERROR(Sheet3!Q660,"")</f>
        <v>0</v>
      </c>
      <c r="Q817" s="3">
        <v>42407</v>
      </c>
      <c r="R817">
        <f t="shared" si="30"/>
        <v>116</v>
      </c>
    </row>
    <row r="818" spans="15:18" x14ac:dyDescent="0.15">
      <c r="O818" t="str">
        <f>IFERROR(テーブル_Swim014[[#This Row],[選手番号]],"")</f>
        <v/>
      </c>
      <c r="P818">
        <f>IFERROR(Sheet3!Q661,"")</f>
        <v>0</v>
      </c>
      <c r="Q818" s="3">
        <v>42407</v>
      </c>
      <c r="R818">
        <f t="shared" si="30"/>
        <v>116</v>
      </c>
    </row>
    <row r="819" spans="15:18" x14ac:dyDescent="0.15">
      <c r="O819" t="str">
        <f>IFERROR(テーブル_Swim014[[#This Row],[選手番号]],"")</f>
        <v/>
      </c>
      <c r="P819">
        <f>IFERROR(Sheet3!Q662,"")</f>
        <v>0</v>
      </c>
      <c r="Q819" s="3">
        <v>42407</v>
      </c>
      <c r="R819">
        <f t="shared" si="30"/>
        <v>116</v>
      </c>
    </row>
    <row r="820" spans="15:18" x14ac:dyDescent="0.15">
      <c r="O820" t="str">
        <f>IFERROR(テーブル_Swim014[[#This Row],[選手番号]],"")</f>
        <v/>
      </c>
      <c r="P820">
        <f>IFERROR(Sheet3!Q663,"")</f>
        <v>0</v>
      </c>
      <c r="Q820" s="3">
        <v>42407</v>
      </c>
      <c r="R820">
        <f t="shared" si="30"/>
        <v>116</v>
      </c>
    </row>
    <row r="821" spans="15:18" x14ac:dyDescent="0.15">
      <c r="O821" t="str">
        <f>IFERROR(テーブル_Swim014[[#This Row],[選手番号]],"")</f>
        <v/>
      </c>
      <c r="P821">
        <f>IFERROR(Sheet3!Q664,"")</f>
        <v>0</v>
      </c>
      <c r="Q821" s="3">
        <v>42407</v>
      </c>
      <c r="R821">
        <f t="shared" si="30"/>
        <v>116</v>
      </c>
    </row>
    <row r="822" spans="15:18" x14ac:dyDescent="0.15">
      <c r="O822" t="str">
        <f>IFERROR(テーブル_Swim014[[#This Row],[選手番号]],"")</f>
        <v/>
      </c>
      <c r="P822">
        <f>IFERROR(Sheet3!Q665,"")</f>
        <v>0</v>
      </c>
      <c r="Q822" s="3">
        <v>42407</v>
      </c>
      <c r="R822">
        <f t="shared" si="30"/>
        <v>116</v>
      </c>
    </row>
    <row r="823" spans="15:18" x14ac:dyDescent="0.15">
      <c r="O823" t="str">
        <f>IFERROR(テーブル_Swim014[[#This Row],[選手番号]],"")</f>
        <v/>
      </c>
      <c r="P823">
        <f>IFERROR(Sheet3!Q666,"")</f>
        <v>0</v>
      </c>
      <c r="Q823" s="3">
        <v>42407</v>
      </c>
      <c r="R823">
        <f t="shared" si="30"/>
        <v>116</v>
      </c>
    </row>
    <row r="824" spans="15:18" x14ac:dyDescent="0.15">
      <c r="O824" t="str">
        <f>IFERROR(テーブル_Swim014[[#This Row],[選手番号]],"")</f>
        <v/>
      </c>
      <c r="P824">
        <f>IFERROR(Sheet3!Q667,"")</f>
        <v>0</v>
      </c>
      <c r="Q824" s="3">
        <v>42407</v>
      </c>
      <c r="R824">
        <f t="shared" si="30"/>
        <v>116</v>
      </c>
    </row>
    <row r="825" spans="15:18" x14ac:dyDescent="0.15">
      <c r="O825" t="str">
        <f>IFERROR(テーブル_Swim014[[#This Row],[選手番号]],"")</f>
        <v/>
      </c>
      <c r="P825">
        <f>IFERROR(Sheet3!Q668,"")</f>
        <v>0</v>
      </c>
      <c r="Q825" s="3">
        <v>42407</v>
      </c>
      <c r="R825">
        <f t="shared" si="30"/>
        <v>116</v>
      </c>
    </row>
    <row r="826" spans="15:18" x14ac:dyDescent="0.15">
      <c r="O826" t="str">
        <f>IFERROR(テーブル_Swim014[[#This Row],[選手番号]],"")</f>
        <v/>
      </c>
      <c r="P826">
        <f>IFERROR(Sheet3!Q669,"")</f>
        <v>0</v>
      </c>
      <c r="Q826" s="3">
        <v>42407</v>
      </c>
      <c r="R826">
        <f t="shared" si="30"/>
        <v>116</v>
      </c>
    </row>
    <row r="827" spans="15:18" x14ac:dyDescent="0.15">
      <c r="O827" t="str">
        <f>IFERROR(テーブル_Swim014[[#This Row],[選手番号]],"")</f>
        <v/>
      </c>
      <c r="P827">
        <f>IFERROR(Sheet3!Q670,"")</f>
        <v>0</v>
      </c>
      <c r="Q827" s="3">
        <v>42407</v>
      </c>
      <c r="R827">
        <f t="shared" si="30"/>
        <v>116</v>
      </c>
    </row>
    <row r="828" spans="15:18" x14ac:dyDescent="0.15">
      <c r="O828" t="str">
        <f>IFERROR(テーブル_Swim014[[#This Row],[選手番号]],"")</f>
        <v/>
      </c>
      <c r="P828">
        <f>IFERROR(Sheet3!Q671,"")</f>
        <v>0</v>
      </c>
      <c r="Q828" s="3">
        <v>42407</v>
      </c>
      <c r="R828">
        <f t="shared" si="30"/>
        <v>116</v>
      </c>
    </row>
    <row r="829" spans="15:18" x14ac:dyDescent="0.15">
      <c r="O829" t="str">
        <f>IFERROR(テーブル_Swim014[[#This Row],[選手番号]],"")</f>
        <v/>
      </c>
      <c r="P829">
        <f>IFERROR(Sheet3!Q672,"")</f>
        <v>0</v>
      </c>
      <c r="Q829" s="3">
        <v>42407</v>
      </c>
      <c r="R829">
        <f t="shared" si="30"/>
        <v>116</v>
      </c>
    </row>
    <row r="830" spans="15:18" x14ac:dyDescent="0.15">
      <c r="O830" t="str">
        <f>IFERROR(テーブル_Swim014[[#This Row],[選手番号]],"")</f>
        <v/>
      </c>
      <c r="P830">
        <f>IFERROR(Sheet3!Q673,"")</f>
        <v>0</v>
      </c>
      <c r="Q830" s="3">
        <v>42407</v>
      </c>
      <c r="R830">
        <f t="shared" si="30"/>
        <v>116</v>
      </c>
    </row>
    <row r="831" spans="15:18" x14ac:dyDescent="0.15">
      <c r="O831" t="str">
        <f>IFERROR(テーブル_Swim014[[#This Row],[選手番号]],"")</f>
        <v/>
      </c>
      <c r="P831">
        <f>IFERROR(Sheet3!Q674,"")</f>
        <v>0</v>
      </c>
      <c r="Q831" s="3">
        <v>42407</v>
      </c>
      <c r="R831">
        <f t="shared" si="30"/>
        <v>116</v>
      </c>
    </row>
    <row r="832" spans="15:18" x14ac:dyDescent="0.15">
      <c r="O832" t="str">
        <f>IFERROR(テーブル_Swim014[[#This Row],[選手番号]],"")</f>
        <v/>
      </c>
      <c r="P832">
        <f>IFERROR(Sheet3!Q675,"")</f>
        <v>0</v>
      </c>
      <c r="Q832" s="3">
        <v>42407</v>
      </c>
      <c r="R832">
        <f t="shared" si="30"/>
        <v>116</v>
      </c>
    </row>
    <row r="833" spans="15:18" x14ac:dyDescent="0.15">
      <c r="O833" t="str">
        <f>IFERROR(テーブル_Swim014[[#This Row],[選手番号]],"")</f>
        <v/>
      </c>
      <c r="P833">
        <f>IFERROR(Sheet3!Q676,"")</f>
        <v>0</v>
      </c>
      <c r="Q833" s="3">
        <v>42407</v>
      </c>
      <c r="R833">
        <f t="shared" si="30"/>
        <v>116</v>
      </c>
    </row>
    <row r="834" spans="15:18" x14ac:dyDescent="0.15">
      <c r="O834" t="str">
        <f>IFERROR(テーブル_Swim014[[#This Row],[選手番号]],"")</f>
        <v/>
      </c>
      <c r="P834">
        <f>IFERROR(Sheet3!Q677,"")</f>
        <v>0</v>
      </c>
      <c r="Q834" s="3">
        <v>42407</v>
      </c>
      <c r="R834">
        <f t="shared" si="30"/>
        <v>116</v>
      </c>
    </row>
    <row r="835" spans="15:18" x14ac:dyDescent="0.15">
      <c r="O835" t="str">
        <f>IFERROR(テーブル_Swim014[[#This Row],[選手番号]],"")</f>
        <v/>
      </c>
      <c r="P835">
        <f>IFERROR(Sheet3!Q678,"")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 t="str">
        <f>IFERROR(テーブル_Swim014[[#This Row],[選手番号]],"")</f>
        <v/>
      </c>
      <c r="P836">
        <f>IFERROR(Sheet3!Q679,"")</f>
        <v>0</v>
      </c>
      <c r="Q836" s="3">
        <v>42407</v>
      </c>
      <c r="R836">
        <f t="shared" si="31"/>
        <v>116</v>
      </c>
    </row>
    <row r="837" spans="15:18" x14ac:dyDescent="0.15">
      <c r="O837" t="str">
        <f>IFERROR(テーブル_Swim014[[#This Row],[選手番号]],"")</f>
        <v/>
      </c>
      <c r="P837">
        <f>IFERROR(Sheet3!Q680,"")</f>
        <v>0</v>
      </c>
      <c r="Q837" s="3">
        <v>42407</v>
      </c>
      <c r="R837">
        <f t="shared" si="31"/>
        <v>116</v>
      </c>
    </row>
    <row r="838" spans="15:18" x14ac:dyDescent="0.15">
      <c r="O838" t="str">
        <f>IFERROR(テーブル_Swim014[[#This Row],[選手番号]],"")</f>
        <v/>
      </c>
      <c r="P838">
        <f>IFERROR(Sheet3!Q681,"")</f>
        <v>0</v>
      </c>
      <c r="Q838" s="3">
        <v>42407</v>
      </c>
      <c r="R838">
        <f t="shared" si="31"/>
        <v>116</v>
      </c>
    </row>
    <row r="839" spans="15:18" x14ac:dyDescent="0.15">
      <c r="O839" t="str">
        <f>IFERROR(テーブル_Swim014[[#This Row],[選手番号]],"")</f>
        <v/>
      </c>
      <c r="P839">
        <f>IFERROR(Sheet3!Q682,"")</f>
        <v>0</v>
      </c>
      <c r="Q839" s="3">
        <v>42407</v>
      </c>
      <c r="R839">
        <f t="shared" si="31"/>
        <v>116</v>
      </c>
    </row>
    <row r="840" spans="15:18" x14ac:dyDescent="0.15">
      <c r="O840" t="str">
        <f>IFERROR(テーブル_Swim014[[#This Row],[選手番号]],"")</f>
        <v/>
      </c>
      <c r="P840">
        <f>IFERROR(Sheet3!Q683,"")</f>
        <v>0</v>
      </c>
      <c r="Q840" s="3">
        <v>42407</v>
      </c>
      <c r="R840">
        <f t="shared" si="31"/>
        <v>116</v>
      </c>
    </row>
    <row r="841" spans="15:18" x14ac:dyDescent="0.15">
      <c r="O841" t="str">
        <f>IFERROR(テーブル_Swim014[[#This Row],[選手番号]],"")</f>
        <v/>
      </c>
      <c r="P841">
        <f>IFERROR(Sheet3!Q684,"")</f>
        <v>0</v>
      </c>
      <c r="Q841" s="3">
        <v>42407</v>
      </c>
      <c r="R841">
        <f t="shared" si="31"/>
        <v>116</v>
      </c>
    </row>
    <row r="842" spans="15:18" x14ac:dyDescent="0.15">
      <c r="O842" t="str">
        <f>IFERROR(テーブル_Swim014[[#This Row],[選手番号]],"")</f>
        <v/>
      </c>
      <c r="P842">
        <f>IFERROR(Sheet3!Q685,"")</f>
        <v>0</v>
      </c>
      <c r="Q842" s="3">
        <v>42407</v>
      </c>
      <c r="R842">
        <f t="shared" si="31"/>
        <v>116</v>
      </c>
    </row>
    <row r="843" spans="15:18" x14ac:dyDescent="0.15">
      <c r="O843" t="str">
        <f>IFERROR(テーブル_Swim014[[#This Row],[選手番号]],"")</f>
        <v/>
      </c>
      <c r="P843">
        <f>IFERROR(Sheet3!Q686,"")</f>
        <v>0</v>
      </c>
      <c r="Q843" s="3">
        <v>42407</v>
      </c>
      <c r="R843">
        <f t="shared" si="31"/>
        <v>116</v>
      </c>
    </row>
    <row r="844" spans="15:18" x14ac:dyDescent="0.15">
      <c r="O844" t="str">
        <f>IFERROR(テーブル_Swim014[[#This Row],[選手番号]],"")</f>
        <v/>
      </c>
      <c r="P844">
        <f>IFERROR(Sheet3!Q687,"")</f>
        <v>0</v>
      </c>
      <c r="Q844" s="3">
        <v>42407</v>
      </c>
      <c r="R844">
        <f t="shared" si="31"/>
        <v>116</v>
      </c>
    </row>
    <row r="845" spans="15:18" x14ac:dyDescent="0.15">
      <c r="O845" t="str">
        <f>IFERROR(テーブル_Swim014[[#This Row],[選手番号]],"")</f>
        <v/>
      </c>
      <c r="P845">
        <f>IFERROR(Sheet3!Q688,"")</f>
        <v>0</v>
      </c>
      <c r="Q845" s="3">
        <v>42407</v>
      </c>
      <c r="R845">
        <f t="shared" si="31"/>
        <v>116</v>
      </c>
    </row>
    <row r="846" spans="15:18" x14ac:dyDescent="0.15">
      <c r="O846" t="str">
        <f>IFERROR(テーブル_Swim014[[#This Row],[選手番号]],"")</f>
        <v/>
      </c>
      <c r="P846">
        <f>IFERROR(Sheet3!Q689,"")</f>
        <v>0</v>
      </c>
      <c r="Q846" s="3">
        <v>42407</v>
      </c>
      <c r="R846">
        <f t="shared" si="31"/>
        <v>116</v>
      </c>
    </row>
    <row r="847" spans="15:18" x14ac:dyDescent="0.15">
      <c r="O847" t="str">
        <f>IFERROR(テーブル_Swim014[[#This Row],[選手番号]],"")</f>
        <v/>
      </c>
      <c r="P847">
        <f>IFERROR(Sheet3!Q690,"")</f>
        <v>0</v>
      </c>
      <c r="Q847" s="3">
        <v>42407</v>
      </c>
      <c r="R847">
        <f t="shared" si="31"/>
        <v>116</v>
      </c>
    </row>
    <row r="848" spans="15:18" x14ac:dyDescent="0.15">
      <c r="O848" t="str">
        <f>IFERROR(テーブル_Swim014[[#This Row],[選手番号]],"")</f>
        <v/>
      </c>
      <c r="P848">
        <f>IFERROR(Sheet3!Q691,"")</f>
        <v>0</v>
      </c>
      <c r="Q848" s="3">
        <v>42407</v>
      </c>
      <c r="R848">
        <f t="shared" si="31"/>
        <v>116</v>
      </c>
    </row>
    <row r="849" spans="15:18" x14ac:dyDescent="0.15">
      <c r="O849" t="str">
        <f>IFERROR(テーブル_Swim014[[#This Row],[選手番号]],"")</f>
        <v/>
      </c>
      <c r="P849">
        <f>IFERROR(Sheet3!Q692,"")</f>
        <v>0</v>
      </c>
      <c r="Q849" s="3">
        <v>42407</v>
      </c>
      <c r="R849">
        <f t="shared" si="31"/>
        <v>116</v>
      </c>
    </row>
    <row r="850" spans="15:18" x14ac:dyDescent="0.15">
      <c r="O850" t="str">
        <f>IFERROR(テーブル_Swim014[[#This Row],[選手番号]],"")</f>
        <v/>
      </c>
      <c r="P850">
        <f>IFERROR(Sheet3!Q693,"")</f>
        <v>0</v>
      </c>
      <c r="Q850" s="3">
        <v>42407</v>
      </c>
      <c r="R850">
        <f t="shared" si="31"/>
        <v>116</v>
      </c>
    </row>
    <row r="851" spans="15:18" x14ac:dyDescent="0.15">
      <c r="O851" t="str">
        <f>IFERROR(テーブル_Swim014[[#This Row],[選手番号]],"")</f>
        <v/>
      </c>
      <c r="P851">
        <f>IFERROR(Sheet3!Q694,"")</f>
        <v>0</v>
      </c>
      <c r="Q851" s="3">
        <v>42407</v>
      </c>
      <c r="R851">
        <f t="shared" si="31"/>
        <v>116</v>
      </c>
    </row>
    <row r="852" spans="15:18" x14ac:dyDescent="0.15">
      <c r="O852" t="str">
        <f>IFERROR(テーブル_Swim014[[#This Row],[選手番号]],"")</f>
        <v/>
      </c>
      <c r="P852">
        <f>IFERROR(Sheet3!Q695,"")</f>
        <v>0</v>
      </c>
      <c r="Q852" s="3">
        <v>42407</v>
      </c>
      <c r="R852">
        <f t="shared" si="31"/>
        <v>116</v>
      </c>
    </row>
    <row r="853" spans="15:18" x14ac:dyDescent="0.15">
      <c r="O853" t="str">
        <f>IFERROR(テーブル_Swim014[[#This Row],[選手番号]],"")</f>
        <v/>
      </c>
      <c r="P853">
        <f>IFERROR(Sheet3!Q696,"")</f>
        <v>0</v>
      </c>
      <c r="Q853" s="3">
        <v>42407</v>
      </c>
      <c r="R853">
        <f t="shared" si="31"/>
        <v>116</v>
      </c>
    </row>
    <row r="854" spans="15:18" x14ac:dyDescent="0.15">
      <c r="O854" t="str">
        <f>IFERROR(テーブル_Swim014[[#This Row],[選手番号]],"")</f>
        <v/>
      </c>
      <c r="P854">
        <f>IFERROR(Sheet3!Q697,"")</f>
        <v>0</v>
      </c>
      <c r="Q854" s="3">
        <v>42407</v>
      </c>
      <c r="R854">
        <f t="shared" si="31"/>
        <v>116</v>
      </c>
    </row>
    <row r="855" spans="15:18" x14ac:dyDescent="0.15">
      <c r="O855" t="str">
        <f>IFERROR(テーブル_Swim014[[#This Row],[選手番号]],"")</f>
        <v/>
      </c>
      <c r="P855">
        <f>IFERROR(Sheet3!Q698,"")</f>
        <v>0</v>
      </c>
      <c r="Q855" s="3">
        <v>42407</v>
      </c>
      <c r="R855">
        <f t="shared" si="31"/>
        <v>116</v>
      </c>
    </row>
    <row r="856" spans="15:18" x14ac:dyDescent="0.15">
      <c r="O856" t="str">
        <f>IFERROR(テーブル_Swim014[[#This Row],[選手番号]],"")</f>
        <v/>
      </c>
      <c r="P856">
        <f>IFERROR(Sheet3!Q699,"")</f>
        <v>0</v>
      </c>
      <c r="Q856" s="3">
        <v>42407</v>
      </c>
      <c r="R856">
        <f t="shared" si="31"/>
        <v>116</v>
      </c>
    </row>
    <row r="857" spans="15:18" x14ac:dyDescent="0.15">
      <c r="O857" t="str">
        <f>IFERROR(テーブル_Swim014[[#This Row],[選手番号]],"")</f>
        <v/>
      </c>
      <c r="P857">
        <f>IFERROR(Sheet3!Q700,"")</f>
        <v>0</v>
      </c>
      <c r="Q857" s="3">
        <v>42407</v>
      </c>
      <c r="R857">
        <f t="shared" si="31"/>
        <v>116</v>
      </c>
    </row>
    <row r="858" spans="15:18" x14ac:dyDescent="0.15">
      <c r="O858" t="str">
        <f>IFERROR(テーブル_Swim014[[#This Row],[選手番号]],"")</f>
        <v/>
      </c>
      <c r="P858">
        <f>IFERROR(Sheet3!Q701,"")</f>
        <v>0</v>
      </c>
      <c r="Q858" s="3">
        <v>42407</v>
      </c>
      <c r="R858">
        <f t="shared" si="31"/>
        <v>116</v>
      </c>
    </row>
    <row r="859" spans="15:18" x14ac:dyDescent="0.15">
      <c r="O859" t="str">
        <f>IFERROR(テーブル_Swim014[[#This Row],[選手番号]],"")</f>
        <v/>
      </c>
      <c r="P859">
        <f>IFERROR(Sheet3!Q702,"")</f>
        <v>0</v>
      </c>
      <c r="Q859" s="3">
        <v>42407</v>
      </c>
      <c r="R859">
        <f t="shared" si="31"/>
        <v>116</v>
      </c>
    </row>
    <row r="860" spans="15:18" x14ac:dyDescent="0.15">
      <c r="O860" t="str">
        <f>IFERROR(テーブル_Swim014[[#This Row],[選手番号]],"")</f>
        <v/>
      </c>
      <c r="P860">
        <f>IFERROR(Sheet3!Q703,"")</f>
        <v>0</v>
      </c>
      <c r="Q860" s="3">
        <v>42407</v>
      </c>
      <c r="R860">
        <f t="shared" si="31"/>
        <v>116</v>
      </c>
    </row>
    <row r="861" spans="15:18" x14ac:dyDescent="0.15">
      <c r="O861" t="str">
        <f>IFERROR(テーブル_Swim014[[#This Row],[選手番号]],"")</f>
        <v/>
      </c>
      <c r="P861">
        <f>IFERROR(Sheet3!Q704,"")</f>
        <v>0</v>
      </c>
      <c r="Q861" s="3">
        <v>42407</v>
      </c>
      <c r="R861">
        <f t="shared" si="31"/>
        <v>116</v>
      </c>
    </row>
    <row r="862" spans="15:18" x14ac:dyDescent="0.15">
      <c r="O862" t="str">
        <f>IFERROR(テーブル_Swim014[[#This Row],[選手番号]],"")</f>
        <v/>
      </c>
      <c r="P862">
        <f>IFERROR(Sheet3!Q705,"")</f>
        <v>0</v>
      </c>
      <c r="Q862" s="3">
        <v>42407</v>
      </c>
      <c r="R862">
        <f t="shared" si="31"/>
        <v>116</v>
      </c>
    </row>
    <row r="863" spans="15:18" x14ac:dyDescent="0.15">
      <c r="O863" t="str">
        <f>IFERROR(テーブル_Swim014[[#This Row],[選手番号]],"")</f>
        <v/>
      </c>
      <c r="P863">
        <f>IFERROR(Sheet3!Q706,"")</f>
        <v>0</v>
      </c>
      <c r="Q863" s="3">
        <v>42407</v>
      </c>
      <c r="R863">
        <f t="shared" si="31"/>
        <v>116</v>
      </c>
    </row>
    <row r="864" spans="15:18" x14ac:dyDescent="0.15">
      <c r="O864" t="str">
        <f>IFERROR(テーブル_Swim014[[#This Row],[選手番号]],"")</f>
        <v/>
      </c>
      <c r="P864">
        <f>IFERROR(Sheet3!Q707,"")</f>
        <v>0</v>
      </c>
      <c r="Q864" s="3">
        <v>42407</v>
      </c>
      <c r="R864">
        <f t="shared" si="31"/>
        <v>116</v>
      </c>
    </row>
    <row r="865" spans="15:18" x14ac:dyDescent="0.15">
      <c r="O865" t="str">
        <f>IFERROR(テーブル_Swim014[[#This Row],[選手番号]],"")</f>
        <v/>
      </c>
      <c r="P865">
        <f>IFERROR(Sheet3!Q708,"")</f>
        <v>0</v>
      </c>
      <c r="Q865" s="3">
        <v>42407</v>
      </c>
      <c r="R865">
        <f t="shared" si="31"/>
        <v>116</v>
      </c>
    </row>
    <row r="866" spans="15:18" x14ac:dyDescent="0.15">
      <c r="O866" t="str">
        <f>IFERROR(テーブル_Swim014[[#This Row],[選手番号]],"")</f>
        <v/>
      </c>
      <c r="P866">
        <f>IFERROR(Sheet3!Q709,"")</f>
        <v>0</v>
      </c>
      <c r="Q866" s="3">
        <v>42407</v>
      </c>
      <c r="R866">
        <f t="shared" si="31"/>
        <v>116</v>
      </c>
    </row>
    <row r="867" spans="15:18" x14ac:dyDescent="0.15">
      <c r="O867" t="str">
        <f>IFERROR(テーブル_Swim014[[#This Row],[選手番号]],"")</f>
        <v/>
      </c>
      <c r="P867">
        <f>IFERROR(Sheet3!Q710,"")</f>
        <v>0</v>
      </c>
      <c r="Q867" s="3">
        <v>42407</v>
      </c>
      <c r="R867">
        <f t="shared" si="31"/>
        <v>116</v>
      </c>
    </row>
    <row r="868" spans="15:18" x14ac:dyDescent="0.15">
      <c r="O868" t="str">
        <f>IFERROR(テーブル_Swim014[[#This Row],[選手番号]],"")</f>
        <v/>
      </c>
      <c r="P868">
        <f>IFERROR(Sheet3!Q711,"")</f>
        <v>0</v>
      </c>
      <c r="Q868" s="3">
        <v>42407</v>
      </c>
      <c r="R868">
        <f t="shared" si="31"/>
        <v>116</v>
      </c>
    </row>
    <row r="869" spans="15:18" x14ac:dyDescent="0.15">
      <c r="O869" t="str">
        <f>IFERROR(テーブル_Swim014[[#This Row],[選手番号]],"")</f>
        <v/>
      </c>
      <c r="P869">
        <f>IFERROR(Sheet3!Q712,"")</f>
        <v>0</v>
      </c>
      <c r="Q869" s="3">
        <v>42407</v>
      </c>
      <c r="R869">
        <f t="shared" si="31"/>
        <v>116</v>
      </c>
    </row>
    <row r="870" spans="15:18" x14ac:dyDescent="0.15">
      <c r="O870" t="str">
        <f>IFERROR(テーブル_Swim014[[#This Row],[選手番号]],"")</f>
        <v/>
      </c>
      <c r="P870">
        <f>IFERROR(Sheet3!Q713,"")</f>
        <v>0</v>
      </c>
      <c r="Q870" s="3">
        <v>42407</v>
      </c>
      <c r="R870">
        <f t="shared" si="31"/>
        <v>116</v>
      </c>
    </row>
    <row r="871" spans="15:18" x14ac:dyDescent="0.15">
      <c r="O871" t="str">
        <f>IFERROR(テーブル_Swim014[[#This Row],[選手番号]],"")</f>
        <v/>
      </c>
      <c r="P871">
        <f>IFERROR(Sheet3!Q714,"")</f>
        <v>0</v>
      </c>
      <c r="Q871" s="3">
        <v>42407</v>
      </c>
      <c r="R871">
        <f t="shared" si="31"/>
        <v>116</v>
      </c>
    </row>
    <row r="872" spans="15:18" x14ac:dyDescent="0.15">
      <c r="O872" t="str">
        <f>IFERROR(テーブル_Swim014[[#This Row],[選手番号]],"")</f>
        <v/>
      </c>
      <c r="P872">
        <f>IFERROR(Sheet3!Q715,"")</f>
        <v>0</v>
      </c>
      <c r="Q872" s="3">
        <v>42407</v>
      </c>
      <c r="R872">
        <f t="shared" si="31"/>
        <v>116</v>
      </c>
    </row>
    <row r="873" spans="15:18" x14ac:dyDescent="0.15">
      <c r="O873" t="str">
        <f>IFERROR(テーブル_Swim014[[#This Row],[選手番号]],"")</f>
        <v/>
      </c>
      <c r="P873">
        <f>IFERROR(Sheet3!Q716,"")</f>
        <v>0</v>
      </c>
      <c r="Q873" s="3">
        <v>42407</v>
      </c>
      <c r="R873">
        <f t="shared" si="31"/>
        <v>116</v>
      </c>
    </row>
    <row r="874" spans="15:18" x14ac:dyDescent="0.15">
      <c r="O874" t="str">
        <f>IFERROR(テーブル_Swim014[[#This Row],[選手番号]],"")</f>
        <v/>
      </c>
      <c r="P874">
        <f>IFERROR(Sheet3!Q717,"")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IFERROR(Sheet3!Q718,"")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IFERROR(Sheet3!Q719,"")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IFERROR(Sheet3!Q720,"")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IFERROR(Sheet3!Q721,"")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IFERROR(Sheet3!Q722,"")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IFERROR(Sheet3!Q723,"")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IFERROR(Sheet3!Q724,"")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IFERROR(Sheet3!Q725,"")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IFERROR(Sheet3!Q726,"")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IFERROR(Sheet3!Q727,"")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IFERROR(Sheet3!Q728,"")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IFERROR(Sheet3!Q729,"")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IFERROR(Sheet3!Q730,"")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IFERROR(Sheet3!Q731,"")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IFERROR(Sheet3!Q732,"")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IFERROR(Sheet3!Q733,"")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IFERROR(Sheet3!Q734,"")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IFERROR(Sheet3!Q735,"")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IFERROR(Sheet3!Q736,"")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IFERROR(Sheet3!Q737,"")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IFERROR(Sheet3!Q738,"")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IFERROR(Sheet3!Q739,"")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IFERROR(Sheet3!Q740,"")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IFERROR(Sheet3!Q741,"")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IFERROR(Sheet3!Q742,"")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IFERROR(Sheet3!Q743,"")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IFERROR(Sheet3!Q744,"")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IFERROR(Sheet3!Q745,"")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IFERROR(Sheet3!Q746,"")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IFERROR(Sheet3!Q747,"")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IFERROR(Sheet3!Q748,"")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IFERROR(Sheet3!Q749,"")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IFERROR(Sheet3!Q750,"")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IFERROR(Sheet3!Q751,"")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IFERROR(Sheet3!Q752,"")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IFERROR(Sheet3!Q753,"")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IFERROR(Sheet3!Q754,"")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IFERROR(Sheet3!Q755,"")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IFERROR(Sheet3!Q756,"")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IFERROR(Sheet3!Q757,"")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IFERROR(Sheet3!Q758,"")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IFERROR(Sheet3!Q759,"")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IFERROR(Sheet3!Q760,"")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IFERROR(Sheet3!Q761,"")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IFERROR(Sheet3!Q762,"")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IFERROR(Sheet3!Q763,"")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IFERROR(Sheet3!Q764,"")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IFERROR(Sheet3!Q765,"")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IFERROR(Sheet3!Q766,"")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IFERROR(Sheet3!Q767,"")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IFERROR(Sheet3!Q768,"")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IFERROR(Sheet3!Q769,"")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IFERROR(Sheet3!Q770,"")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IFERROR(Sheet3!Q771,"")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IFERROR(Sheet3!Q772,"")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IFERROR(Sheet3!Q773,"")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IFERROR(Sheet3!Q774,"")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IFERROR(Sheet3!Q775,"")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IFERROR(Sheet3!Q776,"")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IFERROR(Sheet3!Q777,"")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IFERROR(Sheet3!Q778,"")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IFERROR(Sheet3!Q779,"")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IFERROR(Sheet3!Q780,"")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IFERROR(Sheet3!Q781,"")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IFERROR(Sheet3!Q782,"")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IFERROR(Sheet3!Q783,"")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IFERROR(Sheet3!Q784,"")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IFERROR(Sheet3!Q785,"")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IFERROR(Sheet3!Q786,"")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IFERROR(Sheet3!Q787,"")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IFERROR(Sheet3!Q788,"")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IFERROR(Sheet3!Q789,"")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IFERROR(Sheet3!Q790,"")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IFERROR(Sheet3!Q791,"")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IFERROR(Sheet3!Q792,"")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IFERROR(Sheet3!Q793,"")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IFERROR(Sheet3!Q794,"")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IFERROR(Sheet3!Q795,"")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IFERROR(Sheet3!Q796,"")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IFERROR(Sheet3!Q797,"")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IFERROR(Sheet3!Q798,"")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IFERROR(Sheet3!Q799,"")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IFERROR(Sheet3!Q800,"")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IFERROR(Sheet3!Q801,"")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IFERROR(Sheet3!Q802,"")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IFERROR(Sheet3!Q803,"")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IFERROR(Sheet3!Q804,"")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IFERROR(Sheet3!Q805,"")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IFERROR(Sheet3!Q806,"")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IFERROR(Sheet3!Q807,"")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IFERROR(Sheet3!Q808,"")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IFERROR(Sheet3!Q809,"")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IFERROR(Sheet3!Q810,"")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IFERROR(Sheet3!Q811,"")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IFERROR(Sheet3!Q812,"")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IFERROR(Sheet3!Q813,"")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IFERROR(Sheet3!Q814,"")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IFERROR(Sheet3!Q815,"")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IFERROR(Sheet3!Q816,"")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IFERROR(Sheet3!Q817,"")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IFERROR(Sheet3!Q818,"")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IFERROR(Sheet3!Q819,"")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IFERROR(Sheet3!Q820,"")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IFERROR(Sheet3!Q821,"")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IFERROR(Sheet3!Q822,"")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IFERROR(Sheet3!Q823,"")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IFERROR(Sheet3!Q824,"")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IFERROR(Sheet3!Q825,"")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IFERROR(Sheet3!Q826,"")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IFERROR(Sheet3!Q827,"")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IFERROR(Sheet3!Q828,"")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IFERROR(Sheet3!Q829,"")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IFERROR(Sheet3!Q830,"")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IFERROR(Sheet3!Q831,"")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IFERROR(Sheet3!Q832,"")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IFERROR(Sheet3!Q833,"")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IFERROR(Sheet3!Q834,"")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IFERROR(Sheet3!Q835,"")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IFERROR(Sheet3!Q836,"")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IFERROR(Sheet3!Q837,"")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IFERROR(Sheet3!Q838,"")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IFERROR(Sheet3!Q839,"")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IFERROR(Sheet3!Q840,"")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IFERROR(Sheet3!Q841,"")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IFERROR(Sheet3!Q842,"")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IFERROR(Sheet3!Q843,"")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IFERROR(Sheet3!Q844,"")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K3002"/>
  <sheetViews>
    <sheetView workbookViewId="0">
      <pane ySplit="1" topLeftCell="A2140" activePane="bottomLeft" state="frozen"/>
      <selection pane="bottomLeft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1" ht="14.25" thickBot="1" x14ac:dyDescent="0.2">
      <c r="A1" s="1" t="s">
        <v>161</v>
      </c>
      <c r="B1" s="2" t="s">
        <v>6</v>
      </c>
      <c r="C1" s="2" t="s">
        <v>66</v>
      </c>
      <c r="D1" s="16"/>
      <c r="E1" s="16" t="s">
        <v>166</v>
      </c>
      <c r="F1" s="16" t="s">
        <v>167</v>
      </c>
      <c r="G1" s="16" t="s">
        <v>168</v>
      </c>
      <c r="H1" s="16" t="s">
        <v>169</v>
      </c>
    </row>
    <row r="2" spans="1:11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227</v>
      </c>
      <c r="F2" s="22" t="str">
        <f>IFERROR(VLOOKUP(E2,Sheet3!A:H,3,0),"")</f>
        <v>鷹羽　美玖</v>
      </c>
      <c r="G2" s="22" t="str">
        <f>IFERROR(VLOOKUP(E2,Sheet3!A:H,8,0),"")</f>
        <v>フィッタ松山</v>
      </c>
      <c r="H2" s="22" t="str">
        <f>IFERROR(VLOOKUP(E2,Sheet2!A:B,2,0),"")</f>
        <v/>
      </c>
      <c r="I2" s="22" t="str">
        <f>CONCATENATE(E2,A2)</f>
        <v>2271</v>
      </c>
      <c r="J2" s="22">
        <f>B2</f>
        <v>1</v>
      </c>
      <c r="K2" s="22">
        <f>C2</f>
        <v>1</v>
      </c>
    </row>
    <row r="3" spans="1:11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247</v>
      </c>
      <c r="F3" s="22" t="str">
        <f>IFERROR(VLOOKUP(E3,Sheet3!A:H,3,0),"")</f>
        <v>渡部　仁絵</v>
      </c>
      <c r="G3" s="22" t="str">
        <f>IFERROR(VLOOKUP(E3,Sheet3!A:H,8,0),"")</f>
        <v>フィッタ重信</v>
      </c>
      <c r="H3" s="22" t="str">
        <f>IFERROR(VLOOKUP(E3,Sheet2!A:B,2,0),"")</f>
        <v/>
      </c>
      <c r="I3" s="22" t="str">
        <f t="shared" ref="I3:I66" si="1">CONCATENATE(E3,A3)</f>
        <v>2471</v>
      </c>
      <c r="J3" s="22">
        <f t="shared" ref="J3:J66" si="2">B3</f>
        <v>1</v>
      </c>
      <c r="K3" s="22">
        <f t="shared" ref="K3:K66" si="3">C3</f>
        <v>2</v>
      </c>
    </row>
    <row r="4" spans="1:11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80</v>
      </c>
      <c r="F4" s="22" t="str">
        <f>IFERROR(VLOOKUP(E4,Sheet3!A:H,3,0),"")</f>
        <v>坂下　梨紗</v>
      </c>
      <c r="G4" s="22" t="str">
        <f>IFERROR(VLOOKUP(E4,Sheet3!A:H,8,0),"")</f>
        <v>ｴﾘｴｰﾙSRT</v>
      </c>
      <c r="H4" s="22" t="str">
        <f>IFERROR(VLOOKUP(E4,Sheet2!A:B,2,0),"")</f>
        <v/>
      </c>
      <c r="I4" s="22" t="str">
        <f t="shared" si="1"/>
        <v>801</v>
      </c>
      <c r="J4" s="22">
        <f t="shared" si="2"/>
        <v>1</v>
      </c>
      <c r="K4" s="22">
        <f t="shared" si="3"/>
        <v>3</v>
      </c>
    </row>
    <row r="5" spans="1:11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79</v>
      </c>
      <c r="F5" s="22" t="str">
        <f>IFERROR(VLOOKUP(E5,Sheet3!A:H,3,0),"")</f>
        <v>野坂　咲楽</v>
      </c>
      <c r="G5" s="22" t="str">
        <f>IFERROR(VLOOKUP(E5,Sheet3!A:H,8,0),"")</f>
        <v>ｴﾘｴｰﾙSRT</v>
      </c>
      <c r="H5" s="22" t="str">
        <f>IFERROR(VLOOKUP(E5,Sheet2!A:B,2,0),"")</f>
        <v/>
      </c>
      <c r="I5" s="22" t="str">
        <f t="shared" si="1"/>
        <v>791</v>
      </c>
      <c r="J5" s="22">
        <f t="shared" si="2"/>
        <v>1</v>
      </c>
      <c r="K5" s="22">
        <f t="shared" si="3"/>
        <v>4</v>
      </c>
    </row>
    <row r="6" spans="1:11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248</v>
      </c>
      <c r="F6" s="22" t="str">
        <f>IFERROR(VLOOKUP(E6,Sheet3!A:H,3,0),"")</f>
        <v>田丸　咲花</v>
      </c>
      <c r="G6" s="22" t="str">
        <f>IFERROR(VLOOKUP(E6,Sheet3!A:H,8,0),"")</f>
        <v>フィッタ重信</v>
      </c>
      <c r="H6" s="22" t="str">
        <f>IFERROR(VLOOKUP(E6,Sheet2!A:B,2,0),"")</f>
        <v/>
      </c>
      <c r="I6" s="22" t="str">
        <f t="shared" si="1"/>
        <v>2481</v>
      </c>
      <c r="J6" s="22">
        <f t="shared" si="2"/>
        <v>1</v>
      </c>
      <c r="K6" s="22">
        <f t="shared" si="3"/>
        <v>5</v>
      </c>
    </row>
    <row r="7" spans="1:11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249</v>
      </c>
      <c r="F7" s="22" t="str">
        <f>IFERROR(VLOOKUP(E7,Sheet3!A:H,3,0),"")</f>
        <v>小田　　楓</v>
      </c>
      <c r="G7" s="22" t="str">
        <f>IFERROR(VLOOKUP(E7,Sheet3!A:H,8,0),"")</f>
        <v>フィッタ重信</v>
      </c>
      <c r="H7" s="22" t="str">
        <f>IFERROR(VLOOKUP(E7,Sheet2!A:B,2,0),"")</f>
        <v/>
      </c>
      <c r="I7" s="22" t="str">
        <f t="shared" si="1"/>
        <v>2491</v>
      </c>
      <c r="J7" s="22">
        <f t="shared" si="2"/>
        <v>1</v>
      </c>
      <c r="K7" s="22">
        <f t="shared" si="3"/>
        <v>6</v>
      </c>
    </row>
    <row r="8" spans="1:11" s="22" customFormat="1" x14ac:dyDescent="0.15">
      <c r="A8" s="22">
        <f>IFERROR(テーブル_Swim015[[#This Row],[競技番号]],"")</f>
        <v>1</v>
      </c>
      <c r="B8" s="22">
        <f>IFERROR(テーブル_Swim015[[#This Row],[組]],"")</f>
        <v>1</v>
      </c>
      <c r="C8" s="22">
        <f>IFERROR(テーブル_Swim015[[#This Row],[水路]],"")</f>
        <v>7</v>
      </c>
      <c r="D8" s="22" t="str">
        <f t="shared" si="0"/>
        <v>117</v>
      </c>
      <c r="E8" s="22">
        <f>IFERROR(テーブル_Swim015[[#This Row],[選手番号]],"")</f>
        <v>226</v>
      </c>
      <c r="F8" s="22" t="str">
        <f>IFERROR(VLOOKUP(E8,Sheet3!A:H,3,0),"")</f>
        <v>吉井　咲愛</v>
      </c>
      <c r="G8" s="22" t="str">
        <f>IFERROR(VLOOKUP(E8,Sheet3!A:H,8,0),"")</f>
        <v>フィッタ松山</v>
      </c>
      <c r="H8" s="22" t="str">
        <f>IFERROR(VLOOKUP(E8,Sheet2!A:B,2,0),"")</f>
        <v/>
      </c>
      <c r="I8" s="22" t="str">
        <f t="shared" si="1"/>
        <v>2261</v>
      </c>
      <c r="J8" s="22">
        <f t="shared" si="2"/>
        <v>1</v>
      </c>
      <c r="K8" s="22">
        <f t="shared" si="3"/>
        <v>7</v>
      </c>
    </row>
    <row r="9" spans="1:11" s="22" customFormat="1" x14ac:dyDescent="0.15">
      <c r="A9" s="22">
        <f>IFERROR(テーブル_Swim015[[#This Row],[競技番号]],"")</f>
        <v>1</v>
      </c>
      <c r="B9" s="22">
        <f>IFERROR(テーブル_Swim015[[#This Row],[組]],"")</f>
        <v>2</v>
      </c>
      <c r="C9" s="22">
        <f>IFERROR(テーブル_Swim015[[#This Row],[水路]],"")</f>
        <v>1</v>
      </c>
      <c r="D9" s="22" t="str">
        <f t="shared" si="0"/>
        <v>121</v>
      </c>
      <c r="E9" s="22">
        <f>IFERROR(テーブル_Swim015[[#This Row],[選手番号]],"")</f>
        <v>186</v>
      </c>
      <c r="F9" s="22" t="str">
        <f>IFERROR(VLOOKUP(E9,Sheet3!A:H,3,0),"")</f>
        <v>山口　葵生</v>
      </c>
      <c r="G9" s="22" t="str">
        <f>IFERROR(VLOOKUP(E9,Sheet3!A:H,8,0),"")</f>
        <v>ＭＧ双葉</v>
      </c>
      <c r="H9" s="22" t="str">
        <f>IFERROR(VLOOKUP(E9,Sheet2!A:B,2,0),"")</f>
        <v/>
      </c>
      <c r="I9" s="22" t="str">
        <f t="shared" si="1"/>
        <v>1861</v>
      </c>
      <c r="J9" s="22">
        <f t="shared" si="2"/>
        <v>2</v>
      </c>
      <c r="K9" s="22">
        <f t="shared" si="3"/>
        <v>1</v>
      </c>
    </row>
    <row r="10" spans="1:11" s="22" customFormat="1" x14ac:dyDescent="0.15">
      <c r="A10" s="22">
        <f>IFERROR(テーブル_Swim015[[#This Row],[競技番号]],"")</f>
        <v>1</v>
      </c>
      <c r="B10" s="22">
        <f>IFERROR(テーブル_Swim015[[#This Row],[組]],"")</f>
        <v>2</v>
      </c>
      <c r="C10" s="22">
        <f>IFERROR(テーブル_Swim015[[#This Row],[水路]],"")</f>
        <v>2</v>
      </c>
      <c r="D10" s="22" t="str">
        <f t="shared" si="0"/>
        <v>122</v>
      </c>
      <c r="E10" s="22">
        <f>IFERROR(テーブル_Swim015[[#This Row],[選手番号]],"")</f>
        <v>319</v>
      </c>
      <c r="F10" s="22" t="str">
        <f>IFERROR(VLOOKUP(E10,Sheet3!A:H,3,0),"")</f>
        <v>兵頭　杏南</v>
      </c>
      <c r="G10" s="22" t="str">
        <f>IFERROR(VLOOKUP(E10,Sheet3!A:H,8,0),"")</f>
        <v>ﾌｨｯﾀｴﾐﾌﾙ松前</v>
      </c>
      <c r="H10" s="22" t="str">
        <f>IFERROR(VLOOKUP(E10,Sheet2!A:B,2,0),"")</f>
        <v/>
      </c>
      <c r="I10" s="22" t="str">
        <f t="shared" si="1"/>
        <v>3191</v>
      </c>
      <c r="J10" s="22">
        <f t="shared" si="2"/>
        <v>2</v>
      </c>
      <c r="K10" s="22">
        <f t="shared" si="3"/>
        <v>2</v>
      </c>
    </row>
    <row r="11" spans="1:11" s="22" customFormat="1" x14ac:dyDescent="0.15">
      <c r="A11" s="22">
        <f>IFERROR(テーブル_Swim015[[#This Row],[競技番号]],"")</f>
        <v>1</v>
      </c>
      <c r="B11" s="22">
        <f>IFERROR(テーブル_Swim015[[#This Row],[組]],"")</f>
        <v>2</v>
      </c>
      <c r="C11" s="22">
        <f>IFERROR(テーブル_Swim015[[#This Row],[水路]],"")</f>
        <v>3</v>
      </c>
      <c r="D11" s="22" t="str">
        <f t="shared" si="0"/>
        <v>123</v>
      </c>
      <c r="E11" s="22">
        <f>IFERROR(テーブル_Swim015[[#This Row],[選手番号]],"")</f>
        <v>340</v>
      </c>
      <c r="F11" s="22" t="str">
        <f>IFERROR(VLOOKUP(E11,Sheet3!A:H,3,0),"")</f>
        <v>瀬良奈々美</v>
      </c>
      <c r="G11" s="22" t="str">
        <f>IFERROR(VLOOKUP(E11,Sheet3!A:H,8,0),"")</f>
        <v>コナミ松山</v>
      </c>
      <c r="H11" s="22" t="str">
        <f>IFERROR(VLOOKUP(E11,Sheet2!A:B,2,0),"")</f>
        <v/>
      </c>
      <c r="I11" s="22" t="str">
        <f t="shared" si="1"/>
        <v>3401</v>
      </c>
      <c r="J11" s="22">
        <f t="shared" si="2"/>
        <v>2</v>
      </c>
      <c r="K11" s="22">
        <f t="shared" si="3"/>
        <v>3</v>
      </c>
    </row>
    <row r="12" spans="1:11" s="22" customFormat="1" x14ac:dyDescent="0.15">
      <c r="A12" s="22">
        <f>IFERROR(テーブル_Swim015[[#This Row],[競技番号]],"")</f>
        <v>1</v>
      </c>
      <c r="B12" s="22">
        <f>IFERROR(テーブル_Swim015[[#This Row],[組]],"")</f>
        <v>2</v>
      </c>
      <c r="C12" s="22">
        <f>IFERROR(テーブル_Swim015[[#This Row],[水路]],"")</f>
        <v>4</v>
      </c>
      <c r="D12" s="22" t="str">
        <f t="shared" si="0"/>
        <v>124</v>
      </c>
      <c r="E12" s="22">
        <f>IFERROR(テーブル_Swim015[[#This Row],[選手番号]],"")</f>
        <v>134</v>
      </c>
      <c r="F12" s="22" t="str">
        <f>IFERROR(VLOOKUP(E12,Sheet3!A:H,3,0),"")</f>
        <v>永井　陽菜</v>
      </c>
      <c r="G12" s="22" t="str">
        <f>IFERROR(VLOOKUP(E12,Sheet3!A:H,8,0),"")</f>
        <v>ファイブテン</v>
      </c>
      <c r="H12" s="22" t="str">
        <f>IFERROR(VLOOKUP(E12,Sheet2!A:B,2,0),"")</f>
        <v/>
      </c>
      <c r="I12" s="22" t="str">
        <f t="shared" si="1"/>
        <v>1341</v>
      </c>
      <c r="J12" s="22">
        <f t="shared" si="2"/>
        <v>2</v>
      </c>
      <c r="K12" s="22">
        <f t="shared" si="3"/>
        <v>4</v>
      </c>
    </row>
    <row r="13" spans="1:11" s="22" customFormat="1" x14ac:dyDescent="0.15">
      <c r="A13" s="22">
        <f>IFERROR(テーブル_Swim015[[#This Row],[競技番号]],"")</f>
        <v>1</v>
      </c>
      <c r="B13" s="22">
        <f>IFERROR(テーブル_Swim015[[#This Row],[組]],"")</f>
        <v>2</v>
      </c>
      <c r="C13" s="22">
        <f>IFERROR(テーブル_Swim015[[#This Row],[水路]],"")</f>
        <v>5</v>
      </c>
      <c r="D13" s="22" t="str">
        <f t="shared" si="0"/>
        <v>125</v>
      </c>
      <c r="E13" s="22">
        <f>IFERROR(テーブル_Swim015[[#This Row],[選手番号]],"")</f>
        <v>225</v>
      </c>
      <c r="F13" s="22" t="str">
        <f>IFERROR(VLOOKUP(E13,Sheet3!A:H,3,0),"")</f>
        <v>塚本　理華</v>
      </c>
      <c r="G13" s="22" t="str">
        <f>IFERROR(VLOOKUP(E13,Sheet3!A:H,8,0),"")</f>
        <v>フィッタ松山</v>
      </c>
      <c r="H13" s="22" t="str">
        <f>IFERROR(VLOOKUP(E13,Sheet2!A:B,2,0),"")</f>
        <v/>
      </c>
      <c r="I13" s="22" t="str">
        <f t="shared" si="1"/>
        <v>2251</v>
      </c>
      <c r="J13" s="22">
        <f t="shared" si="2"/>
        <v>2</v>
      </c>
      <c r="K13" s="22">
        <f t="shared" si="3"/>
        <v>5</v>
      </c>
    </row>
    <row r="14" spans="1:11" s="22" customFormat="1" x14ac:dyDescent="0.15">
      <c r="A14" s="22">
        <f>IFERROR(テーブル_Swim015[[#This Row],[競技番号]],"")</f>
        <v>1</v>
      </c>
      <c r="B14" s="22">
        <f>IFERROR(テーブル_Swim015[[#This Row],[組]],"")</f>
        <v>2</v>
      </c>
      <c r="C14" s="22">
        <f>IFERROR(テーブル_Swim015[[#This Row],[水路]],"")</f>
        <v>6</v>
      </c>
      <c r="D14" s="22" t="str">
        <f t="shared" si="0"/>
        <v>126</v>
      </c>
      <c r="E14" s="22">
        <f>IFERROR(テーブル_Swim015[[#This Row],[選手番号]],"")</f>
        <v>246</v>
      </c>
      <c r="F14" s="22" t="str">
        <f>IFERROR(VLOOKUP(E14,Sheet3!A:H,3,0),"")</f>
        <v>大石　千尋</v>
      </c>
      <c r="G14" s="22" t="str">
        <f>IFERROR(VLOOKUP(E14,Sheet3!A:H,8,0),"")</f>
        <v>フィッタ重信</v>
      </c>
      <c r="H14" s="22" t="str">
        <f>IFERROR(VLOOKUP(E14,Sheet2!A:B,2,0),"")</f>
        <v/>
      </c>
      <c r="I14" s="22" t="str">
        <f t="shared" si="1"/>
        <v>2461</v>
      </c>
      <c r="J14" s="22">
        <f t="shared" si="2"/>
        <v>2</v>
      </c>
      <c r="K14" s="22">
        <f t="shared" si="3"/>
        <v>6</v>
      </c>
    </row>
    <row r="15" spans="1:11" s="22" customFormat="1" x14ac:dyDescent="0.15">
      <c r="A15" s="22">
        <f>IFERROR(テーブル_Swim015[[#This Row],[競技番号]],"")</f>
        <v>1</v>
      </c>
      <c r="B15" s="22">
        <f>IFERROR(テーブル_Swim015[[#This Row],[組]],"")</f>
        <v>2</v>
      </c>
      <c r="C15" s="22">
        <f>IFERROR(テーブル_Swim015[[#This Row],[水路]],"")</f>
        <v>7</v>
      </c>
      <c r="D15" s="22" t="str">
        <f t="shared" si="0"/>
        <v>127</v>
      </c>
      <c r="E15" s="22">
        <f>IFERROR(テーブル_Swim015[[#This Row],[選手番号]],"")</f>
        <v>137</v>
      </c>
      <c r="F15" s="22" t="str">
        <f>IFERROR(VLOOKUP(E15,Sheet3!A:H,3,0),"")</f>
        <v>星田　一華</v>
      </c>
      <c r="G15" s="22" t="str">
        <f>IFERROR(VLOOKUP(E15,Sheet3!A:H,8,0),"")</f>
        <v>ファイブテン</v>
      </c>
      <c r="H15" s="22" t="str">
        <f>IFERROR(VLOOKUP(E15,Sheet2!A:B,2,0),"")</f>
        <v/>
      </c>
      <c r="I15" s="22" t="str">
        <f t="shared" si="1"/>
        <v>1371</v>
      </c>
      <c r="J15" s="22">
        <f t="shared" si="2"/>
        <v>2</v>
      </c>
      <c r="K15" s="22">
        <f t="shared" si="3"/>
        <v>7</v>
      </c>
    </row>
    <row r="16" spans="1:11" s="22" customFormat="1" x14ac:dyDescent="0.15">
      <c r="A16" s="22">
        <f>IFERROR(テーブル_Swim015[[#This Row],[競技番号]],"")</f>
        <v>1</v>
      </c>
      <c r="B16" s="22">
        <f>IFERROR(テーブル_Swim015[[#This Row],[組]],"")</f>
        <v>3</v>
      </c>
      <c r="C16" s="22">
        <f>IFERROR(テーブル_Swim015[[#This Row],[水路]],"")</f>
        <v>1</v>
      </c>
      <c r="D16" s="22" t="str">
        <f t="shared" si="0"/>
        <v>131</v>
      </c>
      <c r="E16" s="22">
        <f>IFERROR(テーブル_Swim015[[#This Row],[選手番号]],"")</f>
        <v>224</v>
      </c>
      <c r="F16" s="22" t="str">
        <f>IFERROR(VLOOKUP(E16,Sheet3!A:H,3,0),"")</f>
        <v>高橋　佐和</v>
      </c>
      <c r="G16" s="22" t="str">
        <f>IFERROR(VLOOKUP(E16,Sheet3!A:H,8,0),"")</f>
        <v>フィッタ松山</v>
      </c>
      <c r="H16" s="22" t="str">
        <f>IFERROR(VLOOKUP(E16,Sheet2!A:B,2,0),"")</f>
        <v/>
      </c>
      <c r="I16" s="22" t="str">
        <f t="shared" si="1"/>
        <v>2241</v>
      </c>
      <c r="J16" s="22">
        <f t="shared" si="2"/>
        <v>3</v>
      </c>
      <c r="K16" s="22">
        <f t="shared" si="3"/>
        <v>1</v>
      </c>
    </row>
    <row r="17" spans="1:11" s="22" customFormat="1" x14ac:dyDescent="0.15">
      <c r="A17" s="22">
        <f>IFERROR(テーブル_Swim015[[#This Row],[競技番号]],"")</f>
        <v>1</v>
      </c>
      <c r="B17" s="22">
        <f>IFERROR(テーブル_Swim015[[#This Row],[組]],"")</f>
        <v>3</v>
      </c>
      <c r="C17" s="22">
        <f>IFERROR(テーブル_Swim015[[#This Row],[水路]],"")</f>
        <v>2</v>
      </c>
      <c r="D17" s="22" t="str">
        <f t="shared" si="0"/>
        <v>132</v>
      </c>
      <c r="E17" s="22">
        <f>IFERROR(テーブル_Swim015[[#This Row],[選手番号]],"")</f>
        <v>33</v>
      </c>
      <c r="F17" s="22" t="str">
        <f>IFERROR(VLOOKUP(E17,Sheet3!A:H,3,0),"")</f>
        <v>山本　　実</v>
      </c>
      <c r="G17" s="22" t="str">
        <f>IFERROR(VLOOKUP(E17,Sheet3!A:H,8,0),"")</f>
        <v>五百木ＳＣ</v>
      </c>
      <c r="H17" s="22" t="str">
        <f>IFERROR(VLOOKUP(E17,Sheet2!A:B,2,0),"")</f>
        <v/>
      </c>
      <c r="I17" s="22" t="str">
        <f t="shared" si="1"/>
        <v>331</v>
      </c>
      <c r="J17" s="22">
        <f t="shared" si="2"/>
        <v>3</v>
      </c>
      <c r="K17" s="22">
        <f t="shared" si="3"/>
        <v>2</v>
      </c>
    </row>
    <row r="18" spans="1:11" s="22" customFormat="1" x14ac:dyDescent="0.15">
      <c r="A18" s="22">
        <f>IFERROR(テーブル_Swim015[[#This Row],[競技番号]],"")</f>
        <v>1</v>
      </c>
      <c r="B18" s="22">
        <f>IFERROR(テーブル_Swim015[[#This Row],[組]],"")</f>
        <v>3</v>
      </c>
      <c r="C18" s="22">
        <f>IFERROR(テーブル_Swim015[[#This Row],[水路]],"")</f>
        <v>3</v>
      </c>
      <c r="D18" s="22" t="str">
        <f t="shared" si="0"/>
        <v>133</v>
      </c>
      <c r="E18" s="22">
        <f>IFERROR(テーブル_Swim015[[#This Row],[選手番号]],"")</f>
        <v>318</v>
      </c>
      <c r="F18" s="22" t="str">
        <f>IFERROR(VLOOKUP(E18,Sheet3!A:H,3,0),"")</f>
        <v>木村さくら</v>
      </c>
      <c r="G18" s="22" t="str">
        <f>IFERROR(VLOOKUP(E18,Sheet3!A:H,8,0),"")</f>
        <v>ﾌｨｯﾀｴﾐﾌﾙ松前</v>
      </c>
      <c r="H18" s="22" t="str">
        <f>IFERROR(VLOOKUP(E18,Sheet2!A:B,2,0),"")</f>
        <v/>
      </c>
      <c r="I18" s="22" t="str">
        <f t="shared" si="1"/>
        <v>3181</v>
      </c>
      <c r="J18" s="22">
        <f t="shared" si="2"/>
        <v>3</v>
      </c>
      <c r="K18" s="22">
        <f t="shared" si="3"/>
        <v>3</v>
      </c>
    </row>
    <row r="19" spans="1:11" s="22" customFormat="1" x14ac:dyDescent="0.15">
      <c r="A19" s="22">
        <f>IFERROR(テーブル_Swim015[[#This Row],[競技番号]],"")</f>
        <v>1</v>
      </c>
      <c r="B19" s="22">
        <f>IFERROR(テーブル_Swim015[[#This Row],[組]],"")</f>
        <v>3</v>
      </c>
      <c r="C19" s="22">
        <f>IFERROR(テーブル_Swim015[[#This Row],[水路]],"")</f>
        <v>4</v>
      </c>
      <c r="D19" s="22" t="str">
        <f t="shared" si="0"/>
        <v>134</v>
      </c>
      <c r="E19" s="22">
        <f>IFERROR(テーブル_Swim015[[#This Row],[選手番号]],"")</f>
        <v>339</v>
      </c>
      <c r="F19" s="22" t="str">
        <f>IFERROR(VLOOKUP(E19,Sheet3!A:H,3,0),"")</f>
        <v>越智　南月</v>
      </c>
      <c r="G19" s="22" t="str">
        <f>IFERROR(VLOOKUP(E19,Sheet3!A:H,8,0),"")</f>
        <v>コナミ松山</v>
      </c>
      <c r="H19" s="22" t="str">
        <f>IFERROR(VLOOKUP(E19,Sheet2!A:B,2,0),"")</f>
        <v/>
      </c>
      <c r="I19" s="22" t="str">
        <f t="shared" si="1"/>
        <v>3391</v>
      </c>
      <c r="J19" s="22">
        <f t="shared" si="2"/>
        <v>3</v>
      </c>
      <c r="K19" s="22">
        <f t="shared" si="3"/>
        <v>4</v>
      </c>
    </row>
    <row r="20" spans="1:11" s="22" customFormat="1" x14ac:dyDescent="0.15">
      <c r="A20" s="22">
        <f>IFERROR(テーブル_Swim015[[#This Row],[競技番号]],"")</f>
        <v>1</v>
      </c>
      <c r="B20" s="22">
        <f>IFERROR(テーブル_Swim015[[#This Row],[組]],"")</f>
        <v>3</v>
      </c>
      <c r="C20" s="22">
        <f>IFERROR(テーブル_Swim015[[#This Row],[水路]],"")</f>
        <v>5</v>
      </c>
      <c r="D20" s="22" t="str">
        <f t="shared" si="0"/>
        <v>135</v>
      </c>
      <c r="E20" s="22">
        <f>IFERROR(テーブル_Swim015[[#This Row],[選手番号]],"")</f>
        <v>105</v>
      </c>
      <c r="F20" s="22" t="str">
        <f>IFERROR(VLOOKUP(E20,Sheet3!A:H,3,0),"")</f>
        <v>井原美姫奈</v>
      </c>
      <c r="G20" s="22" t="str">
        <f>IFERROR(VLOOKUP(E20,Sheet3!A:H,8,0),"")</f>
        <v>Z-UP</v>
      </c>
      <c r="H20" s="22" t="str">
        <f>IFERROR(VLOOKUP(E20,Sheet2!A:B,2,0),"")</f>
        <v/>
      </c>
      <c r="I20" s="22" t="str">
        <f t="shared" si="1"/>
        <v>1051</v>
      </c>
      <c r="J20" s="22">
        <f t="shared" si="2"/>
        <v>3</v>
      </c>
      <c r="K20" s="22">
        <f t="shared" si="3"/>
        <v>5</v>
      </c>
    </row>
    <row r="21" spans="1:11" s="22" customFormat="1" x14ac:dyDescent="0.15">
      <c r="A21" s="22">
        <f>IFERROR(テーブル_Swim015[[#This Row],[競技番号]],"")</f>
        <v>1</v>
      </c>
      <c r="B21" s="22">
        <f>IFERROR(テーブル_Swim015[[#This Row],[組]],"")</f>
        <v>3</v>
      </c>
      <c r="C21" s="22">
        <f>IFERROR(テーブル_Swim015[[#This Row],[水路]],"")</f>
        <v>6</v>
      </c>
      <c r="D21" s="22" t="str">
        <f t="shared" si="0"/>
        <v>136</v>
      </c>
      <c r="E21" s="22">
        <f>IFERROR(テーブル_Swim015[[#This Row],[選手番号]],"")</f>
        <v>245</v>
      </c>
      <c r="F21" s="22" t="str">
        <f>IFERROR(VLOOKUP(E21,Sheet3!A:H,3,0),"")</f>
        <v>神野　心愛</v>
      </c>
      <c r="G21" s="22" t="str">
        <f>IFERROR(VLOOKUP(E21,Sheet3!A:H,8,0),"")</f>
        <v>フィッタ重信</v>
      </c>
      <c r="H21" s="22" t="str">
        <f>IFERROR(VLOOKUP(E21,Sheet2!A:B,2,0),"")</f>
        <v/>
      </c>
      <c r="I21" s="22" t="str">
        <f t="shared" si="1"/>
        <v>2451</v>
      </c>
      <c r="J21" s="22">
        <f t="shared" si="2"/>
        <v>3</v>
      </c>
      <c r="K21" s="22">
        <f t="shared" si="3"/>
        <v>6</v>
      </c>
    </row>
    <row r="22" spans="1:11" s="22" customFormat="1" x14ac:dyDescent="0.15">
      <c r="A22" s="22">
        <f>IFERROR(テーブル_Swim015[[#This Row],[競技番号]],"")</f>
        <v>1</v>
      </c>
      <c r="B22" s="22">
        <f>IFERROR(テーブル_Swim015[[#This Row],[組]],"")</f>
        <v>3</v>
      </c>
      <c r="C22" s="22">
        <f>IFERROR(テーブル_Swim015[[#This Row],[水路]],"")</f>
        <v>7</v>
      </c>
      <c r="D22" s="22" t="str">
        <f t="shared" si="0"/>
        <v>137</v>
      </c>
      <c r="E22" s="22">
        <f>IFERROR(テーブル_Swim015[[#This Row],[選手番号]],"")</f>
        <v>78</v>
      </c>
      <c r="F22" s="22" t="str">
        <f>IFERROR(VLOOKUP(E22,Sheet3!A:H,3,0),"")</f>
        <v>脇　　栞那</v>
      </c>
      <c r="G22" s="22" t="str">
        <f>IFERROR(VLOOKUP(E22,Sheet3!A:H,8,0),"")</f>
        <v>ｴﾘｴｰﾙSRT</v>
      </c>
      <c r="H22" s="22" t="str">
        <f>IFERROR(VLOOKUP(E22,Sheet2!A:B,2,0),"")</f>
        <v/>
      </c>
      <c r="I22" s="22" t="str">
        <f t="shared" si="1"/>
        <v>781</v>
      </c>
      <c r="J22" s="22">
        <f t="shared" si="2"/>
        <v>3</v>
      </c>
      <c r="K22" s="22">
        <f t="shared" si="3"/>
        <v>7</v>
      </c>
    </row>
    <row r="23" spans="1:11" s="22" customFormat="1" x14ac:dyDescent="0.15">
      <c r="A23" s="22">
        <f>IFERROR(テーブル_Swim015[[#This Row],[競技番号]],"")</f>
        <v>1</v>
      </c>
      <c r="B23" s="22">
        <f>IFERROR(テーブル_Swim015[[#This Row],[組]],"")</f>
        <v>4</v>
      </c>
      <c r="C23" s="22">
        <f>IFERROR(テーブル_Swim015[[#This Row],[水路]],"")</f>
        <v>1</v>
      </c>
      <c r="D23" s="22" t="str">
        <f t="shared" si="0"/>
        <v>141</v>
      </c>
      <c r="E23" s="22">
        <f>IFERROR(テーブル_Swim015[[#This Row],[選手番号]],"")</f>
        <v>315</v>
      </c>
      <c r="F23" s="22" t="str">
        <f>IFERROR(VLOOKUP(E23,Sheet3!A:H,3,0),"")</f>
        <v>渡邊　杏奈</v>
      </c>
      <c r="G23" s="22" t="str">
        <f>IFERROR(VLOOKUP(E23,Sheet3!A:H,8,0),"")</f>
        <v>ﾌｨｯﾀｴﾐﾌﾙ松前</v>
      </c>
      <c r="H23" s="22" t="str">
        <f>IFERROR(VLOOKUP(E23,Sheet2!A:B,2,0),"")</f>
        <v/>
      </c>
      <c r="I23" s="22" t="str">
        <f t="shared" si="1"/>
        <v>3151</v>
      </c>
      <c r="J23" s="22">
        <f t="shared" si="2"/>
        <v>4</v>
      </c>
      <c r="K23" s="22">
        <f t="shared" si="3"/>
        <v>1</v>
      </c>
    </row>
    <row r="24" spans="1:11" s="22" customFormat="1" x14ac:dyDescent="0.15">
      <c r="A24" s="22">
        <f>IFERROR(テーブル_Swim015[[#This Row],[競技番号]],"")</f>
        <v>1</v>
      </c>
      <c r="B24" s="22">
        <f>IFERROR(テーブル_Swim015[[#This Row],[組]],"")</f>
        <v>4</v>
      </c>
      <c r="C24" s="22">
        <f>IFERROR(テーブル_Swim015[[#This Row],[水路]],"")</f>
        <v>2</v>
      </c>
      <c r="D24" s="22" t="str">
        <f t="shared" si="0"/>
        <v>142</v>
      </c>
      <c r="E24" s="22">
        <f>IFERROR(テーブル_Swim015[[#This Row],[選手番号]],"")</f>
        <v>221</v>
      </c>
      <c r="F24" s="22" t="str">
        <f>IFERROR(VLOOKUP(E24,Sheet3!A:H,3,0),"")</f>
        <v>山本　涼華</v>
      </c>
      <c r="G24" s="22" t="str">
        <f>IFERROR(VLOOKUP(E24,Sheet3!A:H,8,0),"")</f>
        <v>フィッタ松山</v>
      </c>
      <c r="H24" s="22" t="str">
        <f>IFERROR(VLOOKUP(E24,Sheet2!A:B,2,0),"")</f>
        <v/>
      </c>
      <c r="I24" s="22" t="str">
        <f t="shared" si="1"/>
        <v>2211</v>
      </c>
      <c r="J24" s="22">
        <f t="shared" si="2"/>
        <v>4</v>
      </c>
      <c r="K24" s="22">
        <f t="shared" si="3"/>
        <v>2</v>
      </c>
    </row>
    <row r="25" spans="1:11" s="22" customFormat="1" x14ac:dyDescent="0.15">
      <c r="A25" s="22">
        <f>IFERROR(テーブル_Swim015[[#This Row],[競技番号]],"")</f>
        <v>1</v>
      </c>
      <c r="B25" s="22">
        <f>IFERROR(テーブル_Swim015[[#This Row],[組]],"")</f>
        <v>4</v>
      </c>
      <c r="C25" s="22">
        <f>IFERROR(テーブル_Swim015[[#This Row],[水路]],"")</f>
        <v>3</v>
      </c>
      <c r="D25" s="22" t="str">
        <f t="shared" si="0"/>
        <v>143</v>
      </c>
      <c r="E25" s="22">
        <f>IFERROR(テーブル_Swim015[[#This Row],[選手番号]],"")</f>
        <v>156</v>
      </c>
      <c r="F25" s="22" t="str">
        <f>IFERROR(VLOOKUP(E25,Sheet3!A:H,3,0),"")</f>
        <v>竹林　優貴</v>
      </c>
      <c r="G25" s="22" t="str">
        <f>IFERROR(VLOOKUP(E25,Sheet3!A:H,8,0),"")</f>
        <v>八幡浜ＳＣ</v>
      </c>
      <c r="H25" s="22" t="str">
        <f>IFERROR(VLOOKUP(E25,Sheet2!A:B,2,0),"")</f>
        <v/>
      </c>
      <c r="I25" s="22" t="str">
        <f t="shared" si="1"/>
        <v>1561</v>
      </c>
      <c r="J25" s="22">
        <f t="shared" si="2"/>
        <v>4</v>
      </c>
      <c r="K25" s="22">
        <f t="shared" si="3"/>
        <v>3</v>
      </c>
    </row>
    <row r="26" spans="1:11" s="22" customFormat="1" x14ac:dyDescent="0.15">
      <c r="A26" s="22">
        <f>IFERROR(テーブル_Swim015[[#This Row],[競技番号]],"")</f>
        <v>1</v>
      </c>
      <c r="B26" s="22">
        <f>IFERROR(テーブル_Swim015[[#This Row],[組]],"")</f>
        <v>4</v>
      </c>
      <c r="C26" s="22">
        <f>IFERROR(テーブル_Swim015[[#This Row],[水路]],"")</f>
        <v>4</v>
      </c>
      <c r="D26" s="22" t="str">
        <f t="shared" si="0"/>
        <v>144</v>
      </c>
      <c r="E26" s="22">
        <f>IFERROR(テーブル_Swim015[[#This Row],[選手番号]],"")</f>
        <v>313</v>
      </c>
      <c r="F26" s="22" t="str">
        <f>IFERROR(VLOOKUP(E26,Sheet3!A:H,3,0),"")</f>
        <v>藤本　結香</v>
      </c>
      <c r="G26" s="22" t="str">
        <f>IFERROR(VLOOKUP(E26,Sheet3!A:H,8,0),"")</f>
        <v>ﾌｨｯﾀｴﾐﾌﾙ松前</v>
      </c>
      <c r="H26" s="22" t="str">
        <f>IFERROR(VLOOKUP(E26,Sheet2!A:B,2,0),"")</f>
        <v/>
      </c>
      <c r="I26" s="22" t="str">
        <f t="shared" si="1"/>
        <v>3131</v>
      </c>
      <c r="J26" s="22">
        <f t="shared" si="2"/>
        <v>4</v>
      </c>
      <c r="K26" s="22">
        <f t="shared" si="3"/>
        <v>4</v>
      </c>
    </row>
    <row r="27" spans="1:11" s="22" customFormat="1" x14ac:dyDescent="0.15">
      <c r="A27" s="22">
        <f>IFERROR(テーブル_Swim015[[#This Row],[競技番号]],"")</f>
        <v>1</v>
      </c>
      <c r="B27" s="22">
        <f>IFERROR(テーブル_Swim015[[#This Row],[組]],"")</f>
        <v>4</v>
      </c>
      <c r="C27" s="22">
        <f>IFERROR(テーブル_Swim015[[#This Row],[水路]],"")</f>
        <v>5</v>
      </c>
      <c r="D27" s="22" t="str">
        <f t="shared" si="0"/>
        <v>145</v>
      </c>
      <c r="E27" s="22">
        <f>IFERROR(テーブル_Swim015[[#This Row],[選手番号]],"")</f>
        <v>132</v>
      </c>
      <c r="F27" s="22" t="str">
        <f>IFERROR(VLOOKUP(E27,Sheet3!A:H,3,0),"")</f>
        <v>深川　花夏</v>
      </c>
      <c r="G27" s="22" t="str">
        <f>IFERROR(VLOOKUP(E27,Sheet3!A:H,8,0),"")</f>
        <v>ファイブテン</v>
      </c>
      <c r="H27" s="22" t="str">
        <f>IFERROR(VLOOKUP(E27,Sheet2!A:B,2,0),"")</f>
        <v/>
      </c>
      <c r="I27" s="22" t="str">
        <f t="shared" si="1"/>
        <v>1321</v>
      </c>
      <c r="J27" s="22">
        <f t="shared" si="2"/>
        <v>4</v>
      </c>
      <c r="K27" s="22">
        <f t="shared" si="3"/>
        <v>5</v>
      </c>
    </row>
    <row r="28" spans="1:11" s="22" customFormat="1" x14ac:dyDescent="0.15">
      <c r="A28" s="22">
        <f>IFERROR(テーブル_Swim015[[#This Row],[競技番号]],"")</f>
        <v>1</v>
      </c>
      <c r="B28" s="22">
        <f>IFERROR(テーブル_Swim015[[#This Row],[組]],"")</f>
        <v>4</v>
      </c>
      <c r="C28" s="22">
        <f>IFERROR(テーブル_Swim015[[#This Row],[水路]],"")</f>
        <v>6</v>
      </c>
      <c r="D28" s="22" t="str">
        <f t="shared" si="0"/>
        <v>146</v>
      </c>
      <c r="E28" s="22">
        <f>IFERROR(テーブル_Swim015[[#This Row],[選手番号]],"")</f>
        <v>349</v>
      </c>
      <c r="F28" s="22" t="str">
        <f>IFERROR(VLOOKUP(E28,Sheet3!A:H,3,0),"")</f>
        <v>日淺　　華</v>
      </c>
      <c r="G28" s="22" t="str">
        <f>IFERROR(VLOOKUP(E28,Sheet3!A:H,8,0),"")</f>
        <v>しまなみST</v>
      </c>
      <c r="H28" s="22" t="str">
        <f>IFERROR(VLOOKUP(E28,Sheet2!A:B,2,0),"")</f>
        <v/>
      </c>
      <c r="I28" s="22" t="str">
        <f t="shared" si="1"/>
        <v>3491</v>
      </c>
      <c r="J28" s="22">
        <f t="shared" si="2"/>
        <v>4</v>
      </c>
      <c r="K28" s="22">
        <f t="shared" si="3"/>
        <v>6</v>
      </c>
    </row>
    <row r="29" spans="1:11" s="22" customFormat="1" x14ac:dyDescent="0.15">
      <c r="A29" s="22">
        <f>IFERROR(テーブル_Swim015[[#This Row],[競技番号]],"")</f>
        <v>1</v>
      </c>
      <c r="B29" s="22">
        <f>IFERROR(テーブル_Swim015[[#This Row],[組]],"")</f>
        <v>4</v>
      </c>
      <c r="C29" s="22">
        <f>IFERROR(テーブル_Swim015[[#This Row],[水路]],"")</f>
        <v>7</v>
      </c>
      <c r="D29" s="22" t="str">
        <f t="shared" si="0"/>
        <v>147</v>
      </c>
      <c r="E29" s="22">
        <f>IFERROR(テーブル_Swim015[[#This Row],[選手番号]],"")</f>
        <v>32</v>
      </c>
      <c r="F29" s="22" t="str">
        <f>IFERROR(VLOOKUP(E29,Sheet3!A:H,3,0),"")</f>
        <v>井上　心稟</v>
      </c>
      <c r="G29" s="22" t="str">
        <f>IFERROR(VLOOKUP(E29,Sheet3!A:H,8,0),"")</f>
        <v>五百木ＳＣ</v>
      </c>
      <c r="H29" s="22" t="str">
        <f>IFERROR(VLOOKUP(E29,Sheet2!A:B,2,0),"")</f>
        <v/>
      </c>
      <c r="I29" s="22" t="str">
        <f t="shared" si="1"/>
        <v>321</v>
      </c>
      <c r="J29" s="22">
        <f t="shared" si="2"/>
        <v>4</v>
      </c>
      <c r="K29" s="22">
        <f t="shared" si="3"/>
        <v>7</v>
      </c>
    </row>
    <row r="30" spans="1:11" s="22" customFormat="1" x14ac:dyDescent="0.15">
      <c r="A30" s="22">
        <f>IFERROR(テーブル_Swim015[[#This Row],[競技番号]],"")</f>
        <v>1</v>
      </c>
      <c r="B30" s="22">
        <f>IFERROR(テーブル_Swim015[[#This Row],[組]],"")</f>
        <v>5</v>
      </c>
      <c r="C30" s="22">
        <f>IFERROR(テーブル_Swim015[[#This Row],[水路]],"")</f>
        <v>1</v>
      </c>
      <c r="D30" s="22" t="str">
        <f t="shared" si="0"/>
        <v>151</v>
      </c>
      <c r="E30" s="22">
        <f>IFERROR(テーブル_Swim015[[#This Row],[選手番号]],"")</f>
        <v>223</v>
      </c>
      <c r="F30" s="22" t="str">
        <f>IFERROR(VLOOKUP(E30,Sheet3!A:H,3,0),"")</f>
        <v>石川　　葵</v>
      </c>
      <c r="G30" s="22" t="str">
        <f>IFERROR(VLOOKUP(E30,Sheet3!A:H,8,0),"")</f>
        <v>フィッタ松山</v>
      </c>
      <c r="H30" s="22" t="str">
        <f>IFERROR(VLOOKUP(E30,Sheet2!A:B,2,0),"")</f>
        <v/>
      </c>
      <c r="I30" s="22" t="str">
        <f t="shared" si="1"/>
        <v>2231</v>
      </c>
      <c r="J30" s="22">
        <f t="shared" si="2"/>
        <v>5</v>
      </c>
      <c r="K30" s="22">
        <f t="shared" si="3"/>
        <v>1</v>
      </c>
    </row>
    <row r="31" spans="1:11" s="22" customFormat="1" x14ac:dyDescent="0.15">
      <c r="A31" s="22">
        <f>IFERROR(テーブル_Swim015[[#This Row],[競技番号]],"")</f>
        <v>1</v>
      </c>
      <c r="B31" s="22">
        <f>IFERROR(テーブル_Swim015[[#This Row],[組]],"")</f>
        <v>5</v>
      </c>
      <c r="C31" s="22">
        <f>IFERROR(テーブル_Swim015[[#This Row],[水路]],"")</f>
        <v>2</v>
      </c>
      <c r="D31" s="22" t="str">
        <f t="shared" si="0"/>
        <v>152</v>
      </c>
      <c r="E31" s="22">
        <f>IFERROR(テーブル_Swim015[[#This Row],[選手番号]],"")</f>
        <v>217</v>
      </c>
      <c r="F31" s="22" t="str">
        <f>IFERROR(VLOOKUP(E31,Sheet3!A:H,3,0),"")</f>
        <v>荒谷　結奏</v>
      </c>
      <c r="G31" s="22" t="str">
        <f>IFERROR(VLOOKUP(E31,Sheet3!A:H,8,0),"")</f>
        <v>フィッタ松山</v>
      </c>
      <c r="H31" s="22" t="str">
        <f>IFERROR(VLOOKUP(E31,Sheet2!A:B,2,0),"")</f>
        <v/>
      </c>
      <c r="I31" s="22" t="str">
        <f t="shared" si="1"/>
        <v>2171</v>
      </c>
      <c r="J31" s="22">
        <f t="shared" si="2"/>
        <v>5</v>
      </c>
      <c r="K31" s="22">
        <f t="shared" si="3"/>
        <v>2</v>
      </c>
    </row>
    <row r="32" spans="1:11" s="22" customFormat="1" x14ac:dyDescent="0.15">
      <c r="A32" s="22">
        <f>IFERROR(テーブル_Swim015[[#This Row],[競技番号]],"")</f>
        <v>1</v>
      </c>
      <c r="B32" s="22">
        <f>IFERROR(テーブル_Swim015[[#This Row],[組]],"")</f>
        <v>5</v>
      </c>
      <c r="C32" s="22">
        <f>IFERROR(テーブル_Swim015[[#This Row],[水路]],"")</f>
        <v>3</v>
      </c>
      <c r="D32" s="22" t="str">
        <f t="shared" si="0"/>
        <v>153</v>
      </c>
      <c r="E32" s="22">
        <f>IFERROR(テーブル_Swim015[[#This Row],[選手番号]],"")</f>
        <v>219</v>
      </c>
      <c r="F32" s="22" t="str">
        <f>IFERROR(VLOOKUP(E32,Sheet3!A:H,3,0),"")</f>
        <v>星山　心結</v>
      </c>
      <c r="G32" s="22" t="str">
        <f>IFERROR(VLOOKUP(E32,Sheet3!A:H,8,0),"")</f>
        <v>フィッタ松山</v>
      </c>
      <c r="H32" s="22" t="str">
        <f>IFERROR(VLOOKUP(E32,Sheet2!A:B,2,0),"")</f>
        <v/>
      </c>
      <c r="I32" s="22" t="str">
        <f t="shared" si="1"/>
        <v>2191</v>
      </c>
      <c r="J32" s="22">
        <f t="shared" si="2"/>
        <v>5</v>
      </c>
      <c r="K32" s="22">
        <f t="shared" si="3"/>
        <v>3</v>
      </c>
    </row>
    <row r="33" spans="1:11" s="22" customFormat="1" x14ac:dyDescent="0.15">
      <c r="A33" s="22">
        <f>IFERROR(テーブル_Swim015[[#This Row],[競技番号]],"")</f>
        <v>1</v>
      </c>
      <c r="B33" s="22">
        <f>IFERROR(テーブル_Swim015[[#This Row],[組]],"")</f>
        <v>5</v>
      </c>
      <c r="C33" s="22">
        <f>IFERROR(テーブル_Swim015[[#This Row],[水路]],"")</f>
        <v>4</v>
      </c>
      <c r="D33" s="22" t="str">
        <f t="shared" si="0"/>
        <v>154</v>
      </c>
      <c r="E33" s="22">
        <f>IFERROR(テーブル_Swim015[[#This Row],[選手番号]],"")</f>
        <v>185</v>
      </c>
      <c r="F33" s="22" t="str">
        <f>IFERROR(VLOOKUP(E33,Sheet3!A:H,3,0),"")</f>
        <v>杉本　奈月</v>
      </c>
      <c r="G33" s="22" t="str">
        <f>IFERROR(VLOOKUP(E33,Sheet3!A:H,8,0),"")</f>
        <v>ＭＧ双葉</v>
      </c>
      <c r="H33" s="22" t="str">
        <f>IFERROR(VLOOKUP(E33,Sheet2!A:B,2,0),"")</f>
        <v/>
      </c>
      <c r="I33" s="22" t="str">
        <f t="shared" si="1"/>
        <v>1851</v>
      </c>
      <c r="J33" s="22">
        <f t="shared" si="2"/>
        <v>5</v>
      </c>
      <c r="K33" s="22">
        <f t="shared" si="3"/>
        <v>4</v>
      </c>
    </row>
    <row r="34" spans="1:11" s="22" customFormat="1" x14ac:dyDescent="0.15">
      <c r="A34" s="22">
        <f>IFERROR(テーブル_Swim015[[#This Row],[競技番号]],"")</f>
        <v>1</v>
      </c>
      <c r="B34" s="22">
        <f>IFERROR(テーブル_Swim015[[#This Row],[組]],"")</f>
        <v>5</v>
      </c>
      <c r="C34" s="22">
        <f>IFERROR(テーブル_Swim015[[#This Row],[水路]],"")</f>
        <v>5</v>
      </c>
      <c r="D34" s="22" t="str">
        <f t="shared" si="0"/>
        <v>155</v>
      </c>
      <c r="E34" s="22">
        <f>IFERROR(テーブル_Swim015[[#This Row],[選手番号]],"")</f>
        <v>218</v>
      </c>
      <c r="F34" s="22" t="str">
        <f>IFERROR(VLOOKUP(E34,Sheet3!A:H,3,0),"")</f>
        <v>乃万　美嘉</v>
      </c>
      <c r="G34" s="22" t="str">
        <f>IFERROR(VLOOKUP(E34,Sheet3!A:H,8,0),"")</f>
        <v>フィッタ松山</v>
      </c>
      <c r="H34" s="22" t="str">
        <f>IFERROR(VLOOKUP(E34,Sheet2!A:B,2,0),"")</f>
        <v/>
      </c>
      <c r="I34" s="22" t="str">
        <f t="shared" si="1"/>
        <v>2181</v>
      </c>
      <c r="J34" s="22">
        <f t="shared" si="2"/>
        <v>5</v>
      </c>
      <c r="K34" s="22">
        <f t="shared" si="3"/>
        <v>5</v>
      </c>
    </row>
    <row r="35" spans="1:11" s="22" customFormat="1" x14ac:dyDescent="0.15">
      <c r="A35" s="22">
        <f>IFERROR(テーブル_Swim015[[#This Row],[競技番号]],"")</f>
        <v>1</v>
      </c>
      <c r="B35" s="22">
        <f>IFERROR(テーブル_Swim015[[#This Row],[組]],"")</f>
        <v>5</v>
      </c>
      <c r="C35" s="22">
        <f>IFERROR(テーブル_Swim015[[#This Row],[水路]],"")</f>
        <v>6</v>
      </c>
      <c r="D35" s="22" t="str">
        <f t="shared" si="0"/>
        <v>156</v>
      </c>
      <c r="E35" s="22">
        <f>IFERROR(テーブル_Swim015[[#This Row],[選手番号]],"")</f>
        <v>316</v>
      </c>
      <c r="F35" s="22" t="str">
        <f>IFERROR(VLOOKUP(E35,Sheet3!A:H,3,0),"")</f>
        <v>忽那　風香</v>
      </c>
      <c r="G35" s="22" t="str">
        <f>IFERROR(VLOOKUP(E35,Sheet3!A:H,8,0),"")</f>
        <v>ﾌｨｯﾀｴﾐﾌﾙ松前</v>
      </c>
      <c r="H35" s="22" t="str">
        <f>IFERROR(VLOOKUP(E35,Sheet2!A:B,2,0),"")</f>
        <v/>
      </c>
      <c r="I35" s="22" t="str">
        <f t="shared" si="1"/>
        <v>3161</v>
      </c>
      <c r="J35" s="22">
        <f t="shared" si="2"/>
        <v>5</v>
      </c>
      <c r="K35" s="22">
        <f t="shared" si="3"/>
        <v>6</v>
      </c>
    </row>
    <row r="36" spans="1:11" s="22" customFormat="1" x14ac:dyDescent="0.15">
      <c r="A36" s="22">
        <f>IFERROR(テーブル_Swim015[[#This Row],[競技番号]],"")</f>
        <v>1</v>
      </c>
      <c r="B36" s="22">
        <f>IFERROR(テーブル_Swim015[[#This Row],[組]],"")</f>
        <v>5</v>
      </c>
      <c r="C36" s="22">
        <f>IFERROR(テーブル_Swim015[[#This Row],[水路]],"")</f>
        <v>7</v>
      </c>
      <c r="D36" s="22" t="str">
        <f t="shared" si="0"/>
        <v>157</v>
      </c>
      <c r="E36" s="22">
        <f>IFERROR(テーブル_Swim015[[#This Row],[選手番号]],"")</f>
        <v>169</v>
      </c>
      <c r="F36" s="22" t="str">
        <f>IFERROR(VLOOKUP(E36,Sheet3!A:H,3,0),"")</f>
        <v>山﨑　千世</v>
      </c>
      <c r="G36" s="22" t="str">
        <f>IFERROR(VLOOKUP(E36,Sheet3!A:H,8,0),"")</f>
        <v>アズサ松山</v>
      </c>
      <c r="H36" s="22" t="str">
        <f>IFERROR(VLOOKUP(E36,Sheet2!A:B,2,0),"")</f>
        <v/>
      </c>
      <c r="I36" s="22" t="str">
        <f t="shared" si="1"/>
        <v>1691</v>
      </c>
      <c r="J36" s="22">
        <f t="shared" si="2"/>
        <v>5</v>
      </c>
      <c r="K36" s="22">
        <f t="shared" si="3"/>
        <v>7</v>
      </c>
    </row>
    <row r="37" spans="1:11" s="22" customFormat="1" x14ac:dyDescent="0.15">
      <c r="A37" s="22">
        <f>IFERROR(テーブル_Swim015[[#This Row],[競技番号]],"")</f>
        <v>1</v>
      </c>
      <c r="B37" s="22">
        <f>IFERROR(テーブル_Swim015[[#This Row],[組]],"")</f>
        <v>6</v>
      </c>
      <c r="C37" s="22">
        <f>IFERROR(テーブル_Swim015[[#This Row],[水路]],"")</f>
        <v>1</v>
      </c>
      <c r="D37" s="22" t="str">
        <f t="shared" si="0"/>
        <v>161</v>
      </c>
      <c r="E37" s="22">
        <f>IFERROR(テーブル_Swim015[[#This Row],[選手番号]],"")</f>
        <v>317</v>
      </c>
      <c r="F37" s="22" t="str">
        <f>IFERROR(VLOOKUP(E37,Sheet3!A:H,3,0),"")</f>
        <v>黒田　　菫</v>
      </c>
      <c r="G37" s="22" t="str">
        <f>IFERROR(VLOOKUP(E37,Sheet3!A:H,8,0),"")</f>
        <v>ﾌｨｯﾀｴﾐﾌﾙ松前</v>
      </c>
      <c r="H37" s="22" t="str">
        <f>IFERROR(VLOOKUP(E37,Sheet2!A:B,2,0),"")</f>
        <v/>
      </c>
      <c r="I37" s="22" t="str">
        <f t="shared" si="1"/>
        <v>3171</v>
      </c>
      <c r="J37" s="22">
        <f t="shared" si="2"/>
        <v>6</v>
      </c>
      <c r="K37" s="22">
        <f t="shared" si="3"/>
        <v>1</v>
      </c>
    </row>
    <row r="38" spans="1:11" s="22" customFormat="1" x14ac:dyDescent="0.15">
      <c r="A38" s="22">
        <f>IFERROR(テーブル_Swim015[[#This Row],[競技番号]],"")</f>
        <v>1</v>
      </c>
      <c r="B38" s="22">
        <f>IFERROR(テーブル_Swim015[[#This Row],[組]],"")</f>
        <v>6</v>
      </c>
      <c r="C38" s="22">
        <f>IFERROR(テーブル_Swim015[[#This Row],[水路]],"")</f>
        <v>2</v>
      </c>
      <c r="D38" s="22" t="str">
        <f t="shared" si="0"/>
        <v>162</v>
      </c>
      <c r="E38" s="22">
        <f>IFERROR(テーブル_Swim015[[#This Row],[選手番号]],"")</f>
        <v>135</v>
      </c>
      <c r="F38" s="22" t="str">
        <f>IFERROR(VLOOKUP(E38,Sheet3!A:H,3,0),"")</f>
        <v>森　　　優</v>
      </c>
      <c r="G38" s="22" t="str">
        <f>IFERROR(VLOOKUP(E38,Sheet3!A:H,8,0),"")</f>
        <v>ファイブテン</v>
      </c>
      <c r="H38" s="22" t="str">
        <f>IFERROR(VLOOKUP(E38,Sheet2!A:B,2,0),"")</f>
        <v/>
      </c>
      <c r="I38" s="22" t="str">
        <f t="shared" si="1"/>
        <v>1351</v>
      </c>
      <c r="J38" s="22">
        <f t="shared" si="2"/>
        <v>6</v>
      </c>
      <c r="K38" s="22">
        <f t="shared" si="3"/>
        <v>2</v>
      </c>
    </row>
    <row r="39" spans="1:11" s="22" customFormat="1" x14ac:dyDescent="0.15">
      <c r="A39" s="22">
        <f>IFERROR(テーブル_Swim015[[#This Row],[競技番号]],"")</f>
        <v>1</v>
      </c>
      <c r="B39" s="22">
        <f>IFERROR(テーブル_Swim015[[#This Row],[組]],"")</f>
        <v>6</v>
      </c>
      <c r="C39" s="22">
        <f>IFERROR(テーブル_Swim015[[#This Row],[水路]],"")</f>
        <v>3</v>
      </c>
      <c r="D39" s="22" t="str">
        <f t="shared" si="0"/>
        <v>163</v>
      </c>
      <c r="E39" s="22">
        <f>IFERROR(テーブル_Swim015[[#This Row],[選手番号]],"")</f>
        <v>76</v>
      </c>
      <c r="F39" s="22" t="str">
        <f>IFERROR(VLOOKUP(E39,Sheet3!A:H,3,0),"")</f>
        <v>青木　花音</v>
      </c>
      <c r="G39" s="22" t="str">
        <f>IFERROR(VLOOKUP(E39,Sheet3!A:H,8,0),"")</f>
        <v>ｴﾘｴｰﾙSRT</v>
      </c>
      <c r="H39" s="22" t="str">
        <f>IFERROR(VLOOKUP(E39,Sheet2!A:B,2,0),"")</f>
        <v/>
      </c>
      <c r="I39" s="22" t="str">
        <f t="shared" si="1"/>
        <v>761</v>
      </c>
      <c r="J39" s="22">
        <f t="shared" si="2"/>
        <v>6</v>
      </c>
      <c r="K39" s="22">
        <f t="shared" si="3"/>
        <v>3</v>
      </c>
    </row>
    <row r="40" spans="1:11" s="22" customFormat="1" x14ac:dyDescent="0.15">
      <c r="A40" s="22">
        <f>IFERROR(テーブル_Swim015[[#This Row],[競技番号]],"")</f>
        <v>1</v>
      </c>
      <c r="B40" s="22">
        <f>IFERROR(テーブル_Swim015[[#This Row],[組]],"")</f>
        <v>6</v>
      </c>
      <c r="C40" s="22">
        <f>IFERROR(テーブル_Swim015[[#This Row],[水路]],"")</f>
        <v>4</v>
      </c>
      <c r="D40" s="22" t="str">
        <f t="shared" si="0"/>
        <v>164</v>
      </c>
      <c r="E40" s="22">
        <f>IFERROR(テーブル_Swim015[[#This Row],[選手番号]],"")</f>
        <v>104</v>
      </c>
      <c r="F40" s="22" t="str">
        <f>IFERROR(VLOOKUP(E40,Sheet3!A:H,3,0),"")</f>
        <v>森　　天乃</v>
      </c>
      <c r="G40" s="22" t="str">
        <f>IFERROR(VLOOKUP(E40,Sheet3!A:H,8,0),"")</f>
        <v>Z-UP</v>
      </c>
      <c r="H40" s="22" t="str">
        <f>IFERROR(VLOOKUP(E40,Sheet2!A:B,2,0),"")</f>
        <v/>
      </c>
      <c r="I40" s="22" t="str">
        <f t="shared" si="1"/>
        <v>1041</v>
      </c>
      <c r="J40" s="22">
        <f t="shared" si="2"/>
        <v>6</v>
      </c>
      <c r="K40" s="22">
        <f t="shared" si="3"/>
        <v>4</v>
      </c>
    </row>
    <row r="41" spans="1:11" s="22" customFormat="1" x14ac:dyDescent="0.15">
      <c r="A41" s="22">
        <f>IFERROR(テーブル_Swim015[[#This Row],[競技番号]],"")</f>
        <v>1</v>
      </c>
      <c r="B41" s="22">
        <f>IFERROR(テーブル_Swim015[[#This Row],[組]],"")</f>
        <v>6</v>
      </c>
      <c r="C41" s="22">
        <f>IFERROR(テーブル_Swim015[[#This Row],[水路]],"")</f>
        <v>5</v>
      </c>
      <c r="D41" s="22" t="str">
        <f t="shared" si="0"/>
        <v>165</v>
      </c>
      <c r="E41" s="22">
        <f>IFERROR(テーブル_Swim015[[#This Row],[選手番号]],"")</f>
        <v>131</v>
      </c>
      <c r="F41" s="22" t="str">
        <f>IFERROR(VLOOKUP(E41,Sheet3!A:H,3,0),"")</f>
        <v>山林　美貴</v>
      </c>
      <c r="G41" s="22" t="str">
        <f>IFERROR(VLOOKUP(E41,Sheet3!A:H,8,0),"")</f>
        <v>ファイブテン</v>
      </c>
      <c r="H41" s="22" t="str">
        <f>IFERROR(VLOOKUP(E41,Sheet2!A:B,2,0),"")</f>
        <v/>
      </c>
      <c r="I41" s="22" t="str">
        <f t="shared" si="1"/>
        <v>1311</v>
      </c>
      <c r="J41" s="22">
        <f t="shared" si="2"/>
        <v>6</v>
      </c>
      <c r="K41" s="22">
        <f t="shared" si="3"/>
        <v>5</v>
      </c>
    </row>
    <row r="42" spans="1:11" s="22" customFormat="1" x14ac:dyDescent="0.15">
      <c r="A42" s="22">
        <f>IFERROR(テーブル_Swim015[[#This Row],[競技番号]],"")</f>
        <v>1</v>
      </c>
      <c r="B42" s="22">
        <f>IFERROR(テーブル_Swim015[[#This Row],[組]],"")</f>
        <v>6</v>
      </c>
      <c r="C42" s="22">
        <f>IFERROR(テーブル_Swim015[[#This Row],[水路]],"")</f>
        <v>6</v>
      </c>
      <c r="D42" s="22" t="str">
        <f t="shared" si="0"/>
        <v>166</v>
      </c>
      <c r="E42" s="22">
        <f>IFERROR(テーブル_Swim015[[#This Row],[選手番号]],"")</f>
        <v>311</v>
      </c>
      <c r="F42" s="22" t="str">
        <f>IFERROR(VLOOKUP(E42,Sheet3!A:H,3,0),"")</f>
        <v>萩野　由菜</v>
      </c>
      <c r="G42" s="22" t="str">
        <f>IFERROR(VLOOKUP(E42,Sheet3!A:H,8,0),"")</f>
        <v>ﾌｨｯﾀｴﾐﾌﾙ松前</v>
      </c>
      <c r="H42" s="22" t="str">
        <f>IFERROR(VLOOKUP(E42,Sheet2!A:B,2,0),"")</f>
        <v/>
      </c>
      <c r="I42" s="22" t="str">
        <f t="shared" si="1"/>
        <v>3111</v>
      </c>
      <c r="J42" s="22">
        <f t="shared" si="2"/>
        <v>6</v>
      </c>
      <c r="K42" s="22">
        <f t="shared" si="3"/>
        <v>6</v>
      </c>
    </row>
    <row r="43" spans="1:11" s="22" customFormat="1" x14ac:dyDescent="0.15">
      <c r="A43" s="22">
        <f>IFERROR(テーブル_Swim015[[#This Row],[競技番号]],"")</f>
        <v>1</v>
      </c>
      <c r="B43" s="22">
        <f>IFERROR(テーブル_Swim015[[#This Row],[組]],"")</f>
        <v>6</v>
      </c>
      <c r="C43" s="22">
        <f>IFERROR(テーブル_Swim015[[#This Row],[水路]],"")</f>
        <v>7</v>
      </c>
      <c r="D43" s="22" t="str">
        <f t="shared" si="0"/>
        <v>167</v>
      </c>
      <c r="E43" s="22">
        <f>IFERROR(テーブル_Swim015[[#This Row],[選手番号]],"")</f>
        <v>28</v>
      </c>
      <c r="F43" s="22" t="str">
        <f>IFERROR(VLOOKUP(E43,Sheet3!A:H,3,0),"")</f>
        <v>西森葉都美</v>
      </c>
      <c r="G43" s="22" t="str">
        <f>IFERROR(VLOOKUP(E43,Sheet3!A:H,8,0),"")</f>
        <v>五百木ＳＣ</v>
      </c>
      <c r="H43" s="22" t="str">
        <f>IFERROR(VLOOKUP(E43,Sheet2!A:B,2,0),"")</f>
        <v/>
      </c>
      <c r="I43" s="22" t="str">
        <f t="shared" si="1"/>
        <v>281</v>
      </c>
      <c r="J43" s="22">
        <f t="shared" si="2"/>
        <v>6</v>
      </c>
      <c r="K43" s="22">
        <f t="shared" si="3"/>
        <v>7</v>
      </c>
    </row>
    <row r="44" spans="1:11" s="22" customFormat="1" x14ac:dyDescent="0.15">
      <c r="A44" s="22">
        <f>IFERROR(テーブル_Swim015[[#This Row],[競技番号]],"")</f>
        <v>1</v>
      </c>
      <c r="B44" s="22">
        <f>IFERROR(テーブル_Swim015[[#This Row],[組]],"")</f>
        <v>7</v>
      </c>
      <c r="C44" s="22">
        <f>IFERROR(テーブル_Swim015[[#This Row],[水路]],"")</f>
        <v>1</v>
      </c>
      <c r="D44" s="22" t="str">
        <f t="shared" si="0"/>
        <v>171</v>
      </c>
      <c r="E44" s="22">
        <f>IFERROR(テーブル_Swim015[[#This Row],[選手番号]],"")</f>
        <v>324</v>
      </c>
      <c r="F44" s="22" t="str">
        <f>IFERROR(VLOOKUP(E44,Sheet3!A:H,3,0),"")</f>
        <v>小椋　萌可</v>
      </c>
      <c r="G44" s="22" t="str">
        <f>IFERROR(VLOOKUP(E44,Sheet3!A:H,8,0),"")</f>
        <v>ﾌｨｯﾀ川之江</v>
      </c>
      <c r="H44" s="22" t="str">
        <f>IFERROR(VLOOKUP(E44,Sheet2!A:B,2,0),"")</f>
        <v/>
      </c>
      <c r="I44" s="22" t="str">
        <f t="shared" si="1"/>
        <v>3241</v>
      </c>
      <c r="J44" s="22">
        <f t="shared" si="2"/>
        <v>7</v>
      </c>
      <c r="K44" s="22">
        <f t="shared" si="3"/>
        <v>1</v>
      </c>
    </row>
    <row r="45" spans="1:11" s="22" customFormat="1" x14ac:dyDescent="0.15">
      <c r="A45" s="22">
        <f>IFERROR(テーブル_Swim015[[#This Row],[競技番号]],"")</f>
        <v>1</v>
      </c>
      <c r="B45" s="22">
        <f>IFERROR(テーブル_Swim015[[#This Row],[組]],"")</f>
        <v>7</v>
      </c>
      <c r="C45" s="22">
        <f>IFERROR(テーブル_Swim015[[#This Row],[水路]],"")</f>
        <v>2</v>
      </c>
      <c r="D45" s="22" t="str">
        <f t="shared" si="0"/>
        <v>172</v>
      </c>
      <c r="E45" s="22">
        <f>IFERROR(テーブル_Swim015[[#This Row],[選手番号]],"")</f>
        <v>27</v>
      </c>
      <c r="F45" s="22" t="str">
        <f>IFERROR(VLOOKUP(E45,Sheet3!A:H,3,0),"")</f>
        <v>中岡　果音</v>
      </c>
      <c r="G45" s="22" t="str">
        <f>IFERROR(VLOOKUP(E45,Sheet3!A:H,8,0),"")</f>
        <v>五百木ＳＣ</v>
      </c>
      <c r="H45" s="22" t="str">
        <f>IFERROR(VLOOKUP(E45,Sheet2!A:B,2,0),"")</f>
        <v/>
      </c>
      <c r="I45" s="22" t="str">
        <f t="shared" si="1"/>
        <v>271</v>
      </c>
      <c r="J45" s="22">
        <f t="shared" si="2"/>
        <v>7</v>
      </c>
      <c r="K45" s="22">
        <f t="shared" si="3"/>
        <v>2</v>
      </c>
    </row>
    <row r="46" spans="1:11" s="22" customFormat="1" x14ac:dyDescent="0.15">
      <c r="A46" s="22">
        <f>IFERROR(テーブル_Swim015[[#This Row],[競技番号]],"")</f>
        <v>1</v>
      </c>
      <c r="B46" s="22">
        <f>IFERROR(テーブル_Swim015[[#This Row],[組]],"")</f>
        <v>7</v>
      </c>
      <c r="C46" s="22">
        <f>IFERROR(テーブル_Swim015[[#This Row],[水路]],"")</f>
        <v>3</v>
      </c>
      <c r="D46" s="22" t="str">
        <f t="shared" si="0"/>
        <v>173</v>
      </c>
      <c r="E46" s="22">
        <f>IFERROR(テーブル_Swim015[[#This Row],[選手番号]],"")</f>
        <v>312</v>
      </c>
      <c r="F46" s="22" t="str">
        <f>IFERROR(VLOOKUP(E46,Sheet3!A:H,3,0),"")</f>
        <v>内藤　結華</v>
      </c>
      <c r="G46" s="22" t="str">
        <f>IFERROR(VLOOKUP(E46,Sheet3!A:H,8,0),"")</f>
        <v>ﾌｨｯﾀｴﾐﾌﾙ松前</v>
      </c>
      <c r="H46" s="22" t="str">
        <f>IFERROR(VLOOKUP(E46,Sheet2!A:B,2,0),"")</f>
        <v/>
      </c>
      <c r="I46" s="22" t="str">
        <f t="shared" si="1"/>
        <v>3121</v>
      </c>
      <c r="J46" s="22">
        <f t="shared" si="2"/>
        <v>7</v>
      </c>
      <c r="K46" s="22">
        <f t="shared" si="3"/>
        <v>3</v>
      </c>
    </row>
    <row r="47" spans="1:11" s="22" customFormat="1" x14ac:dyDescent="0.15">
      <c r="A47" s="22">
        <f>IFERROR(テーブル_Swim015[[#This Row],[競技番号]],"")</f>
        <v>1</v>
      </c>
      <c r="B47" s="22">
        <f>IFERROR(テーブル_Swim015[[#This Row],[組]],"")</f>
        <v>7</v>
      </c>
      <c r="C47" s="22">
        <f>IFERROR(テーブル_Swim015[[#This Row],[水路]],"")</f>
        <v>4</v>
      </c>
      <c r="D47" s="22" t="str">
        <f t="shared" si="0"/>
        <v>174</v>
      </c>
      <c r="E47" s="22">
        <f>IFERROR(テーブル_Swim015[[#This Row],[選手番号]],"")</f>
        <v>127</v>
      </c>
      <c r="F47" s="22" t="str">
        <f>IFERROR(VLOOKUP(E47,Sheet3!A:H,3,0),"")</f>
        <v>星田　京美</v>
      </c>
      <c r="G47" s="22" t="str">
        <f>IFERROR(VLOOKUP(E47,Sheet3!A:H,8,0),"")</f>
        <v>ファイブテン</v>
      </c>
      <c r="H47" s="22" t="str">
        <f>IFERROR(VLOOKUP(E47,Sheet2!A:B,2,0),"")</f>
        <v/>
      </c>
      <c r="I47" s="22" t="str">
        <f t="shared" si="1"/>
        <v>1271</v>
      </c>
      <c r="J47" s="22">
        <f t="shared" si="2"/>
        <v>7</v>
      </c>
      <c r="K47" s="22">
        <f t="shared" si="3"/>
        <v>4</v>
      </c>
    </row>
    <row r="48" spans="1:11" s="22" customFormat="1" x14ac:dyDescent="0.15">
      <c r="A48" s="22">
        <f>IFERROR(テーブル_Swim015[[#This Row],[競技番号]],"")</f>
        <v>1</v>
      </c>
      <c r="B48" s="22">
        <f>IFERROR(テーブル_Swim015[[#This Row],[組]],"")</f>
        <v>7</v>
      </c>
      <c r="C48" s="22">
        <f>IFERROR(テーブル_Swim015[[#This Row],[水路]],"")</f>
        <v>5</v>
      </c>
      <c r="D48" s="22" t="str">
        <f t="shared" si="0"/>
        <v>175</v>
      </c>
      <c r="E48" s="22">
        <f>IFERROR(テーブル_Swim015[[#This Row],[選手番号]],"")</f>
        <v>352</v>
      </c>
      <c r="F48" s="22" t="str">
        <f>IFERROR(VLOOKUP(E48,Sheet3!A:H,3,0),"")</f>
        <v>藤田　麻未</v>
      </c>
      <c r="G48" s="22" t="str">
        <f>IFERROR(VLOOKUP(E48,Sheet3!A:H,8,0),"")</f>
        <v>AzuMax</v>
      </c>
      <c r="H48" s="22" t="str">
        <f>IFERROR(VLOOKUP(E48,Sheet2!A:B,2,0),"")</f>
        <v/>
      </c>
      <c r="I48" s="22" t="str">
        <f t="shared" si="1"/>
        <v>3521</v>
      </c>
      <c r="J48" s="22">
        <f t="shared" si="2"/>
        <v>7</v>
      </c>
      <c r="K48" s="22">
        <f t="shared" si="3"/>
        <v>5</v>
      </c>
    </row>
    <row r="49" spans="1:11" s="22" customFormat="1" x14ac:dyDescent="0.15">
      <c r="A49" s="22">
        <f>IFERROR(テーブル_Swim015[[#This Row],[競技番号]],"")</f>
        <v>1</v>
      </c>
      <c r="B49" s="22">
        <f>IFERROR(テーブル_Swim015[[#This Row],[組]],"")</f>
        <v>7</v>
      </c>
      <c r="C49" s="22">
        <f>IFERROR(テーブル_Swim015[[#This Row],[水路]],"")</f>
        <v>6</v>
      </c>
      <c r="D49" s="22" t="str">
        <f t="shared" si="0"/>
        <v>176</v>
      </c>
      <c r="E49" s="22">
        <f>IFERROR(テーブル_Swim015[[#This Row],[選手番号]],"")</f>
        <v>244</v>
      </c>
      <c r="F49" s="22" t="str">
        <f>IFERROR(VLOOKUP(E49,Sheet3!A:H,3,0),"")</f>
        <v>中田　律子</v>
      </c>
      <c r="G49" s="22" t="str">
        <f>IFERROR(VLOOKUP(E49,Sheet3!A:H,8,0),"")</f>
        <v>フィッタ重信</v>
      </c>
      <c r="H49" s="22" t="str">
        <f>IFERROR(VLOOKUP(E49,Sheet2!A:B,2,0),"")</f>
        <v/>
      </c>
      <c r="I49" s="22" t="str">
        <f t="shared" si="1"/>
        <v>2441</v>
      </c>
      <c r="J49" s="22">
        <f t="shared" si="2"/>
        <v>7</v>
      </c>
      <c r="K49" s="22">
        <f t="shared" si="3"/>
        <v>6</v>
      </c>
    </row>
    <row r="50" spans="1:11" s="22" customFormat="1" x14ac:dyDescent="0.15">
      <c r="A50" s="22">
        <f>IFERROR(テーブル_Swim015[[#This Row],[競技番号]],"")</f>
        <v>1</v>
      </c>
      <c r="B50" s="22">
        <f>IFERROR(テーブル_Swim015[[#This Row],[組]],"")</f>
        <v>7</v>
      </c>
      <c r="C50" s="22">
        <f>IFERROR(テーブル_Swim015[[#This Row],[水路]],"")</f>
        <v>7</v>
      </c>
      <c r="D50" s="22" t="str">
        <f t="shared" si="0"/>
        <v>177</v>
      </c>
      <c r="E50" s="22">
        <f>IFERROR(テーブル_Swim015[[#This Row],[選手番号]],"")</f>
        <v>29</v>
      </c>
      <c r="F50" s="22" t="str">
        <f>IFERROR(VLOOKUP(E50,Sheet3!A:H,3,0),"")</f>
        <v>髙岡　美空</v>
      </c>
      <c r="G50" s="22" t="str">
        <f>IFERROR(VLOOKUP(E50,Sheet3!A:H,8,0),"")</f>
        <v>五百木ＳＣ</v>
      </c>
      <c r="H50" s="22" t="str">
        <f>IFERROR(VLOOKUP(E50,Sheet2!A:B,2,0),"")</f>
        <v/>
      </c>
      <c r="I50" s="22" t="str">
        <f t="shared" si="1"/>
        <v>291</v>
      </c>
      <c r="J50" s="22">
        <f t="shared" si="2"/>
        <v>7</v>
      </c>
      <c r="K50" s="22">
        <f t="shared" si="3"/>
        <v>7</v>
      </c>
    </row>
    <row r="51" spans="1:11" s="22" customFormat="1" x14ac:dyDescent="0.15">
      <c r="A51" s="22">
        <f>IFERROR(テーブル_Swim015[[#This Row],[競技番号]],"")</f>
        <v>1</v>
      </c>
      <c r="B51" s="22">
        <f>IFERROR(テーブル_Swim015[[#This Row],[組]],"")</f>
        <v>8</v>
      </c>
      <c r="C51" s="22">
        <f>IFERROR(テーブル_Swim015[[#This Row],[水路]],"")</f>
        <v>1</v>
      </c>
      <c r="D51" s="22" t="str">
        <f t="shared" si="0"/>
        <v>181</v>
      </c>
      <c r="E51" s="22">
        <f>IFERROR(テーブル_Swim015[[#This Row],[選手番号]],"")</f>
        <v>308</v>
      </c>
      <c r="F51" s="22" t="str">
        <f>IFERROR(VLOOKUP(E51,Sheet3!A:H,3,0),"")</f>
        <v>戸田　奏南</v>
      </c>
      <c r="G51" s="22" t="str">
        <f>IFERROR(VLOOKUP(E51,Sheet3!A:H,8,0),"")</f>
        <v>ﾌｨｯﾀｴﾐﾌﾙ松前</v>
      </c>
      <c r="H51" s="22" t="str">
        <f>IFERROR(VLOOKUP(E51,Sheet2!A:B,2,0),"")</f>
        <v/>
      </c>
      <c r="I51" s="22" t="str">
        <f t="shared" si="1"/>
        <v>3081</v>
      </c>
      <c r="J51" s="22">
        <f t="shared" si="2"/>
        <v>8</v>
      </c>
      <c r="K51" s="22">
        <f t="shared" si="3"/>
        <v>1</v>
      </c>
    </row>
    <row r="52" spans="1:11" s="22" customFormat="1" x14ac:dyDescent="0.15">
      <c r="A52" s="22">
        <f>IFERROR(テーブル_Swim015[[#This Row],[競技番号]],"")</f>
        <v>1</v>
      </c>
      <c r="B52" s="22">
        <f>IFERROR(テーブル_Swim015[[#This Row],[組]],"")</f>
        <v>8</v>
      </c>
      <c r="C52" s="22">
        <f>IFERROR(テーブル_Swim015[[#This Row],[水路]],"")</f>
        <v>2</v>
      </c>
      <c r="D52" s="22" t="str">
        <f t="shared" si="0"/>
        <v>182</v>
      </c>
      <c r="E52" s="22">
        <f>IFERROR(テーブル_Swim015[[#This Row],[選手番号]],"")</f>
        <v>274</v>
      </c>
      <c r="F52" s="22" t="str">
        <f>IFERROR(VLOOKUP(E52,Sheet3!A:H,3,0),"")</f>
        <v>中村　美咲</v>
      </c>
      <c r="G52" s="22" t="str">
        <f>IFERROR(VLOOKUP(E52,Sheet3!A:H,8,0),"")</f>
        <v>フィッタ吉田</v>
      </c>
      <c r="H52" s="22" t="str">
        <f>IFERROR(VLOOKUP(E52,Sheet2!A:B,2,0),"")</f>
        <v/>
      </c>
      <c r="I52" s="22" t="str">
        <f t="shared" si="1"/>
        <v>2741</v>
      </c>
      <c r="J52" s="22">
        <f t="shared" si="2"/>
        <v>8</v>
      </c>
      <c r="K52" s="22">
        <f t="shared" si="3"/>
        <v>2</v>
      </c>
    </row>
    <row r="53" spans="1:11" s="22" customFormat="1" x14ac:dyDescent="0.15">
      <c r="A53" s="22">
        <f>IFERROR(テーブル_Swim015[[#This Row],[競技番号]],"")</f>
        <v>1</v>
      </c>
      <c r="B53" s="22">
        <f>IFERROR(テーブル_Swim015[[#This Row],[組]],"")</f>
        <v>8</v>
      </c>
      <c r="C53" s="22">
        <f>IFERROR(テーブル_Swim015[[#This Row],[水路]],"")</f>
        <v>3</v>
      </c>
      <c r="D53" s="22" t="str">
        <f t="shared" si="0"/>
        <v>183</v>
      </c>
      <c r="E53" s="22">
        <f>IFERROR(テーブル_Swim015[[#This Row],[選手番号]],"")</f>
        <v>257</v>
      </c>
      <c r="F53" s="22" t="str">
        <f>IFERROR(VLOOKUP(E53,Sheet3!A:H,3,0),"")</f>
        <v>大西　紗羅</v>
      </c>
      <c r="G53" s="22" t="str">
        <f>IFERROR(VLOOKUP(E53,Sheet3!A:H,8,0),"")</f>
        <v>リー保内</v>
      </c>
      <c r="H53" s="22" t="str">
        <f>IFERROR(VLOOKUP(E53,Sheet2!A:B,2,0),"")</f>
        <v/>
      </c>
      <c r="I53" s="22" t="str">
        <f t="shared" si="1"/>
        <v>2571</v>
      </c>
      <c r="J53" s="22">
        <f t="shared" si="2"/>
        <v>8</v>
      </c>
      <c r="K53" s="22">
        <f t="shared" si="3"/>
        <v>3</v>
      </c>
    </row>
    <row r="54" spans="1:11" s="22" customFormat="1" x14ac:dyDescent="0.15">
      <c r="A54" s="22">
        <f>IFERROR(テーブル_Swim015[[#This Row],[競技番号]],"")</f>
        <v>1</v>
      </c>
      <c r="B54" s="22">
        <f>IFERROR(テーブル_Swim015[[#This Row],[組]],"")</f>
        <v>8</v>
      </c>
      <c r="C54" s="22">
        <f>IFERROR(テーブル_Swim015[[#This Row],[水路]],"")</f>
        <v>4</v>
      </c>
      <c r="D54" s="22" t="str">
        <f t="shared" si="0"/>
        <v>184</v>
      </c>
      <c r="E54" s="22">
        <f>IFERROR(テーブル_Swim015[[#This Row],[選手番号]],"")</f>
        <v>281</v>
      </c>
      <c r="F54" s="22" t="str">
        <f>IFERROR(VLOOKUP(E54,Sheet3!A:H,3,0),"")</f>
        <v>上田こはる</v>
      </c>
      <c r="G54" s="22" t="str">
        <f>IFERROR(VLOOKUP(E54,Sheet3!A:H,8,0),"")</f>
        <v>Ryuow</v>
      </c>
      <c r="H54" s="22" t="str">
        <f>IFERROR(VLOOKUP(E54,Sheet2!A:B,2,0),"")</f>
        <v/>
      </c>
      <c r="I54" s="22" t="str">
        <f t="shared" si="1"/>
        <v>2811</v>
      </c>
      <c r="J54" s="22">
        <f t="shared" si="2"/>
        <v>8</v>
      </c>
      <c r="K54" s="22">
        <f t="shared" si="3"/>
        <v>4</v>
      </c>
    </row>
    <row r="55" spans="1:11" s="22" customFormat="1" x14ac:dyDescent="0.15">
      <c r="A55" s="22">
        <f>IFERROR(テーブル_Swim015[[#This Row],[競技番号]],"")</f>
        <v>1</v>
      </c>
      <c r="B55" s="22">
        <f>IFERROR(テーブル_Swim015[[#This Row],[組]],"")</f>
        <v>8</v>
      </c>
      <c r="C55" s="22">
        <f>IFERROR(テーブル_Swim015[[#This Row],[水路]],"")</f>
        <v>5</v>
      </c>
      <c r="D55" s="22" t="str">
        <f t="shared" si="0"/>
        <v>185</v>
      </c>
      <c r="E55" s="22">
        <f>IFERROR(テーブル_Swim015[[#This Row],[選手番号]],"")</f>
        <v>23</v>
      </c>
      <c r="F55" s="22" t="str">
        <f>IFERROR(VLOOKUP(E55,Sheet3!A:H,3,0),"")</f>
        <v>大川　心暖</v>
      </c>
      <c r="G55" s="22" t="str">
        <f>IFERROR(VLOOKUP(E55,Sheet3!A:H,8,0),"")</f>
        <v>五百木ＳＣ</v>
      </c>
      <c r="H55" s="22" t="str">
        <f>IFERROR(VLOOKUP(E55,Sheet2!A:B,2,0),"")</f>
        <v/>
      </c>
      <c r="I55" s="22" t="str">
        <f t="shared" si="1"/>
        <v>231</v>
      </c>
      <c r="J55" s="22">
        <f t="shared" si="2"/>
        <v>8</v>
      </c>
      <c r="K55" s="22">
        <f t="shared" si="3"/>
        <v>5</v>
      </c>
    </row>
    <row r="56" spans="1:11" s="22" customFormat="1" x14ac:dyDescent="0.15">
      <c r="A56" s="22">
        <f>IFERROR(テーブル_Swim015[[#This Row],[競技番号]],"")</f>
        <v>1</v>
      </c>
      <c r="B56" s="22">
        <f>IFERROR(テーブル_Swim015[[#This Row],[組]],"")</f>
        <v>8</v>
      </c>
      <c r="C56" s="22">
        <f>IFERROR(テーブル_Swim015[[#This Row],[水路]],"")</f>
        <v>6</v>
      </c>
      <c r="D56" s="22" t="str">
        <f t="shared" si="0"/>
        <v>186</v>
      </c>
      <c r="E56" s="22">
        <f>IFERROR(テーブル_Swim015[[#This Row],[選手番号]],"")</f>
        <v>184</v>
      </c>
      <c r="F56" s="22" t="str">
        <f>IFERROR(VLOOKUP(E56,Sheet3!A:H,3,0),"")</f>
        <v>濵田　瑠美</v>
      </c>
      <c r="G56" s="22" t="str">
        <f>IFERROR(VLOOKUP(E56,Sheet3!A:H,8,0),"")</f>
        <v>ＭＧ双葉</v>
      </c>
      <c r="H56" s="22" t="str">
        <f>IFERROR(VLOOKUP(E56,Sheet2!A:B,2,0),"")</f>
        <v/>
      </c>
      <c r="I56" s="22" t="str">
        <f t="shared" si="1"/>
        <v>1841</v>
      </c>
      <c r="J56" s="22">
        <f t="shared" si="2"/>
        <v>8</v>
      </c>
      <c r="K56" s="22">
        <f t="shared" si="3"/>
        <v>6</v>
      </c>
    </row>
    <row r="57" spans="1:11" s="22" customFormat="1" x14ac:dyDescent="0.15">
      <c r="A57" s="22">
        <f>IFERROR(テーブル_Swim015[[#This Row],[競技番号]],"")</f>
        <v>1</v>
      </c>
      <c r="B57" s="22">
        <f>IFERROR(テーブル_Swim015[[#This Row],[組]],"")</f>
        <v>8</v>
      </c>
      <c r="C57" s="22">
        <f>IFERROR(テーブル_Swim015[[#This Row],[水路]],"")</f>
        <v>7</v>
      </c>
      <c r="D57" s="22" t="str">
        <f t="shared" si="0"/>
        <v>187</v>
      </c>
      <c r="E57" s="22">
        <f>IFERROR(テーブル_Swim015[[#This Row],[選手番号]],"")</f>
        <v>167</v>
      </c>
      <c r="F57" s="22" t="str">
        <f>IFERROR(VLOOKUP(E57,Sheet3!A:H,3,0),"")</f>
        <v>大谷　心咲</v>
      </c>
      <c r="G57" s="22" t="str">
        <f>IFERROR(VLOOKUP(E57,Sheet3!A:H,8,0),"")</f>
        <v>アズサ松山</v>
      </c>
      <c r="H57" s="22" t="str">
        <f>IFERROR(VLOOKUP(E57,Sheet2!A:B,2,0),"")</f>
        <v/>
      </c>
      <c r="I57" s="22" t="str">
        <f t="shared" si="1"/>
        <v>1671</v>
      </c>
      <c r="J57" s="22">
        <f t="shared" si="2"/>
        <v>8</v>
      </c>
      <c r="K57" s="22">
        <f t="shared" si="3"/>
        <v>7</v>
      </c>
    </row>
    <row r="58" spans="1:11" s="22" customFormat="1" x14ac:dyDescent="0.15">
      <c r="A58" s="22">
        <f>IFERROR(テーブル_Swim015[[#This Row],[競技番号]],"")</f>
        <v>1</v>
      </c>
      <c r="B58" s="22">
        <f>IFERROR(テーブル_Swim015[[#This Row],[組]],"")</f>
        <v>9</v>
      </c>
      <c r="C58" s="22">
        <f>IFERROR(テーブル_Swim015[[#This Row],[水路]],"")</f>
        <v>1</v>
      </c>
      <c r="D58" s="22" t="str">
        <f t="shared" si="0"/>
        <v>191</v>
      </c>
      <c r="E58" s="22">
        <f>IFERROR(テーブル_Swim015[[#This Row],[選手番号]],"")</f>
        <v>355</v>
      </c>
      <c r="F58" s="22" t="str">
        <f>IFERROR(VLOOKUP(E58,Sheet3!A:H,3,0),"")</f>
        <v>越智心桜莉</v>
      </c>
      <c r="G58" s="22" t="str">
        <f>IFERROR(VLOOKUP(E58,Sheet3!A:H,8,0),"")</f>
        <v>えいしSC北条</v>
      </c>
      <c r="H58" s="22" t="str">
        <f>IFERROR(VLOOKUP(E58,Sheet2!A:B,2,0),"")</f>
        <v/>
      </c>
      <c r="I58" s="22" t="str">
        <f t="shared" si="1"/>
        <v>3551</v>
      </c>
      <c r="J58" s="22">
        <f t="shared" si="2"/>
        <v>9</v>
      </c>
      <c r="K58" s="22">
        <f t="shared" si="3"/>
        <v>1</v>
      </c>
    </row>
    <row r="59" spans="1:11" s="22" customFormat="1" x14ac:dyDescent="0.15">
      <c r="A59" s="22">
        <f>IFERROR(テーブル_Swim015[[#This Row],[競技番号]],"")</f>
        <v>1</v>
      </c>
      <c r="B59" s="22">
        <f>IFERROR(テーブル_Swim015[[#This Row],[組]],"")</f>
        <v>9</v>
      </c>
      <c r="C59" s="22">
        <f>IFERROR(テーブル_Swim015[[#This Row],[水路]],"")</f>
        <v>2</v>
      </c>
      <c r="D59" s="22" t="str">
        <f t="shared" si="0"/>
        <v>192</v>
      </c>
      <c r="E59" s="22">
        <f>IFERROR(テーブル_Swim015[[#This Row],[選手番号]],"")</f>
        <v>273</v>
      </c>
      <c r="F59" s="22" t="str">
        <f>IFERROR(VLOOKUP(E59,Sheet3!A:H,3,0),"")</f>
        <v>水谷　心実</v>
      </c>
      <c r="G59" s="22" t="str">
        <f>IFERROR(VLOOKUP(E59,Sheet3!A:H,8,0),"")</f>
        <v>フィッタ吉田</v>
      </c>
      <c r="H59" s="22" t="str">
        <f>IFERROR(VLOOKUP(E59,Sheet2!A:B,2,0),"")</f>
        <v/>
      </c>
      <c r="I59" s="22" t="str">
        <f t="shared" si="1"/>
        <v>2731</v>
      </c>
      <c r="J59" s="22">
        <f t="shared" si="2"/>
        <v>9</v>
      </c>
      <c r="K59" s="22">
        <f t="shared" si="3"/>
        <v>2</v>
      </c>
    </row>
    <row r="60" spans="1:11" s="22" customFormat="1" x14ac:dyDescent="0.15">
      <c r="A60" s="22">
        <f>IFERROR(テーブル_Swim015[[#This Row],[競技番号]],"")</f>
        <v>1</v>
      </c>
      <c r="B60" s="22">
        <f>IFERROR(テーブル_Swim015[[#This Row],[組]],"")</f>
        <v>9</v>
      </c>
      <c r="C60" s="22">
        <f>IFERROR(テーブル_Swim015[[#This Row],[水路]],"")</f>
        <v>3</v>
      </c>
      <c r="D60" s="22" t="str">
        <f t="shared" si="0"/>
        <v>193</v>
      </c>
      <c r="E60" s="22">
        <f>IFERROR(テーブル_Swim015[[#This Row],[選手番号]],"")</f>
        <v>275</v>
      </c>
      <c r="F60" s="22" t="str">
        <f>IFERROR(VLOOKUP(E60,Sheet3!A:H,3,0),"")</f>
        <v>小島　侑芭</v>
      </c>
      <c r="G60" s="22" t="str">
        <f>IFERROR(VLOOKUP(E60,Sheet3!A:H,8,0),"")</f>
        <v>フィッタ吉田</v>
      </c>
      <c r="H60" s="22" t="str">
        <f>IFERROR(VLOOKUP(E60,Sheet2!A:B,2,0),"")</f>
        <v/>
      </c>
      <c r="I60" s="22" t="str">
        <f t="shared" si="1"/>
        <v>2751</v>
      </c>
      <c r="J60" s="22">
        <f t="shared" si="2"/>
        <v>9</v>
      </c>
      <c r="K60" s="22">
        <f t="shared" si="3"/>
        <v>3</v>
      </c>
    </row>
    <row r="61" spans="1:11" s="22" customFormat="1" x14ac:dyDescent="0.15">
      <c r="A61" s="22">
        <f>IFERROR(テーブル_Swim015[[#This Row],[競技番号]],"")</f>
        <v>1</v>
      </c>
      <c r="B61" s="22">
        <f>IFERROR(テーブル_Swim015[[#This Row],[組]],"")</f>
        <v>9</v>
      </c>
      <c r="C61" s="22">
        <f>IFERROR(テーブル_Swim015[[#This Row],[水路]],"")</f>
        <v>4</v>
      </c>
      <c r="D61" s="22" t="str">
        <f t="shared" si="0"/>
        <v>194</v>
      </c>
      <c r="E61" s="22">
        <f>IFERROR(テーブル_Swim015[[#This Row],[選手番号]],"")</f>
        <v>151</v>
      </c>
      <c r="F61" s="22" t="str">
        <f>IFERROR(VLOOKUP(E61,Sheet3!A:H,3,0),"")</f>
        <v>石井　　和</v>
      </c>
      <c r="G61" s="22" t="str">
        <f>IFERROR(VLOOKUP(E61,Sheet3!A:H,8,0),"")</f>
        <v>八幡浜ＳＣ</v>
      </c>
      <c r="H61" s="22" t="str">
        <f>IFERROR(VLOOKUP(E61,Sheet2!A:B,2,0),"")</f>
        <v/>
      </c>
      <c r="I61" s="22" t="str">
        <f t="shared" si="1"/>
        <v>1511</v>
      </c>
      <c r="J61" s="22">
        <f t="shared" si="2"/>
        <v>9</v>
      </c>
      <c r="K61" s="22">
        <f t="shared" si="3"/>
        <v>4</v>
      </c>
    </row>
    <row r="62" spans="1:11" s="22" customFormat="1" x14ac:dyDescent="0.15">
      <c r="A62" s="22">
        <f>IFERROR(テーブル_Swim015[[#This Row],[競技番号]],"")</f>
        <v>1</v>
      </c>
      <c r="B62" s="22">
        <f>IFERROR(テーブル_Swim015[[#This Row],[組]],"")</f>
        <v>9</v>
      </c>
      <c r="C62" s="22">
        <f>IFERROR(テーブル_Swim015[[#This Row],[水路]],"")</f>
        <v>5</v>
      </c>
      <c r="D62" s="22" t="str">
        <f t="shared" si="0"/>
        <v>195</v>
      </c>
      <c r="E62" s="22">
        <f>IFERROR(テーブル_Swim015[[#This Row],[選手番号]],"")</f>
        <v>154</v>
      </c>
      <c r="F62" s="22" t="str">
        <f>IFERROR(VLOOKUP(E62,Sheet3!A:H,3,0),"")</f>
        <v>山田優里也</v>
      </c>
      <c r="G62" s="22" t="str">
        <f>IFERROR(VLOOKUP(E62,Sheet3!A:H,8,0),"")</f>
        <v>八幡浜ＳＣ</v>
      </c>
      <c r="H62" s="22" t="str">
        <f>IFERROR(VLOOKUP(E62,Sheet2!A:B,2,0),"")</f>
        <v/>
      </c>
      <c r="I62" s="22" t="str">
        <f t="shared" si="1"/>
        <v>1541</v>
      </c>
      <c r="J62" s="22">
        <f t="shared" si="2"/>
        <v>9</v>
      </c>
      <c r="K62" s="22">
        <f t="shared" si="3"/>
        <v>5</v>
      </c>
    </row>
    <row r="63" spans="1:11" s="22" customFormat="1" x14ac:dyDescent="0.15">
      <c r="A63" s="22">
        <f>IFERROR(テーブル_Swim015[[#This Row],[競技番号]],"")</f>
        <v>1</v>
      </c>
      <c r="B63" s="22">
        <f>IFERROR(テーブル_Swim015[[#This Row],[組]],"")</f>
        <v>9</v>
      </c>
      <c r="C63" s="22">
        <f>IFERROR(テーブル_Swim015[[#This Row],[水路]],"")</f>
        <v>6</v>
      </c>
      <c r="D63" s="22" t="str">
        <f t="shared" si="0"/>
        <v>196</v>
      </c>
      <c r="E63" s="22">
        <f>IFERROR(テーブル_Swim015[[#This Row],[選手番号]],"")</f>
        <v>22</v>
      </c>
      <c r="F63" s="22" t="str">
        <f>IFERROR(VLOOKUP(E63,Sheet3!A:H,3,0),"")</f>
        <v>土居　莉子</v>
      </c>
      <c r="G63" s="22" t="str">
        <f>IFERROR(VLOOKUP(E63,Sheet3!A:H,8,0),"")</f>
        <v>五百木ＳＣ</v>
      </c>
      <c r="H63" s="22" t="str">
        <f>IFERROR(VLOOKUP(E63,Sheet2!A:B,2,0),"")</f>
        <v/>
      </c>
      <c r="I63" s="22" t="str">
        <f t="shared" si="1"/>
        <v>221</v>
      </c>
      <c r="J63" s="22">
        <f t="shared" si="2"/>
        <v>9</v>
      </c>
      <c r="K63" s="22">
        <f t="shared" si="3"/>
        <v>6</v>
      </c>
    </row>
    <row r="64" spans="1:11" s="22" customFormat="1" x14ac:dyDescent="0.15">
      <c r="A64" s="22">
        <f>IFERROR(テーブル_Swim015[[#This Row],[競技番号]],"")</f>
        <v>1</v>
      </c>
      <c r="B64" s="22">
        <f>IFERROR(テーブル_Swim015[[#This Row],[組]],"")</f>
        <v>9</v>
      </c>
      <c r="C64" s="22">
        <f>IFERROR(テーブル_Swim015[[#This Row],[水路]],"")</f>
        <v>7</v>
      </c>
      <c r="D64" s="22" t="str">
        <f t="shared" si="0"/>
        <v>197</v>
      </c>
      <c r="E64" s="22">
        <f>IFERROR(テーブル_Swim015[[#This Row],[選手番号]],"")</f>
        <v>310</v>
      </c>
      <c r="F64" s="22" t="str">
        <f>IFERROR(VLOOKUP(E64,Sheet3!A:H,3,0),"")</f>
        <v>勝木　心晴</v>
      </c>
      <c r="G64" s="22" t="str">
        <f>IFERROR(VLOOKUP(E64,Sheet3!A:H,8,0),"")</f>
        <v>ﾌｨｯﾀｴﾐﾌﾙ松前</v>
      </c>
      <c r="H64" s="22" t="str">
        <f>IFERROR(VLOOKUP(E64,Sheet2!A:B,2,0),"")</f>
        <v/>
      </c>
      <c r="I64" s="22" t="str">
        <f t="shared" si="1"/>
        <v>3101</v>
      </c>
      <c r="J64" s="22">
        <f t="shared" si="2"/>
        <v>9</v>
      </c>
      <c r="K64" s="22">
        <f t="shared" si="3"/>
        <v>7</v>
      </c>
    </row>
    <row r="65" spans="1:11" s="22" customFormat="1" x14ac:dyDescent="0.15">
      <c r="A65" s="22">
        <f>IFERROR(テーブル_Swim015[[#This Row],[競技番号]],"")</f>
        <v>1</v>
      </c>
      <c r="B65" s="22">
        <f>IFERROR(テーブル_Swim015[[#This Row],[組]],"")</f>
        <v>10</v>
      </c>
      <c r="C65" s="22">
        <f>IFERROR(テーブル_Swim015[[#This Row],[水路]],"")</f>
        <v>1</v>
      </c>
      <c r="D65" s="22" t="str">
        <f t="shared" si="0"/>
        <v>1101</v>
      </c>
      <c r="E65" s="22">
        <f>IFERROR(テーブル_Swim015[[#This Row],[選手番号]],"")</f>
        <v>196</v>
      </c>
      <c r="F65" s="22" t="str">
        <f>IFERROR(VLOOKUP(E65,Sheet3!A:H,3,0),"")</f>
        <v>上甲　涼帆</v>
      </c>
      <c r="G65" s="22" t="str">
        <f>IFERROR(VLOOKUP(E65,Sheet3!A:H,8,0),"")</f>
        <v>石原ＳＣ</v>
      </c>
      <c r="H65" s="22" t="str">
        <f>IFERROR(VLOOKUP(E65,Sheet2!A:B,2,0),"")</f>
        <v/>
      </c>
      <c r="I65" s="22" t="str">
        <f t="shared" si="1"/>
        <v>1961</v>
      </c>
      <c r="J65" s="22">
        <f t="shared" si="2"/>
        <v>10</v>
      </c>
      <c r="K65" s="22">
        <f t="shared" si="3"/>
        <v>1</v>
      </c>
    </row>
    <row r="66" spans="1:11" s="22" customFormat="1" x14ac:dyDescent="0.15">
      <c r="A66" s="22">
        <f>IFERROR(テーブル_Swim015[[#This Row],[競技番号]],"")</f>
        <v>1</v>
      </c>
      <c r="B66" s="22">
        <f>IFERROR(テーブル_Swim015[[#This Row],[組]],"")</f>
        <v>10</v>
      </c>
      <c r="C66" s="22">
        <f>IFERROR(テーブル_Swim015[[#This Row],[水路]],"")</f>
        <v>2</v>
      </c>
      <c r="D66" s="22" t="str">
        <f t="shared" si="0"/>
        <v>1102</v>
      </c>
      <c r="E66" s="22">
        <f>IFERROR(テーブル_Swim015[[#This Row],[選手番号]],"")</f>
        <v>181</v>
      </c>
      <c r="F66" s="22" t="str">
        <f>IFERROR(VLOOKUP(E66,Sheet3!A:H,3,0),"")</f>
        <v>山本　彩寧</v>
      </c>
      <c r="G66" s="22" t="str">
        <f>IFERROR(VLOOKUP(E66,Sheet3!A:H,8,0),"")</f>
        <v>ＭＧ双葉</v>
      </c>
      <c r="H66" s="22" t="str">
        <f>IFERROR(VLOOKUP(E66,Sheet2!A:B,2,0),"")</f>
        <v/>
      </c>
      <c r="I66" s="22" t="str">
        <f t="shared" si="1"/>
        <v>1811</v>
      </c>
      <c r="J66" s="22">
        <f t="shared" si="2"/>
        <v>10</v>
      </c>
      <c r="K66" s="22">
        <f t="shared" si="3"/>
        <v>2</v>
      </c>
    </row>
    <row r="67" spans="1:11" s="22" customFormat="1" x14ac:dyDescent="0.15">
      <c r="A67" s="22">
        <f>IFERROR(テーブル_Swim015[[#This Row],[競技番号]],"")</f>
        <v>1</v>
      </c>
      <c r="B67" s="22">
        <f>IFERROR(テーブル_Swim015[[#This Row],[組]],"")</f>
        <v>10</v>
      </c>
      <c r="C67" s="22">
        <f>IFERROR(テーブル_Swim015[[#This Row],[水路]],"")</f>
        <v>3</v>
      </c>
      <c r="D67" s="22" t="str">
        <f t="shared" ref="D67:D130" si="4">CONCATENATE(A67,B67,C67)</f>
        <v>1103</v>
      </c>
      <c r="E67" s="22">
        <f>IFERROR(テーブル_Swim015[[#This Row],[選手番号]],"")</f>
        <v>168</v>
      </c>
      <c r="F67" s="22" t="str">
        <f>IFERROR(VLOOKUP(E67,Sheet3!A:H,3,0),"")</f>
        <v>永田　実悠</v>
      </c>
      <c r="G67" s="22" t="str">
        <f>IFERROR(VLOOKUP(E67,Sheet3!A:H,8,0),"")</f>
        <v>アズサ松山</v>
      </c>
      <c r="H67" s="22" t="str">
        <f>IFERROR(VLOOKUP(E67,Sheet2!A:B,2,0),"")</f>
        <v/>
      </c>
      <c r="I67" s="22" t="str">
        <f t="shared" ref="I67:I130" si="5">CONCATENATE(E67,A67)</f>
        <v>1681</v>
      </c>
      <c r="J67" s="22">
        <f t="shared" ref="J67:J130" si="6">B67</f>
        <v>10</v>
      </c>
      <c r="K67" s="22">
        <f t="shared" ref="K67:K130" si="7">C67</f>
        <v>3</v>
      </c>
    </row>
    <row r="68" spans="1:11" s="22" customFormat="1" x14ac:dyDescent="0.15">
      <c r="A68" s="22">
        <f>IFERROR(テーブル_Swim015[[#This Row],[競技番号]],"")</f>
        <v>1</v>
      </c>
      <c r="B68" s="22">
        <f>IFERROR(テーブル_Swim015[[#This Row],[組]],"")</f>
        <v>10</v>
      </c>
      <c r="C68" s="22">
        <f>IFERROR(テーブル_Swim015[[#This Row],[水路]],"")</f>
        <v>4</v>
      </c>
      <c r="D68" s="22" t="str">
        <f t="shared" si="4"/>
        <v>1104</v>
      </c>
      <c r="E68" s="22">
        <f>IFERROR(テーブル_Swim015[[#This Row],[選手番号]],"")</f>
        <v>268</v>
      </c>
      <c r="F68" s="22" t="str">
        <f>IFERROR(VLOOKUP(E68,Sheet3!A:H,3,0),"")</f>
        <v>高山　茉優</v>
      </c>
      <c r="G68" s="22" t="str">
        <f>IFERROR(VLOOKUP(E68,Sheet3!A:H,8,0),"")</f>
        <v>フィッタ吉田</v>
      </c>
      <c r="H68" s="22" t="str">
        <f>IFERROR(VLOOKUP(E68,Sheet2!A:B,2,0),"")</f>
        <v/>
      </c>
      <c r="I68" s="22" t="str">
        <f t="shared" si="5"/>
        <v>2681</v>
      </c>
      <c r="J68" s="22">
        <f t="shared" si="6"/>
        <v>10</v>
      </c>
      <c r="K68" s="22">
        <f t="shared" si="7"/>
        <v>4</v>
      </c>
    </row>
    <row r="69" spans="1:11" s="22" customFormat="1" x14ac:dyDescent="0.15">
      <c r="A69" s="22">
        <f>IFERROR(テーブル_Swim015[[#This Row],[競技番号]],"")</f>
        <v>1</v>
      </c>
      <c r="B69" s="22">
        <f>IFERROR(テーブル_Swim015[[#This Row],[組]],"")</f>
        <v>10</v>
      </c>
      <c r="C69" s="22">
        <f>IFERROR(テーブル_Swim015[[#This Row],[水路]],"")</f>
        <v>5</v>
      </c>
      <c r="D69" s="22" t="str">
        <f t="shared" si="4"/>
        <v>1105</v>
      </c>
      <c r="E69" s="22">
        <f>IFERROR(テーブル_Swim015[[#This Row],[選手番号]],"")</f>
        <v>240</v>
      </c>
      <c r="F69" s="22" t="str">
        <f>IFERROR(VLOOKUP(E69,Sheet3!A:H,3,0),"")</f>
        <v>田坂　真唯</v>
      </c>
      <c r="G69" s="22" t="str">
        <f>IFERROR(VLOOKUP(E69,Sheet3!A:H,8,0),"")</f>
        <v>フィッタ重信</v>
      </c>
      <c r="H69" s="22" t="str">
        <f>IFERROR(VLOOKUP(E69,Sheet2!A:B,2,0),"")</f>
        <v/>
      </c>
      <c r="I69" s="22" t="str">
        <f t="shared" si="5"/>
        <v>2401</v>
      </c>
      <c r="J69" s="22">
        <f t="shared" si="6"/>
        <v>10</v>
      </c>
      <c r="K69" s="22">
        <f t="shared" si="7"/>
        <v>5</v>
      </c>
    </row>
    <row r="70" spans="1:11" s="22" customFormat="1" x14ac:dyDescent="0.15">
      <c r="A70" s="22">
        <f>IFERROR(テーブル_Swim015[[#This Row],[競技番号]],"")</f>
        <v>1</v>
      </c>
      <c r="B70" s="22">
        <f>IFERROR(テーブル_Swim015[[#This Row],[組]],"")</f>
        <v>10</v>
      </c>
      <c r="C70" s="22">
        <f>IFERROR(テーブル_Swim015[[#This Row],[水路]],"")</f>
        <v>6</v>
      </c>
      <c r="D70" s="22" t="str">
        <f t="shared" si="4"/>
        <v>1106</v>
      </c>
      <c r="E70" s="22">
        <f>IFERROR(テーブル_Swim015[[#This Row],[選手番号]],"")</f>
        <v>153</v>
      </c>
      <c r="F70" s="22" t="str">
        <f>IFERROR(VLOOKUP(E70,Sheet3!A:H,3,0),"")</f>
        <v>石村　思穏</v>
      </c>
      <c r="G70" s="22" t="str">
        <f>IFERROR(VLOOKUP(E70,Sheet3!A:H,8,0),"")</f>
        <v>八幡浜ＳＣ</v>
      </c>
      <c r="H70" s="22" t="str">
        <f>IFERROR(VLOOKUP(E70,Sheet2!A:B,2,0),"")</f>
        <v/>
      </c>
      <c r="I70" s="22" t="str">
        <f t="shared" si="5"/>
        <v>1531</v>
      </c>
      <c r="J70" s="22">
        <f t="shared" si="6"/>
        <v>10</v>
      </c>
      <c r="K70" s="22">
        <f t="shared" si="7"/>
        <v>6</v>
      </c>
    </row>
    <row r="71" spans="1:11" s="22" customFormat="1" x14ac:dyDescent="0.15">
      <c r="A71" s="22">
        <f>IFERROR(テーブル_Swim015[[#This Row],[競技番号]],"")</f>
        <v>1</v>
      </c>
      <c r="B71" s="22">
        <f>IFERROR(テーブル_Swim015[[#This Row],[組]],"")</f>
        <v>10</v>
      </c>
      <c r="C71" s="22">
        <f>IFERROR(テーブル_Swim015[[#This Row],[水路]],"")</f>
        <v>7</v>
      </c>
      <c r="D71" s="22" t="str">
        <f t="shared" si="4"/>
        <v>1107</v>
      </c>
      <c r="E71" s="22">
        <f>IFERROR(テーブル_Swim015[[#This Row],[選手番号]],"")</f>
        <v>195</v>
      </c>
      <c r="F71" s="22" t="str">
        <f>IFERROR(VLOOKUP(E71,Sheet3!A:H,3,0),"")</f>
        <v>樋口　澪唯</v>
      </c>
      <c r="G71" s="22" t="str">
        <f>IFERROR(VLOOKUP(E71,Sheet3!A:H,8,0),"")</f>
        <v>石原ＳＣ</v>
      </c>
      <c r="H71" s="22" t="str">
        <f>IFERROR(VLOOKUP(E71,Sheet2!A:B,2,0),"")</f>
        <v/>
      </c>
      <c r="I71" s="22" t="str">
        <f t="shared" si="5"/>
        <v>1951</v>
      </c>
      <c r="J71" s="22">
        <f t="shared" si="6"/>
        <v>10</v>
      </c>
      <c r="K71" s="22">
        <f t="shared" si="7"/>
        <v>7</v>
      </c>
    </row>
    <row r="72" spans="1:11" s="22" customFormat="1" x14ac:dyDescent="0.15">
      <c r="A72" s="22">
        <f>IFERROR(テーブル_Swim015[[#This Row],[競技番号]],"")</f>
        <v>1</v>
      </c>
      <c r="B72" s="22">
        <f>IFERROR(テーブル_Swim015[[#This Row],[組]],"")</f>
        <v>11</v>
      </c>
      <c r="C72" s="22">
        <f>IFERROR(テーブル_Swim015[[#This Row],[水路]],"")</f>
        <v>1</v>
      </c>
      <c r="D72" s="22" t="str">
        <f t="shared" si="4"/>
        <v>1111</v>
      </c>
      <c r="E72" s="22">
        <f>IFERROR(テーブル_Swim015[[#This Row],[選手番号]],"")</f>
        <v>323</v>
      </c>
      <c r="F72" s="22" t="str">
        <f>IFERROR(VLOOKUP(E72,Sheet3!A:H,3,0),"")</f>
        <v>森實　真江</v>
      </c>
      <c r="G72" s="22" t="str">
        <f>IFERROR(VLOOKUP(E72,Sheet3!A:H,8,0),"")</f>
        <v>ﾌｨｯﾀ川之江</v>
      </c>
      <c r="H72" s="22" t="str">
        <f>IFERROR(VLOOKUP(E72,Sheet2!A:B,2,0),"")</f>
        <v/>
      </c>
      <c r="I72" s="22" t="str">
        <f t="shared" si="5"/>
        <v>3231</v>
      </c>
      <c r="J72" s="22">
        <f t="shared" si="6"/>
        <v>11</v>
      </c>
      <c r="K72" s="22">
        <f t="shared" si="7"/>
        <v>1</v>
      </c>
    </row>
    <row r="73" spans="1:11" s="22" customFormat="1" x14ac:dyDescent="0.15">
      <c r="A73" s="22">
        <f>IFERROR(テーブル_Swim015[[#This Row],[競技番号]],"")</f>
        <v>1</v>
      </c>
      <c r="B73" s="22">
        <f>IFERROR(テーブル_Swim015[[#This Row],[組]],"")</f>
        <v>11</v>
      </c>
      <c r="C73" s="22">
        <f>IFERROR(テーブル_Swim015[[#This Row],[水路]],"")</f>
        <v>2</v>
      </c>
      <c r="D73" s="22" t="str">
        <f t="shared" si="4"/>
        <v>1112</v>
      </c>
      <c r="E73" s="22">
        <f>IFERROR(テーブル_Swim015[[#This Row],[選手番号]],"")</f>
        <v>180</v>
      </c>
      <c r="F73" s="22" t="str">
        <f>IFERROR(VLOOKUP(E73,Sheet3!A:H,3,0),"")</f>
        <v>林　　　花</v>
      </c>
      <c r="G73" s="22" t="str">
        <f>IFERROR(VLOOKUP(E73,Sheet3!A:H,8,0),"")</f>
        <v>ＭＧ双葉</v>
      </c>
      <c r="H73" s="22" t="str">
        <f>IFERROR(VLOOKUP(E73,Sheet2!A:B,2,0),"")</f>
        <v/>
      </c>
      <c r="I73" s="22" t="str">
        <f t="shared" si="5"/>
        <v>1801</v>
      </c>
      <c r="J73" s="22">
        <f t="shared" si="6"/>
        <v>11</v>
      </c>
      <c r="K73" s="22">
        <f t="shared" si="7"/>
        <v>2</v>
      </c>
    </row>
    <row r="74" spans="1:11" s="22" customFormat="1" x14ac:dyDescent="0.15">
      <c r="A74" s="22">
        <f>IFERROR(テーブル_Swim015[[#This Row],[競技番号]],"")</f>
        <v>1</v>
      </c>
      <c r="B74" s="22">
        <f>IFERROR(テーブル_Swim015[[#This Row],[組]],"")</f>
        <v>11</v>
      </c>
      <c r="C74" s="22">
        <f>IFERROR(テーブル_Swim015[[#This Row],[水路]],"")</f>
        <v>3</v>
      </c>
      <c r="D74" s="22" t="str">
        <f t="shared" si="4"/>
        <v>1113</v>
      </c>
      <c r="E74" s="22">
        <f>IFERROR(テーブル_Swim015[[#This Row],[選手番号]],"")</f>
        <v>194</v>
      </c>
      <c r="F74" s="22" t="str">
        <f>IFERROR(VLOOKUP(E74,Sheet3!A:H,3,0),"")</f>
        <v>幸田　夢月</v>
      </c>
      <c r="G74" s="22" t="str">
        <f>IFERROR(VLOOKUP(E74,Sheet3!A:H,8,0),"")</f>
        <v>石原ＳＣ</v>
      </c>
      <c r="H74" s="22" t="str">
        <f>IFERROR(VLOOKUP(E74,Sheet2!A:B,2,0),"")</f>
        <v/>
      </c>
      <c r="I74" s="22" t="str">
        <f t="shared" si="5"/>
        <v>1941</v>
      </c>
      <c r="J74" s="22">
        <f t="shared" si="6"/>
        <v>11</v>
      </c>
      <c r="K74" s="22">
        <f t="shared" si="7"/>
        <v>3</v>
      </c>
    </row>
    <row r="75" spans="1:11" s="22" customFormat="1" x14ac:dyDescent="0.15">
      <c r="A75" s="22">
        <f>IFERROR(テーブル_Swim015[[#This Row],[競技番号]],"")</f>
        <v>1</v>
      </c>
      <c r="B75" s="22">
        <f>IFERROR(テーブル_Swim015[[#This Row],[組]],"")</f>
        <v>11</v>
      </c>
      <c r="C75" s="22">
        <f>IFERROR(テーブル_Swim015[[#This Row],[水路]],"")</f>
        <v>4</v>
      </c>
      <c r="D75" s="22" t="str">
        <f t="shared" si="4"/>
        <v>1114</v>
      </c>
      <c r="E75" s="22">
        <f>IFERROR(テーブル_Swim015[[#This Row],[選手番号]],"")</f>
        <v>322</v>
      </c>
      <c r="F75" s="22" t="str">
        <f>IFERROR(VLOOKUP(E75,Sheet3!A:H,3,0),"")</f>
        <v>内田　花埜</v>
      </c>
      <c r="G75" s="22" t="str">
        <f>IFERROR(VLOOKUP(E75,Sheet3!A:H,8,0),"")</f>
        <v>ﾌｨｯﾀ川之江</v>
      </c>
      <c r="H75" s="22" t="str">
        <f>IFERROR(VLOOKUP(E75,Sheet2!A:B,2,0),"")</f>
        <v/>
      </c>
      <c r="I75" s="22" t="str">
        <f t="shared" si="5"/>
        <v>3221</v>
      </c>
      <c r="J75" s="22">
        <f t="shared" si="6"/>
        <v>11</v>
      </c>
      <c r="K75" s="22">
        <f t="shared" si="7"/>
        <v>4</v>
      </c>
    </row>
    <row r="76" spans="1:11" s="22" customFormat="1" x14ac:dyDescent="0.15">
      <c r="A76" s="22">
        <f>IFERROR(テーブル_Swim015[[#This Row],[競技番号]],"")</f>
        <v>1</v>
      </c>
      <c r="B76" s="22">
        <f>IFERROR(テーブル_Swim015[[#This Row],[組]],"")</f>
        <v>11</v>
      </c>
      <c r="C76" s="22">
        <f>IFERROR(テーブル_Swim015[[#This Row],[水路]],"")</f>
        <v>5</v>
      </c>
      <c r="D76" s="22" t="str">
        <f t="shared" si="4"/>
        <v>1115</v>
      </c>
      <c r="E76" s="22">
        <f>IFERROR(テーブル_Swim015[[#This Row],[選手番号]],"")</f>
        <v>269</v>
      </c>
      <c r="F76" s="22" t="str">
        <f>IFERROR(VLOOKUP(E76,Sheet3!A:H,3,0),"")</f>
        <v>宇都宮未来</v>
      </c>
      <c r="G76" s="22" t="str">
        <f>IFERROR(VLOOKUP(E76,Sheet3!A:H,8,0),"")</f>
        <v>フィッタ吉田</v>
      </c>
      <c r="H76" s="22" t="str">
        <f>IFERROR(VLOOKUP(E76,Sheet2!A:B,2,0),"")</f>
        <v/>
      </c>
      <c r="I76" s="22" t="str">
        <f t="shared" si="5"/>
        <v>2691</v>
      </c>
      <c r="J76" s="22">
        <f t="shared" si="6"/>
        <v>11</v>
      </c>
      <c r="K76" s="22">
        <f t="shared" si="7"/>
        <v>5</v>
      </c>
    </row>
    <row r="77" spans="1:11" s="22" customFormat="1" x14ac:dyDescent="0.15">
      <c r="A77" s="22">
        <f>IFERROR(テーブル_Swim015[[#This Row],[競技番号]],"")</f>
        <v>1</v>
      </c>
      <c r="B77" s="22">
        <f>IFERROR(テーブル_Swim015[[#This Row],[組]],"")</f>
        <v>11</v>
      </c>
      <c r="C77" s="22">
        <f>IFERROR(テーブル_Swim015[[#This Row],[水路]],"")</f>
        <v>6</v>
      </c>
      <c r="D77" s="22" t="str">
        <f t="shared" si="4"/>
        <v>1116</v>
      </c>
      <c r="E77" s="22">
        <f>IFERROR(テーブル_Swim015[[#This Row],[選手番号]],"")</f>
        <v>149</v>
      </c>
      <c r="F77" s="22" t="str">
        <f>IFERROR(VLOOKUP(E77,Sheet3!A:H,3,0),"")</f>
        <v>山中　紗和</v>
      </c>
      <c r="G77" s="22" t="str">
        <f>IFERROR(VLOOKUP(E77,Sheet3!A:H,8,0),"")</f>
        <v>八幡浜ＳＣ</v>
      </c>
      <c r="H77" s="22" t="str">
        <f>IFERROR(VLOOKUP(E77,Sheet2!A:B,2,0),"")</f>
        <v/>
      </c>
      <c r="I77" s="22" t="str">
        <f t="shared" si="5"/>
        <v>1491</v>
      </c>
      <c r="J77" s="22">
        <f t="shared" si="6"/>
        <v>11</v>
      </c>
      <c r="K77" s="22">
        <f t="shared" si="7"/>
        <v>6</v>
      </c>
    </row>
    <row r="78" spans="1:11" s="22" customFormat="1" x14ac:dyDescent="0.15">
      <c r="A78" s="22">
        <f>IFERROR(テーブル_Swim015[[#This Row],[競技番号]],"")</f>
        <v>1</v>
      </c>
      <c r="B78" s="22">
        <f>IFERROR(テーブル_Swim015[[#This Row],[組]],"")</f>
        <v>11</v>
      </c>
      <c r="C78" s="22">
        <f>IFERROR(テーブル_Swim015[[#This Row],[水路]],"")</f>
        <v>7</v>
      </c>
      <c r="D78" s="22" t="str">
        <f t="shared" si="4"/>
        <v>1117</v>
      </c>
      <c r="E78" s="22">
        <f>IFERROR(テーブル_Swim015[[#This Row],[選手番号]],"")</f>
        <v>101</v>
      </c>
      <c r="F78" s="22" t="str">
        <f>IFERROR(VLOOKUP(E78,Sheet3!A:H,3,0),"")</f>
        <v>文田　愛心</v>
      </c>
      <c r="G78" s="22" t="str">
        <f>IFERROR(VLOOKUP(E78,Sheet3!A:H,8,0),"")</f>
        <v>ＭＧ瀬戸内</v>
      </c>
      <c r="H78" s="22" t="str">
        <f>IFERROR(VLOOKUP(E78,Sheet2!A:B,2,0),"")</f>
        <v/>
      </c>
      <c r="I78" s="22" t="str">
        <f t="shared" si="5"/>
        <v>1011</v>
      </c>
      <c r="J78" s="22">
        <f t="shared" si="6"/>
        <v>11</v>
      </c>
      <c r="K78" s="22">
        <f t="shared" si="7"/>
        <v>7</v>
      </c>
    </row>
    <row r="79" spans="1:11" s="22" customFormat="1" x14ac:dyDescent="0.15">
      <c r="A79" s="22">
        <f>IFERROR(テーブル_Swim015[[#This Row],[競技番号]],"")</f>
        <v>1</v>
      </c>
      <c r="B79" s="22">
        <f>IFERROR(テーブル_Swim015[[#This Row],[組]],"")</f>
        <v>12</v>
      </c>
      <c r="C79" s="22">
        <f>IFERROR(テーブル_Swim015[[#This Row],[水路]],"")</f>
        <v>1</v>
      </c>
      <c r="D79" s="22" t="str">
        <f t="shared" si="4"/>
        <v>1121</v>
      </c>
      <c r="E79" s="22">
        <f>IFERROR(テーブル_Swim015[[#This Row],[選手番号]],"")</f>
        <v>24</v>
      </c>
      <c r="F79" s="22" t="str">
        <f>IFERROR(VLOOKUP(E79,Sheet3!A:H,3,0),"")</f>
        <v>大塚みらい</v>
      </c>
      <c r="G79" s="22" t="str">
        <f>IFERROR(VLOOKUP(E79,Sheet3!A:H,8,0),"")</f>
        <v>五百木ＳＣ</v>
      </c>
      <c r="H79" s="22" t="str">
        <f>IFERROR(VLOOKUP(E79,Sheet2!A:B,2,0),"")</f>
        <v/>
      </c>
      <c r="I79" s="22" t="str">
        <f t="shared" si="5"/>
        <v>241</v>
      </c>
      <c r="J79" s="22">
        <f t="shared" si="6"/>
        <v>12</v>
      </c>
      <c r="K79" s="22">
        <f t="shared" si="7"/>
        <v>1</v>
      </c>
    </row>
    <row r="80" spans="1:11" s="22" customFormat="1" x14ac:dyDescent="0.15">
      <c r="A80" s="22">
        <f>IFERROR(テーブル_Swim015[[#This Row],[競技番号]],"")</f>
        <v>1</v>
      </c>
      <c r="B80" s="22">
        <f>IFERROR(テーブル_Swim015[[#This Row],[組]],"")</f>
        <v>12</v>
      </c>
      <c r="C80" s="22">
        <f>IFERROR(テーブル_Swim015[[#This Row],[水路]],"")</f>
        <v>2</v>
      </c>
      <c r="D80" s="22" t="str">
        <f t="shared" si="4"/>
        <v>1122</v>
      </c>
      <c r="E80" s="22">
        <f>IFERROR(テーブル_Swim015[[#This Row],[選手番号]],"")</f>
        <v>55</v>
      </c>
      <c r="F80" s="22" t="str">
        <f>IFERROR(VLOOKUP(E80,Sheet3!A:H,3,0),"")</f>
        <v>三野　朱音</v>
      </c>
      <c r="G80" s="22" t="str">
        <f>IFERROR(VLOOKUP(E80,Sheet3!A:H,8,0),"")</f>
        <v>南海ＤＣ</v>
      </c>
      <c r="H80" s="22" t="str">
        <f>IFERROR(VLOOKUP(E80,Sheet2!A:B,2,0),"")</f>
        <v/>
      </c>
      <c r="I80" s="22" t="str">
        <f t="shared" si="5"/>
        <v>551</v>
      </c>
      <c r="J80" s="22">
        <f t="shared" si="6"/>
        <v>12</v>
      </c>
      <c r="K80" s="22">
        <f t="shared" si="7"/>
        <v>2</v>
      </c>
    </row>
    <row r="81" spans="1:11" s="22" customFormat="1" x14ac:dyDescent="0.15">
      <c r="A81" s="22">
        <f>IFERROR(テーブル_Swim015[[#This Row],[競技番号]],"")</f>
        <v>1</v>
      </c>
      <c r="B81" s="22">
        <f>IFERROR(テーブル_Swim015[[#This Row],[組]],"")</f>
        <v>12</v>
      </c>
      <c r="C81" s="22">
        <f>IFERROR(テーブル_Swim015[[#This Row],[水路]],"")</f>
        <v>3</v>
      </c>
      <c r="D81" s="22" t="str">
        <f t="shared" si="4"/>
        <v>1123</v>
      </c>
      <c r="E81" s="22">
        <f>IFERROR(テーブル_Swim015[[#This Row],[選手番号]],"")</f>
        <v>267</v>
      </c>
      <c r="F81" s="22" t="str">
        <f>IFERROR(VLOOKUP(E81,Sheet3!A:H,3,0),"")</f>
        <v>秋山　莉子</v>
      </c>
      <c r="G81" s="22" t="str">
        <f>IFERROR(VLOOKUP(E81,Sheet3!A:H,8,0),"")</f>
        <v>フィッタ吉田</v>
      </c>
      <c r="H81" s="22" t="str">
        <f>IFERROR(VLOOKUP(E81,Sheet2!A:B,2,0),"")</f>
        <v/>
      </c>
      <c r="I81" s="22" t="str">
        <f t="shared" si="5"/>
        <v>2671</v>
      </c>
      <c r="J81" s="22">
        <f t="shared" si="6"/>
        <v>12</v>
      </c>
      <c r="K81" s="22">
        <f t="shared" si="7"/>
        <v>3</v>
      </c>
    </row>
    <row r="82" spans="1:11" s="22" customFormat="1" x14ac:dyDescent="0.15">
      <c r="A82" s="22">
        <f>IFERROR(テーブル_Swim015[[#This Row],[競技番号]],"")</f>
        <v>1</v>
      </c>
      <c r="B82" s="22">
        <f>IFERROR(テーブル_Swim015[[#This Row],[組]],"")</f>
        <v>12</v>
      </c>
      <c r="C82" s="22">
        <f>IFERROR(テーブル_Swim015[[#This Row],[水路]],"")</f>
        <v>4</v>
      </c>
      <c r="D82" s="22" t="str">
        <f t="shared" si="4"/>
        <v>1124</v>
      </c>
      <c r="E82" s="22">
        <f>IFERROR(テーブル_Swim015[[#This Row],[選手番号]],"")</f>
        <v>128</v>
      </c>
      <c r="F82" s="22" t="str">
        <f>IFERROR(VLOOKUP(E82,Sheet3!A:H,3,0),"")</f>
        <v>藤田　真央</v>
      </c>
      <c r="G82" s="22" t="str">
        <f>IFERROR(VLOOKUP(E82,Sheet3!A:H,8,0),"")</f>
        <v>ファイブテン</v>
      </c>
      <c r="H82" s="22" t="str">
        <f>IFERROR(VLOOKUP(E82,Sheet2!A:B,2,0),"")</f>
        <v/>
      </c>
      <c r="I82" s="22" t="str">
        <f t="shared" si="5"/>
        <v>1281</v>
      </c>
      <c r="J82" s="22">
        <f t="shared" si="6"/>
        <v>12</v>
      </c>
      <c r="K82" s="22">
        <f t="shared" si="7"/>
        <v>4</v>
      </c>
    </row>
    <row r="83" spans="1:11" s="22" customFormat="1" x14ac:dyDescent="0.15">
      <c r="A83" s="22">
        <f>IFERROR(テーブル_Swim015[[#This Row],[競技番号]],"")</f>
        <v>1</v>
      </c>
      <c r="B83" s="22">
        <f>IFERROR(テーブル_Swim015[[#This Row],[組]],"")</f>
        <v>12</v>
      </c>
      <c r="C83" s="22">
        <f>IFERROR(テーブル_Swim015[[#This Row],[水路]],"")</f>
        <v>5</v>
      </c>
      <c r="D83" s="22" t="str">
        <f t="shared" si="4"/>
        <v>1125</v>
      </c>
      <c r="E83" s="22">
        <f>IFERROR(テーブル_Swim015[[#This Row],[選手番号]],"")</f>
        <v>265</v>
      </c>
      <c r="F83" s="22" t="str">
        <f>IFERROR(VLOOKUP(E83,Sheet3!A:H,3,0),"")</f>
        <v>坂本　蘭世</v>
      </c>
      <c r="G83" s="22" t="str">
        <f>IFERROR(VLOOKUP(E83,Sheet3!A:H,8,0),"")</f>
        <v>フィッタ吉田</v>
      </c>
      <c r="H83" s="22" t="str">
        <f>IFERROR(VLOOKUP(E83,Sheet2!A:B,2,0),"")</f>
        <v/>
      </c>
      <c r="I83" s="22" t="str">
        <f t="shared" si="5"/>
        <v>2651</v>
      </c>
      <c r="J83" s="22">
        <f t="shared" si="6"/>
        <v>12</v>
      </c>
      <c r="K83" s="22">
        <f t="shared" si="7"/>
        <v>5</v>
      </c>
    </row>
    <row r="84" spans="1:11" s="22" customFormat="1" x14ac:dyDescent="0.15">
      <c r="A84" s="22">
        <f>IFERROR(テーブル_Swim015[[#This Row],[競技番号]],"")</f>
        <v>1</v>
      </c>
      <c r="B84" s="22">
        <f>IFERROR(テーブル_Swim015[[#This Row],[組]],"")</f>
        <v>12</v>
      </c>
      <c r="C84" s="22">
        <f>IFERROR(テーブル_Swim015[[#This Row],[水路]],"")</f>
        <v>6</v>
      </c>
      <c r="D84" s="22" t="str">
        <f t="shared" si="4"/>
        <v>1126</v>
      </c>
      <c r="E84" s="22">
        <f>IFERROR(テーブル_Swim015[[#This Row],[選手番号]],"")</f>
        <v>280</v>
      </c>
      <c r="F84" s="22" t="str">
        <f>IFERROR(VLOOKUP(E84,Sheet3!A:H,3,0),"")</f>
        <v>京森　和花</v>
      </c>
      <c r="G84" s="22" t="str">
        <f>IFERROR(VLOOKUP(E84,Sheet3!A:H,8,0),"")</f>
        <v>Ryuow</v>
      </c>
      <c r="H84" s="22" t="str">
        <f>IFERROR(VLOOKUP(E84,Sheet2!A:B,2,0),"")</f>
        <v/>
      </c>
      <c r="I84" s="22" t="str">
        <f t="shared" si="5"/>
        <v>2801</v>
      </c>
      <c r="J84" s="22">
        <f t="shared" si="6"/>
        <v>12</v>
      </c>
      <c r="K84" s="22">
        <f t="shared" si="7"/>
        <v>6</v>
      </c>
    </row>
    <row r="85" spans="1:11" s="22" customFormat="1" x14ac:dyDescent="0.15">
      <c r="A85" s="22">
        <f>IFERROR(テーブル_Swim015[[#This Row],[競技番号]],"")</f>
        <v>1</v>
      </c>
      <c r="B85" s="22">
        <f>IFERROR(テーブル_Swim015[[#This Row],[組]],"")</f>
        <v>12</v>
      </c>
      <c r="C85" s="22">
        <f>IFERROR(テーブル_Swim015[[#This Row],[水路]],"")</f>
        <v>7</v>
      </c>
      <c r="D85" s="22" t="str">
        <f t="shared" si="4"/>
        <v>1127</v>
      </c>
      <c r="E85" s="22">
        <f>IFERROR(テーブル_Swim015[[#This Row],[選手番号]],"")</f>
        <v>307</v>
      </c>
      <c r="F85" s="22" t="str">
        <f>IFERROR(VLOOKUP(E85,Sheet3!A:H,3,0),"")</f>
        <v>釘宮　遥花</v>
      </c>
      <c r="G85" s="22" t="str">
        <f>IFERROR(VLOOKUP(E85,Sheet3!A:H,8,0),"")</f>
        <v>ﾌｨｯﾀｴﾐﾌﾙ松前</v>
      </c>
      <c r="H85" s="22" t="str">
        <f>IFERROR(VLOOKUP(E85,Sheet2!A:B,2,0),"")</f>
        <v/>
      </c>
      <c r="I85" s="22" t="str">
        <f t="shared" si="5"/>
        <v>3071</v>
      </c>
      <c r="J85" s="22">
        <f t="shared" si="6"/>
        <v>12</v>
      </c>
      <c r="K85" s="22">
        <f t="shared" si="7"/>
        <v>7</v>
      </c>
    </row>
    <row r="86" spans="1:11" s="22" customFormat="1" x14ac:dyDescent="0.15">
      <c r="A86" s="22">
        <f>IFERROR(テーブル_Swim015[[#This Row],[競技番号]],"")</f>
        <v>1</v>
      </c>
      <c r="B86" s="22">
        <f>IFERROR(テーブル_Swim015[[#This Row],[組]],"")</f>
        <v>13</v>
      </c>
      <c r="C86" s="22">
        <f>IFERROR(テーブル_Swim015[[#This Row],[水路]],"")</f>
        <v>1</v>
      </c>
      <c r="D86" s="22" t="str">
        <f t="shared" si="4"/>
        <v>1131</v>
      </c>
      <c r="E86" s="22">
        <f>IFERROR(テーブル_Swim015[[#This Row],[選手番号]],"")</f>
        <v>15</v>
      </c>
      <c r="F86" s="22" t="str">
        <f>IFERROR(VLOOKUP(E86,Sheet3!A:H,3,0),"")</f>
        <v>岡本　美里</v>
      </c>
      <c r="G86" s="22" t="str">
        <f>IFERROR(VLOOKUP(E86,Sheet3!A:H,8,0),"")</f>
        <v>五百木ＳＣ</v>
      </c>
      <c r="H86" s="22" t="str">
        <f>IFERROR(VLOOKUP(E86,Sheet2!A:B,2,0),"")</f>
        <v/>
      </c>
      <c r="I86" s="22" t="str">
        <f t="shared" si="5"/>
        <v>151</v>
      </c>
      <c r="J86" s="22">
        <f t="shared" si="6"/>
        <v>13</v>
      </c>
      <c r="K86" s="22">
        <f t="shared" si="7"/>
        <v>1</v>
      </c>
    </row>
    <row r="87" spans="1:11" s="22" customFormat="1" x14ac:dyDescent="0.15">
      <c r="A87" s="22">
        <f>IFERROR(テーブル_Swim015[[#This Row],[競技番号]],"")</f>
        <v>1</v>
      </c>
      <c r="B87" s="22">
        <f>IFERROR(テーブル_Swim015[[#This Row],[組]],"")</f>
        <v>13</v>
      </c>
      <c r="C87" s="22">
        <f>IFERROR(テーブル_Swim015[[#This Row],[水路]],"")</f>
        <v>2</v>
      </c>
      <c r="D87" s="22" t="str">
        <f t="shared" si="4"/>
        <v>1132</v>
      </c>
      <c r="E87" s="22">
        <f>IFERROR(テーブル_Swim015[[#This Row],[選手番号]],"")</f>
        <v>72</v>
      </c>
      <c r="F87" s="22" t="str">
        <f>IFERROR(VLOOKUP(E87,Sheet3!A:H,3,0),"")</f>
        <v>玉井　うの</v>
      </c>
      <c r="G87" s="22" t="str">
        <f>IFERROR(VLOOKUP(E87,Sheet3!A:H,8,0),"")</f>
        <v>ｴﾘｴｰﾙSRT</v>
      </c>
      <c r="H87" s="22" t="str">
        <f>IFERROR(VLOOKUP(E87,Sheet2!A:B,2,0),"")</f>
        <v/>
      </c>
      <c r="I87" s="22" t="str">
        <f t="shared" si="5"/>
        <v>721</v>
      </c>
      <c r="J87" s="22">
        <f t="shared" si="6"/>
        <v>13</v>
      </c>
      <c r="K87" s="22">
        <f t="shared" si="7"/>
        <v>2</v>
      </c>
    </row>
    <row r="88" spans="1:11" s="22" customFormat="1" x14ac:dyDescent="0.15">
      <c r="A88" s="22">
        <f>IFERROR(テーブル_Swim015[[#This Row],[競技番号]],"")</f>
        <v>1</v>
      </c>
      <c r="B88" s="22">
        <f>IFERROR(テーブル_Swim015[[#This Row],[組]],"")</f>
        <v>13</v>
      </c>
      <c r="C88" s="22">
        <f>IFERROR(テーブル_Swim015[[#This Row],[水路]],"")</f>
        <v>3</v>
      </c>
      <c r="D88" s="22" t="str">
        <f t="shared" si="4"/>
        <v>1133</v>
      </c>
      <c r="E88" s="22">
        <f>IFERROR(テーブル_Swim015[[#This Row],[選手番号]],"")</f>
        <v>272</v>
      </c>
      <c r="F88" s="22" t="str">
        <f>IFERROR(VLOOKUP(E88,Sheet3!A:H,3,0),"")</f>
        <v>兵頭　凜和</v>
      </c>
      <c r="G88" s="22" t="str">
        <f>IFERROR(VLOOKUP(E88,Sheet3!A:H,8,0),"")</f>
        <v>フィッタ吉田</v>
      </c>
      <c r="H88" s="22" t="str">
        <f>IFERROR(VLOOKUP(E88,Sheet2!A:B,2,0),"")</f>
        <v/>
      </c>
      <c r="I88" s="22" t="str">
        <f t="shared" si="5"/>
        <v>2721</v>
      </c>
      <c r="J88" s="22">
        <f t="shared" si="6"/>
        <v>13</v>
      </c>
      <c r="K88" s="22">
        <f t="shared" si="7"/>
        <v>3</v>
      </c>
    </row>
    <row r="89" spans="1:11" s="22" customFormat="1" x14ac:dyDescent="0.15">
      <c r="A89" s="22">
        <f>IFERROR(テーブル_Swim015[[#This Row],[競技番号]],"")</f>
        <v>1</v>
      </c>
      <c r="B89" s="22">
        <f>IFERROR(テーブル_Swim015[[#This Row],[組]],"")</f>
        <v>13</v>
      </c>
      <c r="C89" s="22">
        <f>IFERROR(テーブル_Swim015[[#This Row],[水路]],"")</f>
        <v>4</v>
      </c>
      <c r="D89" s="22" t="str">
        <f t="shared" si="4"/>
        <v>1134</v>
      </c>
      <c r="E89" s="22">
        <f>IFERROR(テーブル_Swim015[[#This Row],[選手番号]],"")</f>
        <v>270</v>
      </c>
      <c r="F89" s="22" t="str">
        <f>IFERROR(VLOOKUP(E89,Sheet3!A:H,3,0),"")</f>
        <v>戎　　真花</v>
      </c>
      <c r="G89" s="22" t="str">
        <f>IFERROR(VLOOKUP(E89,Sheet3!A:H,8,0),"")</f>
        <v>フィッタ吉田</v>
      </c>
      <c r="H89" s="22" t="str">
        <f>IFERROR(VLOOKUP(E89,Sheet2!A:B,2,0),"")</f>
        <v/>
      </c>
      <c r="I89" s="22" t="str">
        <f t="shared" si="5"/>
        <v>2701</v>
      </c>
      <c r="J89" s="22">
        <f t="shared" si="6"/>
        <v>13</v>
      </c>
      <c r="K89" s="22">
        <f t="shared" si="7"/>
        <v>4</v>
      </c>
    </row>
    <row r="90" spans="1:11" s="22" customFormat="1" x14ac:dyDescent="0.15">
      <c r="A90" s="22">
        <f>IFERROR(テーブル_Swim015[[#This Row],[競技番号]],"")</f>
        <v>1</v>
      </c>
      <c r="B90" s="22">
        <f>IFERROR(テーブル_Swim015[[#This Row],[組]],"")</f>
        <v>13</v>
      </c>
      <c r="C90" s="22">
        <f>IFERROR(テーブル_Swim015[[#This Row],[水路]],"")</f>
        <v>5</v>
      </c>
      <c r="D90" s="22" t="str">
        <f t="shared" si="4"/>
        <v>1135</v>
      </c>
      <c r="E90" s="22">
        <f>IFERROR(テーブル_Swim015[[#This Row],[選手番号]],"")</f>
        <v>335</v>
      </c>
      <c r="F90" s="22" t="str">
        <f>IFERROR(VLOOKUP(E90,Sheet3!A:H,3,0),"")</f>
        <v>細川みなみ</v>
      </c>
      <c r="G90" s="22" t="str">
        <f>IFERROR(VLOOKUP(E90,Sheet3!A:H,8,0),"")</f>
        <v>コナミ松山</v>
      </c>
      <c r="H90" s="22" t="str">
        <f>IFERROR(VLOOKUP(E90,Sheet2!A:B,2,0),"")</f>
        <v/>
      </c>
      <c r="I90" s="22" t="str">
        <f t="shared" si="5"/>
        <v>3351</v>
      </c>
      <c r="J90" s="22">
        <f t="shared" si="6"/>
        <v>13</v>
      </c>
      <c r="K90" s="22">
        <f t="shared" si="7"/>
        <v>5</v>
      </c>
    </row>
    <row r="91" spans="1:11" s="22" customFormat="1" x14ac:dyDescent="0.15">
      <c r="A91" s="22">
        <f>IFERROR(テーブル_Swim015[[#This Row],[競技番号]],"")</f>
        <v>1</v>
      </c>
      <c r="B91" s="22">
        <f>IFERROR(テーブル_Swim015[[#This Row],[組]],"")</f>
        <v>13</v>
      </c>
      <c r="C91" s="22">
        <f>IFERROR(テーブル_Swim015[[#This Row],[水路]],"")</f>
        <v>6</v>
      </c>
      <c r="D91" s="22" t="str">
        <f t="shared" si="4"/>
        <v>1136</v>
      </c>
      <c r="E91" s="22">
        <f>IFERROR(テーブル_Swim015[[#This Row],[選手番号]],"")</f>
        <v>266</v>
      </c>
      <c r="F91" s="22" t="str">
        <f>IFERROR(VLOOKUP(E91,Sheet3!A:H,3,0),"")</f>
        <v>前田　唯菜</v>
      </c>
      <c r="G91" s="22" t="str">
        <f>IFERROR(VLOOKUP(E91,Sheet3!A:H,8,0),"")</f>
        <v>フィッタ吉田</v>
      </c>
      <c r="H91" s="22" t="str">
        <f>IFERROR(VLOOKUP(E91,Sheet2!A:B,2,0),"")</f>
        <v/>
      </c>
      <c r="I91" s="22" t="str">
        <f t="shared" si="5"/>
        <v>2661</v>
      </c>
      <c r="J91" s="22">
        <f t="shared" si="6"/>
        <v>13</v>
      </c>
      <c r="K91" s="22">
        <f t="shared" si="7"/>
        <v>6</v>
      </c>
    </row>
    <row r="92" spans="1:11" s="22" customFormat="1" x14ac:dyDescent="0.15">
      <c r="A92" s="22">
        <f>IFERROR(テーブル_Swim015[[#This Row],[競技番号]],"")</f>
        <v>1</v>
      </c>
      <c r="B92" s="22">
        <f>IFERROR(テーブル_Swim015[[#This Row],[組]],"")</f>
        <v>13</v>
      </c>
      <c r="C92" s="22">
        <f>IFERROR(テーブル_Swim015[[#This Row],[水路]],"")</f>
        <v>7</v>
      </c>
      <c r="D92" s="22" t="str">
        <f t="shared" si="4"/>
        <v>1137</v>
      </c>
      <c r="E92" s="22">
        <f>IFERROR(テーブル_Swim015[[#This Row],[選手番号]],"")</f>
        <v>147</v>
      </c>
      <c r="F92" s="22" t="str">
        <f>IFERROR(VLOOKUP(E92,Sheet3!A:H,3,0),"")</f>
        <v>三嶋　　拓</v>
      </c>
      <c r="G92" s="22" t="str">
        <f>IFERROR(VLOOKUP(E92,Sheet3!A:H,8,0),"")</f>
        <v>八幡浜ＳＣ</v>
      </c>
      <c r="H92" s="22" t="str">
        <f>IFERROR(VLOOKUP(E92,Sheet2!A:B,2,0),"")</f>
        <v/>
      </c>
      <c r="I92" s="22" t="str">
        <f t="shared" si="5"/>
        <v>1471</v>
      </c>
      <c r="J92" s="22">
        <f t="shared" si="6"/>
        <v>13</v>
      </c>
      <c r="K92" s="22">
        <f t="shared" si="7"/>
        <v>7</v>
      </c>
    </row>
    <row r="93" spans="1:11" s="22" customFormat="1" x14ac:dyDescent="0.15">
      <c r="A93" s="22">
        <f>IFERROR(テーブル_Swim015[[#This Row],[競技番号]],"")</f>
        <v>2</v>
      </c>
      <c r="B93" s="22">
        <f>IFERROR(テーブル_Swim015[[#This Row],[組]],"")</f>
        <v>1</v>
      </c>
      <c r="C93" s="22">
        <f>IFERROR(テーブル_Swim015[[#This Row],[水路]],"")</f>
        <v>1</v>
      </c>
      <c r="D93" s="22" t="str">
        <f t="shared" si="4"/>
        <v>211</v>
      </c>
      <c r="E93" s="22">
        <f>IFERROR(テーブル_Swim015[[#This Row],[選手番号]],"")</f>
        <v>0</v>
      </c>
      <c r="F93" s="22" t="str">
        <f>IFERROR(VLOOKUP(E93,Sheet3!A:H,3,0),"")</f>
        <v/>
      </c>
      <c r="G93" s="22" t="str">
        <f>IFERROR(VLOOKUP(E93,Sheet3!A:H,8,0),"")</f>
        <v/>
      </c>
      <c r="H93" s="22" t="str">
        <f>IFERROR(VLOOKUP(E93,Sheet2!A:B,2,0),"")</f>
        <v/>
      </c>
      <c r="I93" s="22" t="str">
        <f t="shared" si="5"/>
        <v>02</v>
      </c>
      <c r="J93" s="22">
        <f t="shared" si="6"/>
        <v>1</v>
      </c>
      <c r="K93" s="22">
        <f t="shared" si="7"/>
        <v>1</v>
      </c>
    </row>
    <row r="94" spans="1:11" s="22" customFormat="1" x14ac:dyDescent="0.15">
      <c r="A94" s="22">
        <f>IFERROR(テーブル_Swim015[[#This Row],[競技番号]],"")</f>
        <v>2</v>
      </c>
      <c r="B94" s="22">
        <f>IFERROR(テーブル_Swim015[[#This Row],[組]],"")</f>
        <v>1</v>
      </c>
      <c r="C94" s="22">
        <f>IFERROR(テーブル_Swim015[[#This Row],[水路]],"")</f>
        <v>2</v>
      </c>
      <c r="D94" s="22" t="str">
        <f t="shared" si="4"/>
        <v>212</v>
      </c>
      <c r="E94" s="22">
        <f>IFERROR(テーブル_Swim015[[#This Row],[選手番号]],"")</f>
        <v>0</v>
      </c>
      <c r="F94" s="22" t="str">
        <f>IFERROR(VLOOKUP(E94,Sheet3!A:H,3,0),"")</f>
        <v/>
      </c>
      <c r="G94" s="22" t="str">
        <f>IFERROR(VLOOKUP(E94,Sheet3!A:H,8,0),"")</f>
        <v/>
      </c>
      <c r="H94" s="22" t="str">
        <f>IFERROR(VLOOKUP(E94,Sheet2!A:B,2,0),"")</f>
        <v/>
      </c>
      <c r="I94" s="22" t="str">
        <f t="shared" si="5"/>
        <v>02</v>
      </c>
      <c r="J94" s="22">
        <f t="shared" si="6"/>
        <v>1</v>
      </c>
      <c r="K94" s="22">
        <f t="shared" si="7"/>
        <v>2</v>
      </c>
    </row>
    <row r="95" spans="1:11" s="22" customFormat="1" x14ac:dyDescent="0.15">
      <c r="A95" s="22">
        <f>IFERROR(テーブル_Swim015[[#This Row],[競技番号]],"")</f>
        <v>2</v>
      </c>
      <c r="B95" s="22">
        <f>IFERROR(テーブル_Swim015[[#This Row],[組]],"")</f>
        <v>1</v>
      </c>
      <c r="C95" s="22">
        <f>IFERROR(テーブル_Swim015[[#This Row],[水路]],"")</f>
        <v>3</v>
      </c>
      <c r="D95" s="22" t="str">
        <f t="shared" si="4"/>
        <v>213</v>
      </c>
      <c r="E95" s="22">
        <f>IFERROR(テーブル_Swim015[[#This Row],[選手番号]],"")</f>
        <v>213</v>
      </c>
      <c r="F95" s="22" t="str">
        <f>IFERROR(VLOOKUP(E95,Sheet3!A:H,3,0),"")</f>
        <v>橋本　旺典</v>
      </c>
      <c r="G95" s="22" t="str">
        <f>IFERROR(VLOOKUP(E95,Sheet3!A:H,8,0),"")</f>
        <v>フィッタ松山</v>
      </c>
      <c r="H95" s="22" t="str">
        <f>IFERROR(VLOOKUP(E95,Sheet2!A:B,2,0),"")</f>
        <v/>
      </c>
      <c r="I95" s="22" t="str">
        <f t="shared" si="5"/>
        <v>2132</v>
      </c>
      <c r="J95" s="22">
        <f t="shared" si="6"/>
        <v>1</v>
      </c>
      <c r="K95" s="22">
        <f t="shared" si="7"/>
        <v>3</v>
      </c>
    </row>
    <row r="96" spans="1:11" s="22" customFormat="1" x14ac:dyDescent="0.15">
      <c r="A96" s="22">
        <f>IFERROR(テーブル_Swim015[[#This Row],[競技番号]],"")</f>
        <v>2</v>
      </c>
      <c r="B96" s="22">
        <f>IFERROR(テーブル_Swim015[[#This Row],[組]],"")</f>
        <v>1</v>
      </c>
      <c r="C96" s="22">
        <f>IFERROR(テーブル_Swim015[[#This Row],[水路]],"")</f>
        <v>4</v>
      </c>
      <c r="D96" s="22" t="str">
        <f t="shared" si="4"/>
        <v>214</v>
      </c>
      <c r="E96" s="22">
        <f>IFERROR(テーブル_Swim015[[#This Row],[選手番号]],"")</f>
        <v>278</v>
      </c>
      <c r="F96" s="22" t="str">
        <f>IFERROR(VLOOKUP(E96,Sheet3!A:H,3,0),"")</f>
        <v>井上　晴喜</v>
      </c>
      <c r="G96" s="22" t="str">
        <f>IFERROR(VLOOKUP(E96,Sheet3!A:H,8,0),"")</f>
        <v>Ryuow</v>
      </c>
      <c r="H96" s="22" t="str">
        <f>IFERROR(VLOOKUP(E96,Sheet2!A:B,2,0),"")</f>
        <v/>
      </c>
      <c r="I96" s="22" t="str">
        <f t="shared" si="5"/>
        <v>2782</v>
      </c>
      <c r="J96" s="22">
        <f t="shared" si="6"/>
        <v>1</v>
      </c>
      <c r="K96" s="22">
        <f t="shared" si="7"/>
        <v>4</v>
      </c>
    </row>
    <row r="97" spans="1:11" s="22" customFormat="1" x14ac:dyDescent="0.15">
      <c r="A97" s="22">
        <f>IFERROR(テーブル_Swim015[[#This Row],[競技番号]],"")</f>
        <v>2</v>
      </c>
      <c r="B97" s="22">
        <f>IFERROR(テーブル_Swim015[[#This Row],[組]],"")</f>
        <v>1</v>
      </c>
      <c r="C97" s="22">
        <f>IFERROR(テーブル_Swim015[[#This Row],[水路]],"")</f>
        <v>5</v>
      </c>
      <c r="D97" s="22" t="str">
        <f t="shared" si="4"/>
        <v>215</v>
      </c>
      <c r="E97" s="22">
        <f>IFERROR(テーブル_Swim015[[#This Row],[選手番号]],"")</f>
        <v>303</v>
      </c>
      <c r="F97" s="22" t="str">
        <f>IFERROR(VLOOKUP(E97,Sheet3!A:H,3,0),"")</f>
        <v>西岡　　駿</v>
      </c>
      <c r="G97" s="22" t="str">
        <f>IFERROR(VLOOKUP(E97,Sheet3!A:H,8,0),"")</f>
        <v>ﾌｨｯﾀｴﾐﾌﾙ松前</v>
      </c>
      <c r="H97" s="22" t="str">
        <f>IFERROR(VLOOKUP(E97,Sheet2!A:B,2,0),"")</f>
        <v/>
      </c>
      <c r="I97" s="22" t="str">
        <f t="shared" si="5"/>
        <v>3032</v>
      </c>
      <c r="J97" s="22">
        <f t="shared" si="6"/>
        <v>1</v>
      </c>
      <c r="K97" s="22">
        <f t="shared" si="7"/>
        <v>5</v>
      </c>
    </row>
    <row r="98" spans="1:11" s="22" customFormat="1" x14ac:dyDescent="0.15">
      <c r="A98" s="22">
        <f>IFERROR(テーブル_Swim015[[#This Row],[競技番号]],"")</f>
        <v>2</v>
      </c>
      <c r="B98" s="22">
        <f>IFERROR(テーブル_Swim015[[#This Row],[組]],"")</f>
        <v>1</v>
      </c>
      <c r="C98" s="22">
        <f>IFERROR(テーブル_Swim015[[#This Row],[水路]],"")</f>
        <v>6</v>
      </c>
      <c r="D98" s="22" t="str">
        <f t="shared" si="4"/>
        <v>216</v>
      </c>
      <c r="E98" s="22">
        <f>IFERROR(テーブル_Swim015[[#This Row],[選手番号]],"")</f>
        <v>332</v>
      </c>
      <c r="F98" s="22" t="str">
        <f>IFERROR(VLOOKUP(E98,Sheet3!A:H,3,0),"")</f>
        <v>松下　昂正</v>
      </c>
      <c r="G98" s="22" t="str">
        <f>IFERROR(VLOOKUP(E98,Sheet3!A:H,8,0),"")</f>
        <v>コナミ松山</v>
      </c>
      <c r="H98" s="22" t="str">
        <f>IFERROR(VLOOKUP(E98,Sheet2!A:B,2,0),"")</f>
        <v/>
      </c>
      <c r="I98" s="22" t="str">
        <f t="shared" si="5"/>
        <v>3322</v>
      </c>
      <c r="J98" s="22">
        <f t="shared" si="6"/>
        <v>1</v>
      </c>
      <c r="K98" s="22">
        <f t="shared" si="7"/>
        <v>6</v>
      </c>
    </row>
    <row r="99" spans="1:11" s="22" customFormat="1" x14ac:dyDescent="0.15">
      <c r="A99" s="22">
        <f>IFERROR(テーブル_Swim015[[#This Row],[競技番号]],"")</f>
        <v>2</v>
      </c>
      <c r="B99" s="22">
        <f>IFERROR(テーブル_Swim015[[#This Row],[組]],"")</f>
        <v>1</v>
      </c>
      <c r="C99" s="22">
        <f>IFERROR(テーブル_Swim015[[#This Row],[水路]],"")</f>
        <v>7</v>
      </c>
      <c r="D99" s="22" t="str">
        <f t="shared" si="4"/>
        <v>217</v>
      </c>
      <c r="E99" s="22">
        <f>IFERROR(テーブル_Swim015[[#This Row],[選手番号]],"")</f>
        <v>0</v>
      </c>
      <c r="F99" s="22" t="str">
        <f>IFERROR(VLOOKUP(E99,Sheet3!A:H,3,0),"")</f>
        <v/>
      </c>
      <c r="G99" s="22" t="str">
        <f>IFERROR(VLOOKUP(E99,Sheet3!A:H,8,0),"")</f>
        <v/>
      </c>
      <c r="H99" s="22" t="str">
        <f>IFERROR(VLOOKUP(E99,Sheet2!A:B,2,0),"")</f>
        <v/>
      </c>
      <c r="I99" s="22" t="str">
        <f t="shared" si="5"/>
        <v>02</v>
      </c>
      <c r="J99" s="22">
        <f t="shared" si="6"/>
        <v>1</v>
      </c>
      <c r="K99" s="22">
        <f t="shared" si="7"/>
        <v>7</v>
      </c>
    </row>
    <row r="100" spans="1:11" s="22" customFormat="1" x14ac:dyDescent="0.15">
      <c r="A100" s="22">
        <f>IFERROR(テーブル_Swim015[[#This Row],[競技番号]],"")</f>
        <v>2</v>
      </c>
      <c r="B100" s="22">
        <f>IFERROR(テーブル_Swim015[[#This Row],[組]],"")</f>
        <v>2</v>
      </c>
      <c r="C100" s="22">
        <f>IFERROR(テーブル_Swim015[[#This Row],[水路]],"")</f>
        <v>1</v>
      </c>
      <c r="D100" s="22" t="str">
        <f t="shared" si="4"/>
        <v>221</v>
      </c>
      <c r="E100" s="22">
        <f>IFERROR(テーブル_Swim015[[#This Row],[選手番号]],"")</f>
        <v>50</v>
      </c>
      <c r="F100" s="22" t="str">
        <f>IFERROR(VLOOKUP(E100,Sheet3!A:H,3,0),"")</f>
        <v>玉井　悠慎</v>
      </c>
      <c r="G100" s="22" t="str">
        <f>IFERROR(VLOOKUP(E100,Sheet3!A:H,8,0),"")</f>
        <v>南海ＤＣ</v>
      </c>
      <c r="H100" s="22" t="str">
        <f>IFERROR(VLOOKUP(E100,Sheet2!A:B,2,0),"")</f>
        <v/>
      </c>
      <c r="I100" s="22" t="str">
        <f t="shared" si="5"/>
        <v>502</v>
      </c>
      <c r="J100" s="22">
        <f t="shared" si="6"/>
        <v>2</v>
      </c>
      <c r="K100" s="22">
        <f t="shared" si="7"/>
        <v>1</v>
      </c>
    </row>
    <row r="101" spans="1:11" s="22" customFormat="1" x14ac:dyDescent="0.15">
      <c r="A101" s="22">
        <f>IFERROR(テーブル_Swim015[[#This Row],[競技番号]],"")</f>
        <v>2</v>
      </c>
      <c r="B101" s="22">
        <f>IFERROR(テーブル_Swim015[[#This Row],[組]],"")</f>
        <v>2</v>
      </c>
      <c r="C101" s="22">
        <f>IFERROR(テーブル_Swim015[[#This Row],[水路]],"")</f>
        <v>2</v>
      </c>
      <c r="D101" s="22" t="str">
        <f t="shared" si="4"/>
        <v>222</v>
      </c>
      <c r="E101" s="22">
        <f>IFERROR(テーブル_Swim015[[#This Row],[選手番号]],"")</f>
        <v>214</v>
      </c>
      <c r="F101" s="22" t="str">
        <f>IFERROR(VLOOKUP(E101,Sheet3!A:H,3,0),"")</f>
        <v>樋口　航志</v>
      </c>
      <c r="G101" s="22" t="str">
        <f>IFERROR(VLOOKUP(E101,Sheet3!A:H,8,0),"")</f>
        <v>フィッタ松山</v>
      </c>
      <c r="H101" s="22" t="str">
        <f>IFERROR(VLOOKUP(E101,Sheet2!A:B,2,0),"")</f>
        <v/>
      </c>
      <c r="I101" s="22" t="str">
        <f t="shared" si="5"/>
        <v>2142</v>
      </c>
      <c r="J101" s="22">
        <f t="shared" si="6"/>
        <v>2</v>
      </c>
      <c r="K101" s="22">
        <f t="shared" si="7"/>
        <v>2</v>
      </c>
    </row>
    <row r="102" spans="1:11" s="22" customFormat="1" x14ac:dyDescent="0.15">
      <c r="A102" s="22">
        <f>IFERROR(テーブル_Swim015[[#This Row],[競技番号]],"")</f>
        <v>2</v>
      </c>
      <c r="B102" s="22">
        <f>IFERROR(テーブル_Swim015[[#This Row],[組]],"")</f>
        <v>2</v>
      </c>
      <c r="C102" s="22">
        <f>IFERROR(テーブル_Swim015[[#This Row],[水路]],"")</f>
        <v>3</v>
      </c>
      <c r="D102" s="22" t="str">
        <f t="shared" si="4"/>
        <v>223</v>
      </c>
      <c r="E102" s="22">
        <f>IFERROR(テーブル_Swim015[[#This Row],[選手番号]],"")</f>
        <v>342</v>
      </c>
      <c r="F102" s="22" t="str">
        <f>IFERROR(VLOOKUP(E102,Sheet3!A:H,3,0),"")</f>
        <v>土居　愛宙</v>
      </c>
      <c r="G102" s="22" t="str">
        <f>IFERROR(VLOOKUP(E102,Sheet3!A:H,8,0),"")</f>
        <v>MESSA</v>
      </c>
      <c r="H102" s="22" t="str">
        <f>IFERROR(VLOOKUP(E102,Sheet2!A:B,2,0),"")</f>
        <v/>
      </c>
      <c r="I102" s="22" t="str">
        <f t="shared" si="5"/>
        <v>3422</v>
      </c>
      <c r="J102" s="22">
        <f t="shared" si="6"/>
        <v>2</v>
      </c>
      <c r="K102" s="22">
        <f t="shared" si="7"/>
        <v>3</v>
      </c>
    </row>
    <row r="103" spans="1:11" s="22" customFormat="1" x14ac:dyDescent="0.15">
      <c r="A103" s="22">
        <f>IFERROR(テーブル_Swim015[[#This Row],[競技番号]],"")</f>
        <v>2</v>
      </c>
      <c r="B103" s="22">
        <f>IFERROR(テーブル_Swim015[[#This Row],[組]],"")</f>
        <v>2</v>
      </c>
      <c r="C103" s="22">
        <f>IFERROR(テーブル_Swim015[[#This Row],[水路]],"")</f>
        <v>4</v>
      </c>
      <c r="D103" s="22" t="str">
        <f t="shared" si="4"/>
        <v>224</v>
      </c>
      <c r="E103" s="22">
        <f>IFERROR(テーブル_Swim015[[#This Row],[選手番号]],"")</f>
        <v>354</v>
      </c>
      <c r="F103" s="22" t="str">
        <f>IFERROR(VLOOKUP(E103,Sheet3!A:H,3,0),"")</f>
        <v>藤田　海心</v>
      </c>
      <c r="G103" s="22" t="str">
        <f>IFERROR(VLOOKUP(E103,Sheet3!A:H,8,0),"")</f>
        <v>えいしSC北条</v>
      </c>
      <c r="H103" s="22" t="str">
        <f>IFERROR(VLOOKUP(E103,Sheet2!A:B,2,0),"")</f>
        <v/>
      </c>
      <c r="I103" s="22" t="str">
        <f t="shared" si="5"/>
        <v>3542</v>
      </c>
      <c r="J103" s="22">
        <f t="shared" si="6"/>
        <v>2</v>
      </c>
      <c r="K103" s="22">
        <f t="shared" si="7"/>
        <v>4</v>
      </c>
    </row>
    <row r="104" spans="1:11" s="22" customFormat="1" x14ac:dyDescent="0.15">
      <c r="A104" s="22">
        <f>IFERROR(テーブル_Swim015[[#This Row],[競技番号]],"")</f>
        <v>2</v>
      </c>
      <c r="B104" s="22">
        <f>IFERROR(テーブル_Swim015[[#This Row],[組]],"")</f>
        <v>2</v>
      </c>
      <c r="C104" s="22">
        <f>IFERROR(テーブル_Swim015[[#This Row],[水路]],"")</f>
        <v>5</v>
      </c>
      <c r="D104" s="22" t="str">
        <f t="shared" si="4"/>
        <v>225</v>
      </c>
      <c r="E104" s="22">
        <f>IFERROR(テーブル_Swim015[[#This Row],[選手番号]],"")</f>
        <v>146</v>
      </c>
      <c r="F104" s="22" t="str">
        <f>IFERROR(VLOOKUP(E104,Sheet3!A:H,3,0),"")</f>
        <v>廣瀬　功武</v>
      </c>
      <c r="G104" s="22" t="str">
        <f>IFERROR(VLOOKUP(E104,Sheet3!A:H,8,0),"")</f>
        <v>八幡浜ＳＣ</v>
      </c>
      <c r="H104" s="22" t="str">
        <f>IFERROR(VLOOKUP(E104,Sheet2!A:B,2,0),"")</f>
        <v/>
      </c>
      <c r="I104" s="22" t="str">
        <f t="shared" si="5"/>
        <v>1462</v>
      </c>
      <c r="J104" s="22">
        <f t="shared" si="6"/>
        <v>2</v>
      </c>
      <c r="K104" s="22">
        <f t="shared" si="7"/>
        <v>5</v>
      </c>
    </row>
    <row r="105" spans="1:11" s="22" customFormat="1" x14ac:dyDescent="0.15">
      <c r="A105" s="22">
        <f>IFERROR(テーブル_Swim015[[#This Row],[競技番号]],"")</f>
        <v>2</v>
      </c>
      <c r="B105" s="22">
        <f>IFERROR(テーブル_Swim015[[#This Row],[組]],"")</f>
        <v>2</v>
      </c>
      <c r="C105" s="22">
        <f>IFERROR(テーブル_Swim015[[#This Row],[水路]],"")</f>
        <v>6</v>
      </c>
      <c r="D105" s="22" t="str">
        <f t="shared" si="4"/>
        <v>226</v>
      </c>
      <c r="E105" s="22">
        <f>IFERROR(テーブル_Swim015[[#This Row],[選手番号]],"")</f>
        <v>85</v>
      </c>
      <c r="F105" s="22" t="str">
        <f>IFERROR(VLOOKUP(E105,Sheet3!A:H,3,0),"")</f>
        <v>石川　幸明</v>
      </c>
      <c r="G105" s="22" t="str">
        <f>IFERROR(VLOOKUP(E105,Sheet3!A:H,8,0),"")</f>
        <v>西条ＳＣ</v>
      </c>
      <c r="H105" s="22" t="str">
        <f>IFERROR(VLOOKUP(E105,Sheet2!A:B,2,0),"")</f>
        <v/>
      </c>
      <c r="I105" s="22" t="str">
        <f t="shared" si="5"/>
        <v>852</v>
      </c>
      <c r="J105" s="22">
        <f t="shared" si="6"/>
        <v>2</v>
      </c>
      <c r="K105" s="22">
        <f t="shared" si="7"/>
        <v>6</v>
      </c>
    </row>
    <row r="106" spans="1:11" s="22" customFormat="1" x14ac:dyDescent="0.15">
      <c r="A106" s="22">
        <f>IFERROR(テーブル_Swim015[[#This Row],[競技番号]],"")</f>
        <v>2</v>
      </c>
      <c r="B106" s="22">
        <f>IFERROR(テーブル_Swim015[[#This Row],[組]],"")</f>
        <v>2</v>
      </c>
      <c r="C106" s="22">
        <f>IFERROR(テーブル_Swim015[[#This Row],[水路]],"")</f>
        <v>7</v>
      </c>
      <c r="D106" s="22" t="str">
        <f t="shared" si="4"/>
        <v>227</v>
      </c>
      <c r="E106" s="22">
        <f>IFERROR(テーブル_Swim015[[#This Row],[選手番号]],"")</f>
        <v>84</v>
      </c>
      <c r="F106" s="22" t="str">
        <f>IFERROR(VLOOKUP(E106,Sheet3!A:H,3,0),"")</f>
        <v>松尾　篤城</v>
      </c>
      <c r="G106" s="22" t="str">
        <f>IFERROR(VLOOKUP(E106,Sheet3!A:H,8,0),"")</f>
        <v>西条ＳＣ</v>
      </c>
      <c r="H106" s="22" t="str">
        <f>IFERROR(VLOOKUP(E106,Sheet2!A:B,2,0),"")</f>
        <v/>
      </c>
      <c r="I106" s="22" t="str">
        <f t="shared" si="5"/>
        <v>842</v>
      </c>
      <c r="J106" s="22">
        <f t="shared" si="6"/>
        <v>2</v>
      </c>
      <c r="K106" s="22">
        <f t="shared" si="7"/>
        <v>7</v>
      </c>
    </row>
    <row r="107" spans="1:11" s="22" customFormat="1" x14ac:dyDescent="0.15">
      <c r="A107" s="22">
        <f>IFERROR(テーブル_Swim015[[#This Row],[競技番号]],"")</f>
        <v>2</v>
      </c>
      <c r="B107" s="22">
        <f>IFERROR(テーブル_Swim015[[#This Row],[組]],"")</f>
        <v>3</v>
      </c>
      <c r="C107" s="22">
        <f>IFERROR(テーブル_Swim015[[#This Row],[水路]],"")</f>
        <v>1</v>
      </c>
      <c r="D107" s="22" t="str">
        <f t="shared" si="4"/>
        <v>231</v>
      </c>
      <c r="E107" s="22">
        <f>IFERROR(テーブル_Swim015[[#This Row],[選手番号]],"")</f>
        <v>121</v>
      </c>
      <c r="F107" s="22" t="str">
        <f>IFERROR(VLOOKUP(E107,Sheet3!A:H,3,0),"")</f>
        <v>高橋　昇暉</v>
      </c>
      <c r="G107" s="22" t="str">
        <f>IFERROR(VLOOKUP(E107,Sheet3!A:H,8,0),"")</f>
        <v>ファイブテン</v>
      </c>
      <c r="H107" s="22" t="str">
        <f>IFERROR(VLOOKUP(E107,Sheet2!A:B,2,0),"")</f>
        <v/>
      </c>
      <c r="I107" s="22" t="str">
        <f t="shared" si="5"/>
        <v>1212</v>
      </c>
      <c r="J107" s="22">
        <f t="shared" si="6"/>
        <v>3</v>
      </c>
      <c r="K107" s="22">
        <f t="shared" si="7"/>
        <v>1</v>
      </c>
    </row>
    <row r="108" spans="1:11" s="22" customFormat="1" x14ac:dyDescent="0.15">
      <c r="A108" s="22">
        <f>IFERROR(テーブル_Swim015[[#This Row],[競技番号]],"")</f>
        <v>2</v>
      </c>
      <c r="B108" s="22">
        <f>IFERROR(テーブル_Swim015[[#This Row],[組]],"")</f>
        <v>3</v>
      </c>
      <c r="C108" s="22">
        <f>IFERROR(テーブル_Swim015[[#This Row],[水路]],"")</f>
        <v>2</v>
      </c>
      <c r="D108" s="22" t="str">
        <f t="shared" si="4"/>
        <v>232</v>
      </c>
      <c r="E108" s="22">
        <f>IFERROR(テーブル_Swim015[[#This Row],[選手番号]],"")</f>
        <v>212</v>
      </c>
      <c r="F108" s="22" t="str">
        <f>IFERROR(VLOOKUP(E108,Sheet3!A:H,3,0),"")</f>
        <v>久保　嘉輝</v>
      </c>
      <c r="G108" s="22" t="str">
        <f>IFERROR(VLOOKUP(E108,Sheet3!A:H,8,0),"")</f>
        <v>フィッタ松山</v>
      </c>
      <c r="H108" s="22" t="str">
        <f>IFERROR(VLOOKUP(E108,Sheet2!A:B,2,0),"")</f>
        <v/>
      </c>
      <c r="I108" s="22" t="str">
        <f t="shared" si="5"/>
        <v>2122</v>
      </c>
      <c r="J108" s="22">
        <f t="shared" si="6"/>
        <v>3</v>
      </c>
      <c r="K108" s="22">
        <f t="shared" si="7"/>
        <v>2</v>
      </c>
    </row>
    <row r="109" spans="1:11" s="22" customFormat="1" x14ac:dyDescent="0.15">
      <c r="A109" s="22">
        <f>IFERROR(テーブル_Swim015[[#This Row],[競技番号]],"")</f>
        <v>2</v>
      </c>
      <c r="B109" s="22">
        <f>IFERROR(テーブル_Swim015[[#This Row],[組]],"")</f>
        <v>3</v>
      </c>
      <c r="C109" s="22">
        <f>IFERROR(テーブル_Swim015[[#This Row],[水路]],"")</f>
        <v>3</v>
      </c>
      <c r="D109" s="22" t="str">
        <f t="shared" si="4"/>
        <v>233</v>
      </c>
      <c r="E109" s="22">
        <f>IFERROR(テーブル_Swim015[[#This Row],[選手番号]],"")</f>
        <v>177</v>
      </c>
      <c r="F109" s="22" t="str">
        <f>IFERROR(VLOOKUP(E109,Sheet3!A:H,3,0),"")</f>
        <v>山口　莉玖</v>
      </c>
      <c r="G109" s="22" t="str">
        <f>IFERROR(VLOOKUP(E109,Sheet3!A:H,8,0),"")</f>
        <v>ＭＧ双葉</v>
      </c>
      <c r="H109" s="22" t="str">
        <f>IFERROR(VLOOKUP(E109,Sheet2!A:B,2,0),"")</f>
        <v/>
      </c>
      <c r="I109" s="22" t="str">
        <f t="shared" si="5"/>
        <v>1772</v>
      </c>
      <c r="J109" s="22">
        <f t="shared" si="6"/>
        <v>3</v>
      </c>
      <c r="K109" s="22">
        <f t="shared" si="7"/>
        <v>3</v>
      </c>
    </row>
    <row r="110" spans="1:11" s="22" customFormat="1" x14ac:dyDescent="0.15">
      <c r="A110" s="22">
        <f>IFERROR(テーブル_Swim015[[#This Row],[競技番号]],"")</f>
        <v>2</v>
      </c>
      <c r="B110" s="22">
        <f>IFERROR(テーブル_Swim015[[#This Row],[組]],"")</f>
        <v>3</v>
      </c>
      <c r="C110" s="22">
        <f>IFERROR(テーブル_Swim015[[#This Row],[水路]],"")</f>
        <v>4</v>
      </c>
      <c r="D110" s="22" t="str">
        <f t="shared" si="4"/>
        <v>234</v>
      </c>
      <c r="E110" s="22">
        <f>IFERROR(テーブル_Swim015[[#This Row],[選手番号]],"")</f>
        <v>67</v>
      </c>
      <c r="F110" s="22" t="str">
        <f>IFERROR(VLOOKUP(E110,Sheet3!A:H,3,0),"")</f>
        <v>赤野　弘幸</v>
      </c>
      <c r="G110" s="22" t="str">
        <f>IFERROR(VLOOKUP(E110,Sheet3!A:H,8,0),"")</f>
        <v>ｴﾘｴｰﾙSRT</v>
      </c>
      <c r="H110" s="22" t="str">
        <f>IFERROR(VLOOKUP(E110,Sheet2!A:B,2,0),"")</f>
        <v/>
      </c>
      <c r="I110" s="22" t="str">
        <f t="shared" si="5"/>
        <v>672</v>
      </c>
      <c r="J110" s="22">
        <f t="shared" si="6"/>
        <v>3</v>
      </c>
      <c r="K110" s="22">
        <f t="shared" si="7"/>
        <v>4</v>
      </c>
    </row>
    <row r="111" spans="1:11" s="22" customFormat="1" x14ac:dyDescent="0.15">
      <c r="A111" s="22">
        <f>IFERROR(テーブル_Swim015[[#This Row],[競技番号]],"")</f>
        <v>2</v>
      </c>
      <c r="B111" s="22">
        <f>IFERROR(テーブル_Swim015[[#This Row],[組]],"")</f>
        <v>3</v>
      </c>
      <c r="C111" s="22">
        <f>IFERROR(テーブル_Swim015[[#This Row],[水路]],"")</f>
        <v>5</v>
      </c>
      <c r="D111" s="22" t="str">
        <f t="shared" si="4"/>
        <v>235</v>
      </c>
      <c r="E111" s="22">
        <f>IFERROR(テーブル_Swim015[[#This Row],[選手番号]],"")</f>
        <v>68</v>
      </c>
      <c r="F111" s="22" t="str">
        <f>IFERROR(VLOOKUP(E111,Sheet3!A:H,3,0),"")</f>
        <v>尾藤　渉大</v>
      </c>
      <c r="G111" s="22" t="str">
        <f>IFERROR(VLOOKUP(E111,Sheet3!A:H,8,0),"")</f>
        <v>ｴﾘｴｰﾙSRT</v>
      </c>
      <c r="H111" s="22" t="str">
        <f>IFERROR(VLOOKUP(E111,Sheet2!A:B,2,0),"")</f>
        <v/>
      </c>
      <c r="I111" s="22" t="str">
        <f t="shared" si="5"/>
        <v>682</v>
      </c>
      <c r="J111" s="22">
        <f t="shared" si="6"/>
        <v>3</v>
      </c>
      <c r="K111" s="22">
        <f t="shared" si="7"/>
        <v>5</v>
      </c>
    </row>
    <row r="112" spans="1:11" s="22" customFormat="1" x14ac:dyDescent="0.15">
      <c r="A112" s="22">
        <f>IFERROR(テーブル_Swim015[[#This Row],[競技番号]],"")</f>
        <v>2</v>
      </c>
      <c r="B112" s="22">
        <f>IFERROR(テーブル_Swim015[[#This Row],[組]],"")</f>
        <v>3</v>
      </c>
      <c r="C112" s="22">
        <f>IFERROR(テーブル_Swim015[[#This Row],[水路]],"")</f>
        <v>6</v>
      </c>
      <c r="D112" s="22" t="str">
        <f t="shared" si="4"/>
        <v>236</v>
      </c>
      <c r="E112" s="22">
        <f>IFERROR(テーブル_Swim015[[#This Row],[選手番号]],"")</f>
        <v>302</v>
      </c>
      <c r="F112" s="22" t="str">
        <f>IFERROR(VLOOKUP(E112,Sheet3!A:H,3,0),"")</f>
        <v>梅﨑　　煌</v>
      </c>
      <c r="G112" s="22" t="str">
        <f>IFERROR(VLOOKUP(E112,Sheet3!A:H,8,0),"")</f>
        <v>ﾌｨｯﾀｴﾐﾌﾙ松前</v>
      </c>
      <c r="H112" s="22" t="str">
        <f>IFERROR(VLOOKUP(E112,Sheet2!A:B,2,0),"")</f>
        <v/>
      </c>
      <c r="I112" s="22" t="str">
        <f t="shared" si="5"/>
        <v>3022</v>
      </c>
      <c r="J112" s="22">
        <f t="shared" si="6"/>
        <v>3</v>
      </c>
      <c r="K112" s="22">
        <f t="shared" si="7"/>
        <v>6</v>
      </c>
    </row>
    <row r="113" spans="1:11" s="22" customFormat="1" x14ac:dyDescent="0.15">
      <c r="A113" s="22">
        <f>IFERROR(テーブル_Swim015[[#This Row],[競技番号]],"")</f>
        <v>2</v>
      </c>
      <c r="B113" s="22">
        <f>IFERROR(テーブル_Swim015[[#This Row],[組]],"")</f>
        <v>3</v>
      </c>
      <c r="C113" s="22">
        <f>IFERROR(テーブル_Swim015[[#This Row],[水路]],"")</f>
        <v>7</v>
      </c>
      <c r="D113" s="22" t="str">
        <f t="shared" si="4"/>
        <v>237</v>
      </c>
      <c r="E113" s="22">
        <f>IFERROR(テーブル_Swim015[[#This Row],[選手番号]],"")</f>
        <v>11</v>
      </c>
      <c r="F113" s="22" t="str">
        <f>IFERROR(VLOOKUP(E113,Sheet3!A:H,3,0),"")</f>
        <v>菅野　　笙</v>
      </c>
      <c r="G113" s="22" t="str">
        <f>IFERROR(VLOOKUP(E113,Sheet3!A:H,8,0),"")</f>
        <v>五百木ＳＣ</v>
      </c>
      <c r="H113" s="22" t="str">
        <f>IFERROR(VLOOKUP(E113,Sheet2!A:B,2,0),"")</f>
        <v/>
      </c>
      <c r="I113" s="22" t="str">
        <f t="shared" si="5"/>
        <v>112</v>
      </c>
      <c r="J113" s="22">
        <f t="shared" si="6"/>
        <v>3</v>
      </c>
      <c r="K113" s="22">
        <f t="shared" si="7"/>
        <v>7</v>
      </c>
    </row>
    <row r="114" spans="1:11" s="22" customFormat="1" x14ac:dyDescent="0.15">
      <c r="A114" s="22">
        <f>IFERROR(テーブル_Swim015[[#This Row],[競技番号]],"")</f>
        <v>2</v>
      </c>
      <c r="B114" s="22">
        <f>IFERROR(テーブル_Swim015[[#This Row],[組]],"")</f>
        <v>4</v>
      </c>
      <c r="C114" s="22">
        <f>IFERROR(テーブル_Swim015[[#This Row],[水路]],"")</f>
        <v>1</v>
      </c>
      <c r="D114" s="22" t="str">
        <f t="shared" si="4"/>
        <v>241</v>
      </c>
      <c r="E114" s="22">
        <f>IFERROR(テーブル_Swim015[[#This Row],[選手番号]],"")</f>
        <v>178</v>
      </c>
      <c r="F114" s="22" t="str">
        <f>IFERROR(VLOOKUP(E114,Sheet3!A:H,3,0),"")</f>
        <v>鎌田　凌徳</v>
      </c>
      <c r="G114" s="22" t="str">
        <f>IFERROR(VLOOKUP(E114,Sheet3!A:H,8,0),"")</f>
        <v>ＭＧ双葉</v>
      </c>
      <c r="H114" s="22" t="str">
        <f>IFERROR(VLOOKUP(E114,Sheet2!A:B,2,0),"")</f>
        <v/>
      </c>
      <c r="I114" s="22" t="str">
        <f t="shared" si="5"/>
        <v>1782</v>
      </c>
      <c r="J114" s="22">
        <f t="shared" si="6"/>
        <v>4</v>
      </c>
      <c r="K114" s="22">
        <f t="shared" si="7"/>
        <v>1</v>
      </c>
    </row>
    <row r="115" spans="1:11" s="22" customFormat="1" x14ac:dyDescent="0.15">
      <c r="A115" s="22">
        <f>IFERROR(テーブル_Swim015[[#This Row],[競技番号]],"")</f>
        <v>2</v>
      </c>
      <c r="B115" s="22">
        <f>IFERROR(テーブル_Swim015[[#This Row],[組]],"")</f>
        <v>4</v>
      </c>
      <c r="C115" s="22">
        <f>IFERROR(テーブル_Swim015[[#This Row],[水路]],"")</f>
        <v>2</v>
      </c>
      <c r="D115" s="22" t="str">
        <f t="shared" si="4"/>
        <v>242</v>
      </c>
      <c r="E115" s="22">
        <f>IFERROR(テーブル_Swim015[[#This Row],[選手番号]],"")</f>
        <v>301</v>
      </c>
      <c r="F115" s="22" t="str">
        <f>IFERROR(VLOOKUP(E115,Sheet3!A:H,3,0),"")</f>
        <v>牧野　源志</v>
      </c>
      <c r="G115" s="22" t="str">
        <f>IFERROR(VLOOKUP(E115,Sheet3!A:H,8,0),"")</f>
        <v>ﾌｨｯﾀｴﾐﾌﾙ松前</v>
      </c>
      <c r="H115" s="22" t="str">
        <f>IFERROR(VLOOKUP(E115,Sheet2!A:B,2,0),"")</f>
        <v/>
      </c>
      <c r="I115" s="22" t="str">
        <f t="shared" si="5"/>
        <v>3012</v>
      </c>
      <c r="J115" s="22">
        <f t="shared" si="6"/>
        <v>4</v>
      </c>
      <c r="K115" s="22">
        <f t="shared" si="7"/>
        <v>2</v>
      </c>
    </row>
    <row r="116" spans="1:11" s="22" customFormat="1" x14ac:dyDescent="0.15">
      <c r="A116" s="22">
        <f>IFERROR(テーブル_Swim015[[#This Row],[競技番号]],"")</f>
        <v>2</v>
      </c>
      <c r="B116" s="22">
        <f>IFERROR(テーブル_Swim015[[#This Row],[組]],"")</f>
        <v>4</v>
      </c>
      <c r="C116" s="22">
        <f>IFERROR(テーブル_Swim015[[#This Row],[水路]],"")</f>
        <v>3</v>
      </c>
      <c r="D116" s="22" t="str">
        <f t="shared" si="4"/>
        <v>243</v>
      </c>
      <c r="E116" s="22">
        <f>IFERROR(テーブル_Swim015[[#This Row],[選手番号]],"")</f>
        <v>211</v>
      </c>
      <c r="F116" s="22" t="str">
        <f>IFERROR(VLOOKUP(E116,Sheet3!A:H,3,0),"")</f>
        <v>山田　朔久</v>
      </c>
      <c r="G116" s="22" t="str">
        <f>IFERROR(VLOOKUP(E116,Sheet3!A:H,8,0),"")</f>
        <v>フィッタ松山</v>
      </c>
      <c r="H116" s="22" t="str">
        <f>IFERROR(VLOOKUP(E116,Sheet2!A:B,2,0),"")</f>
        <v/>
      </c>
      <c r="I116" s="22" t="str">
        <f t="shared" si="5"/>
        <v>2112</v>
      </c>
      <c r="J116" s="22">
        <f t="shared" si="6"/>
        <v>4</v>
      </c>
      <c r="K116" s="22">
        <f t="shared" si="7"/>
        <v>3</v>
      </c>
    </row>
    <row r="117" spans="1:11" s="22" customFormat="1" x14ac:dyDescent="0.15">
      <c r="A117" s="22">
        <f>IFERROR(テーブル_Swim015[[#This Row],[競技番号]],"")</f>
        <v>2</v>
      </c>
      <c r="B117" s="22">
        <f>IFERROR(テーブル_Swim015[[#This Row],[組]],"")</f>
        <v>4</v>
      </c>
      <c r="C117" s="22">
        <f>IFERROR(テーブル_Swim015[[#This Row],[水路]],"")</f>
        <v>4</v>
      </c>
      <c r="D117" s="22" t="str">
        <f t="shared" si="4"/>
        <v>244</v>
      </c>
      <c r="E117" s="22">
        <f>IFERROR(テーブル_Swim015[[#This Row],[選手番号]],"")</f>
        <v>193</v>
      </c>
      <c r="F117" s="22" t="str">
        <f>IFERROR(VLOOKUP(E117,Sheet3!A:H,3,0),"")</f>
        <v>城戸　心呂</v>
      </c>
      <c r="G117" s="22" t="str">
        <f>IFERROR(VLOOKUP(E117,Sheet3!A:H,8,0),"")</f>
        <v>石原ＳＣ</v>
      </c>
      <c r="H117" s="22" t="str">
        <f>IFERROR(VLOOKUP(E117,Sheet2!A:B,2,0),"")</f>
        <v/>
      </c>
      <c r="I117" s="22" t="str">
        <f t="shared" si="5"/>
        <v>1932</v>
      </c>
      <c r="J117" s="22">
        <f t="shared" si="6"/>
        <v>4</v>
      </c>
      <c r="K117" s="22">
        <f t="shared" si="7"/>
        <v>4</v>
      </c>
    </row>
    <row r="118" spans="1:11" s="22" customFormat="1" x14ac:dyDescent="0.15">
      <c r="A118" s="22">
        <f>IFERROR(テーブル_Swim015[[#This Row],[競技番号]],"")</f>
        <v>2</v>
      </c>
      <c r="B118" s="22">
        <f>IFERROR(テーブル_Swim015[[#This Row],[組]],"")</f>
        <v>4</v>
      </c>
      <c r="C118" s="22">
        <f>IFERROR(テーブル_Swim015[[#This Row],[水路]],"")</f>
        <v>5</v>
      </c>
      <c r="D118" s="22" t="str">
        <f t="shared" si="4"/>
        <v>245</v>
      </c>
      <c r="E118" s="22">
        <f>IFERROR(テーブル_Swim015[[#This Row],[選手番号]],"")</f>
        <v>97</v>
      </c>
      <c r="F118" s="22" t="str">
        <f>IFERROR(VLOOKUP(E118,Sheet3!A:H,3,0),"")</f>
        <v>小林　蒼涼</v>
      </c>
      <c r="G118" s="22" t="str">
        <f>IFERROR(VLOOKUP(E118,Sheet3!A:H,8,0),"")</f>
        <v>ＭＧ瀬戸内</v>
      </c>
      <c r="H118" s="22" t="str">
        <f>IFERROR(VLOOKUP(E118,Sheet2!A:B,2,0),"")</f>
        <v/>
      </c>
      <c r="I118" s="22" t="str">
        <f t="shared" si="5"/>
        <v>972</v>
      </c>
      <c r="J118" s="22">
        <f t="shared" si="6"/>
        <v>4</v>
      </c>
      <c r="K118" s="22">
        <f t="shared" si="7"/>
        <v>5</v>
      </c>
    </row>
    <row r="119" spans="1:11" s="22" customFormat="1" x14ac:dyDescent="0.15">
      <c r="A119" s="22">
        <f>IFERROR(テーブル_Swim015[[#This Row],[競技番号]],"")</f>
        <v>2</v>
      </c>
      <c r="B119" s="22">
        <f>IFERROR(テーブル_Swim015[[#This Row],[組]],"")</f>
        <v>4</v>
      </c>
      <c r="C119" s="22">
        <f>IFERROR(テーブル_Swim015[[#This Row],[水路]],"")</f>
        <v>6</v>
      </c>
      <c r="D119" s="22" t="str">
        <f t="shared" si="4"/>
        <v>246</v>
      </c>
      <c r="E119" s="22">
        <f>IFERROR(テーブル_Swim015[[#This Row],[選手番号]],"")</f>
        <v>119</v>
      </c>
      <c r="F119" s="22" t="str">
        <f>IFERROR(VLOOKUP(E119,Sheet3!A:H,3,0),"")</f>
        <v>藤原琥太郎</v>
      </c>
      <c r="G119" s="22" t="str">
        <f>IFERROR(VLOOKUP(E119,Sheet3!A:H,8,0),"")</f>
        <v>ファイブテン</v>
      </c>
      <c r="H119" s="22" t="str">
        <f>IFERROR(VLOOKUP(E119,Sheet2!A:B,2,0),"")</f>
        <v/>
      </c>
      <c r="I119" s="22" t="str">
        <f t="shared" si="5"/>
        <v>1192</v>
      </c>
      <c r="J119" s="22">
        <f t="shared" si="6"/>
        <v>4</v>
      </c>
      <c r="K119" s="22">
        <f t="shared" si="7"/>
        <v>6</v>
      </c>
    </row>
    <row r="120" spans="1:11" s="22" customFormat="1" x14ac:dyDescent="0.15">
      <c r="A120" s="22">
        <f>IFERROR(テーブル_Swim015[[#This Row],[競技番号]],"")</f>
        <v>2</v>
      </c>
      <c r="B120" s="22">
        <f>IFERROR(テーブル_Swim015[[#This Row],[組]],"")</f>
        <v>4</v>
      </c>
      <c r="C120" s="22">
        <f>IFERROR(テーブル_Swim015[[#This Row],[水路]],"")</f>
        <v>7</v>
      </c>
      <c r="D120" s="22" t="str">
        <f t="shared" si="4"/>
        <v>247</v>
      </c>
      <c r="E120" s="22">
        <f>IFERROR(テーブル_Swim015[[#This Row],[選手番号]],"")</f>
        <v>331</v>
      </c>
      <c r="F120" s="22" t="str">
        <f>IFERROR(VLOOKUP(E120,Sheet3!A:H,3,0),"")</f>
        <v>兵頭　煌晟</v>
      </c>
      <c r="G120" s="22" t="str">
        <f>IFERROR(VLOOKUP(E120,Sheet3!A:H,8,0),"")</f>
        <v>コナミ松山</v>
      </c>
      <c r="H120" s="22" t="str">
        <f>IFERROR(VLOOKUP(E120,Sheet2!A:B,2,0),"")</f>
        <v/>
      </c>
      <c r="I120" s="22" t="str">
        <f t="shared" si="5"/>
        <v>3312</v>
      </c>
      <c r="J120" s="22">
        <f t="shared" si="6"/>
        <v>4</v>
      </c>
      <c r="K120" s="22">
        <f t="shared" si="7"/>
        <v>7</v>
      </c>
    </row>
    <row r="121" spans="1:11" s="22" customFormat="1" x14ac:dyDescent="0.15">
      <c r="A121" s="22">
        <f>IFERROR(テーブル_Swim015[[#This Row],[競技番号]],"")</f>
        <v>2</v>
      </c>
      <c r="B121" s="22">
        <f>IFERROR(テーブル_Swim015[[#This Row],[組]],"")</f>
        <v>5</v>
      </c>
      <c r="C121" s="22">
        <f>IFERROR(テーブル_Swim015[[#This Row],[水路]],"")</f>
        <v>1</v>
      </c>
      <c r="D121" s="22" t="str">
        <f t="shared" si="4"/>
        <v>251</v>
      </c>
      <c r="E121" s="22">
        <f>IFERROR(テーブル_Swim015[[#This Row],[選手番号]],"")</f>
        <v>48</v>
      </c>
      <c r="F121" s="22" t="str">
        <f>IFERROR(VLOOKUP(E121,Sheet3!A:H,3,0),"")</f>
        <v>渡部　泰成</v>
      </c>
      <c r="G121" s="22" t="str">
        <f>IFERROR(VLOOKUP(E121,Sheet3!A:H,8,0),"")</f>
        <v>南海ＤＣ</v>
      </c>
      <c r="H121" s="22" t="str">
        <f>IFERROR(VLOOKUP(E121,Sheet2!A:B,2,0),"")</f>
        <v/>
      </c>
      <c r="I121" s="22" t="str">
        <f t="shared" si="5"/>
        <v>482</v>
      </c>
      <c r="J121" s="22">
        <f t="shared" si="6"/>
        <v>5</v>
      </c>
      <c r="K121" s="22">
        <f t="shared" si="7"/>
        <v>1</v>
      </c>
    </row>
    <row r="122" spans="1:11" s="22" customFormat="1" x14ac:dyDescent="0.15">
      <c r="A122" s="22">
        <f>IFERROR(テーブル_Swim015[[#This Row],[競技番号]],"")</f>
        <v>2</v>
      </c>
      <c r="B122" s="22">
        <f>IFERROR(テーブル_Swim015[[#This Row],[組]],"")</f>
        <v>5</v>
      </c>
      <c r="C122" s="22">
        <f>IFERROR(テーブル_Swim015[[#This Row],[水路]],"")</f>
        <v>2</v>
      </c>
      <c r="D122" s="22" t="str">
        <f t="shared" si="4"/>
        <v>252</v>
      </c>
      <c r="E122" s="22">
        <f>IFERROR(テーブル_Swim015[[#This Row],[選手番号]],"")</f>
        <v>179</v>
      </c>
      <c r="F122" s="22" t="str">
        <f>IFERROR(VLOOKUP(E122,Sheet3!A:H,3,0),"")</f>
        <v>山内　大和</v>
      </c>
      <c r="G122" s="22" t="str">
        <f>IFERROR(VLOOKUP(E122,Sheet3!A:H,8,0),"")</f>
        <v>ＭＧ双葉</v>
      </c>
      <c r="H122" s="22" t="str">
        <f>IFERROR(VLOOKUP(E122,Sheet2!A:B,2,0),"")</f>
        <v/>
      </c>
      <c r="I122" s="22" t="str">
        <f t="shared" si="5"/>
        <v>1792</v>
      </c>
      <c r="J122" s="22">
        <f t="shared" si="6"/>
        <v>5</v>
      </c>
      <c r="K122" s="22">
        <f t="shared" si="7"/>
        <v>2</v>
      </c>
    </row>
    <row r="123" spans="1:11" s="22" customFormat="1" x14ac:dyDescent="0.15">
      <c r="A123" s="22">
        <f>IFERROR(テーブル_Swim015[[#This Row],[競技番号]],"")</f>
        <v>2</v>
      </c>
      <c r="B123" s="22">
        <f>IFERROR(テーブル_Swim015[[#This Row],[組]],"")</f>
        <v>5</v>
      </c>
      <c r="C123" s="22">
        <f>IFERROR(テーブル_Swim015[[#This Row],[水路]],"")</f>
        <v>3</v>
      </c>
      <c r="D123" s="22" t="str">
        <f t="shared" si="4"/>
        <v>253</v>
      </c>
      <c r="E123" s="22">
        <f>IFERROR(テーブル_Swim015[[#This Row],[選手番号]],"")</f>
        <v>209</v>
      </c>
      <c r="F123" s="22" t="str">
        <f>IFERROR(VLOOKUP(E123,Sheet3!A:H,3,0),"")</f>
        <v>八重川　輝</v>
      </c>
      <c r="G123" s="22" t="str">
        <f>IFERROR(VLOOKUP(E123,Sheet3!A:H,8,0),"")</f>
        <v>フィッタ松山</v>
      </c>
      <c r="H123" s="22" t="str">
        <f>IFERROR(VLOOKUP(E123,Sheet2!A:B,2,0),"")</f>
        <v/>
      </c>
      <c r="I123" s="22" t="str">
        <f t="shared" si="5"/>
        <v>2092</v>
      </c>
      <c r="J123" s="22">
        <f t="shared" si="6"/>
        <v>5</v>
      </c>
      <c r="K123" s="22">
        <f t="shared" si="7"/>
        <v>3</v>
      </c>
    </row>
    <row r="124" spans="1:11" s="22" customFormat="1" x14ac:dyDescent="0.15">
      <c r="A124" s="22">
        <f>IFERROR(テーブル_Swim015[[#This Row],[競技番号]],"")</f>
        <v>2</v>
      </c>
      <c r="B124" s="22">
        <f>IFERROR(テーブル_Swim015[[#This Row],[組]],"")</f>
        <v>5</v>
      </c>
      <c r="C124" s="22">
        <f>IFERROR(テーブル_Swim015[[#This Row],[水路]],"")</f>
        <v>4</v>
      </c>
      <c r="D124" s="22" t="str">
        <f t="shared" si="4"/>
        <v>254</v>
      </c>
      <c r="E124" s="22">
        <f>IFERROR(テーブル_Swim015[[#This Row],[選手番号]],"")</f>
        <v>9</v>
      </c>
      <c r="F124" s="22" t="str">
        <f>IFERROR(VLOOKUP(E124,Sheet3!A:H,3,0),"")</f>
        <v>玉井　央輔</v>
      </c>
      <c r="G124" s="22" t="str">
        <f>IFERROR(VLOOKUP(E124,Sheet3!A:H,8,0),"")</f>
        <v>五百木ＳＣ</v>
      </c>
      <c r="H124" s="22" t="str">
        <f>IFERROR(VLOOKUP(E124,Sheet2!A:B,2,0),"")</f>
        <v/>
      </c>
      <c r="I124" s="22" t="str">
        <f t="shared" si="5"/>
        <v>92</v>
      </c>
      <c r="J124" s="22">
        <f t="shared" si="6"/>
        <v>5</v>
      </c>
      <c r="K124" s="22">
        <f t="shared" si="7"/>
        <v>4</v>
      </c>
    </row>
    <row r="125" spans="1:11" s="22" customFormat="1" x14ac:dyDescent="0.15">
      <c r="A125" s="22">
        <f>IFERROR(テーブル_Swim015[[#This Row],[競技番号]],"")</f>
        <v>2</v>
      </c>
      <c r="B125" s="22">
        <f>IFERROR(テーブル_Swim015[[#This Row],[組]],"")</f>
        <v>5</v>
      </c>
      <c r="C125" s="22">
        <f>IFERROR(テーブル_Swim015[[#This Row],[水路]],"")</f>
        <v>5</v>
      </c>
      <c r="D125" s="22" t="str">
        <f t="shared" si="4"/>
        <v>255</v>
      </c>
      <c r="E125" s="22">
        <f>IFERROR(テーブル_Swim015[[#This Row],[選手番号]],"")</f>
        <v>300</v>
      </c>
      <c r="F125" s="22" t="str">
        <f>IFERROR(VLOOKUP(E125,Sheet3!A:H,3,0),"")</f>
        <v>小松　久人</v>
      </c>
      <c r="G125" s="22" t="str">
        <f>IFERROR(VLOOKUP(E125,Sheet3!A:H,8,0),"")</f>
        <v>ﾌｨｯﾀｴﾐﾌﾙ松前</v>
      </c>
      <c r="H125" s="22" t="str">
        <f>IFERROR(VLOOKUP(E125,Sheet2!A:B,2,0),"")</f>
        <v/>
      </c>
      <c r="I125" s="22" t="str">
        <f t="shared" si="5"/>
        <v>3002</v>
      </c>
      <c r="J125" s="22">
        <f t="shared" si="6"/>
        <v>5</v>
      </c>
      <c r="K125" s="22">
        <f t="shared" si="7"/>
        <v>5</v>
      </c>
    </row>
    <row r="126" spans="1:11" s="22" customFormat="1" x14ac:dyDescent="0.15">
      <c r="A126" s="22">
        <f>IFERROR(テーブル_Swim015[[#This Row],[競技番号]],"")</f>
        <v>2</v>
      </c>
      <c r="B126" s="22">
        <f>IFERROR(テーブル_Swim015[[#This Row],[組]],"")</f>
        <v>5</v>
      </c>
      <c r="C126" s="22">
        <f>IFERROR(テーブル_Swim015[[#This Row],[水路]],"")</f>
        <v>6</v>
      </c>
      <c r="D126" s="22" t="str">
        <f t="shared" si="4"/>
        <v>256</v>
      </c>
      <c r="E126" s="22">
        <f>IFERROR(テーブル_Swim015[[#This Row],[選手番号]],"")</f>
        <v>297</v>
      </c>
      <c r="F126" s="22" t="str">
        <f>IFERROR(VLOOKUP(E126,Sheet3!A:H,3,0),"")</f>
        <v>長野　愛斗</v>
      </c>
      <c r="G126" s="22" t="str">
        <f>IFERROR(VLOOKUP(E126,Sheet3!A:H,8,0),"")</f>
        <v>ﾌｨｯﾀｴﾐﾌﾙ松前</v>
      </c>
      <c r="H126" s="22" t="str">
        <f>IFERROR(VLOOKUP(E126,Sheet2!A:B,2,0),"")</f>
        <v/>
      </c>
      <c r="I126" s="22" t="str">
        <f t="shared" si="5"/>
        <v>2972</v>
      </c>
      <c r="J126" s="22">
        <f t="shared" si="6"/>
        <v>5</v>
      </c>
      <c r="K126" s="22">
        <f t="shared" si="7"/>
        <v>6</v>
      </c>
    </row>
    <row r="127" spans="1:11" s="22" customFormat="1" x14ac:dyDescent="0.15">
      <c r="A127" s="22">
        <f>IFERROR(テーブル_Swim015[[#This Row],[競技番号]],"")</f>
        <v>2</v>
      </c>
      <c r="B127" s="22">
        <f>IFERROR(テーブル_Swim015[[#This Row],[組]],"")</f>
        <v>5</v>
      </c>
      <c r="C127" s="22">
        <f>IFERROR(テーブル_Swim015[[#This Row],[水路]],"")</f>
        <v>7</v>
      </c>
      <c r="D127" s="22" t="str">
        <f t="shared" si="4"/>
        <v>257</v>
      </c>
      <c r="E127" s="22">
        <f>IFERROR(テーブル_Swim015[[#This Row],[選手番号]],"")</f>
        <v>299</v>
      </c>
      <c r="F127" s="22" t="str">
        <f>IFERROR(VLOOKUP(E127,Sheet3!A:H,3,0),"")</f>
        <v>弓達　歩夢</v>
      </c>
      <c r="G127" s="22" t="str">
        <f>IFERROR(VLOOKUP(E127,Sheet3!A:H,8,0),"")</f>
        <v>ﾌｨｯﾀｴﾐﾌﾙ松前</v>
      </c>
      <c r="H127" s="22" t="str">
        <f>IFERROR(VLOOKUP(E127,Sheet2!A:B,2,0),"")</f>
        <v/>
      </c>
      <c r="I127" s="22" t="str">
        <f t="shared" si="5"/>
        <v>2992</v>
      </c>
      <c r="J127" s="22">
        <f t="shared" si="6"/>
        <v>5</v>
      </c>
      <c r="K127" s="22">
        <f t="shared" si="7"/>
        <v>7</v>
      </c>
    </row>
    <row r="128" spans="1:11" s="22" customFormat="1" x14ac:dyDescent="0.15">
      <c r="A128" s="22">
        <f>IFERROR(テーブル_Swim015[[#This Row],[競技番号]],"")</f>
        <v>2</v>
      </c>
      <c r="B128" s="22">
        <f>IFERROR(テーブル_Swim015[[#This Row],[組]],"")</f>
        <v>6</v>
      </c>
      <c r="C128" s="22">
        <f>IFERROR(テーブル_Swim015[[#This Row],[水路]],"")</f>
        <v>1</v>
      </c>
      <c r="D128" s="22" t="str">
        <f t="shared" si="4"/>
        <v>261</v>
      </c>
      <c r="E128" s="22">
        <f>IFERROR(テーブル_Swim015[[#This Row],[選手番号]],"")</f>
        <v>7</v>
      </c>
      <c r="F128" s="22" t="str">
        <f>IFERROR(VLOOKUP(E128,Sheet3!A:H,3,0),"")</f>
        <v>伊藤　諒成</v>
      </c>
      <c r="G128" s="22" t="str">
        <f>IFERROR(VLOOKUP(E128,Sheet3!A:H,8,0),"")</f>
        <v>五百木ＳＣ</v>
      </c>
      <c r="H128" s="22" t="str">
        <f>IFERROR(VLOOKUP(E128,Sheet2!A:B,2,0),"")</f>
        <v/>
      </c>
      <c r="I128" s="22" t="str">
        <f t="shared" si="5"/>
        <v>72</v>
      </c>
      <c r="J128" s="22">
        <f t="shared" si="6"/>
        <v>6</v>
      </c>
      <c r="K128" s="22">
        <f t="shared" si="7"/>
        <v>1</v>
      </c>
    </row>
    <row r="129" spans="1:11" s="22" customFormat="1" x14ac:dyDescent="0.15">
      <c r="A129" s="22">
        <f>IFERROR(テーブル_Swim015[[#This Row],[競技番号]],"")</f>
        <v>2</v>
      </c>
      <c r="B129" s="22">
        <f>IFERROR(テーブル_Swim015[[#This Row],[組]],"")</f>
        <v>6</v>
      </c>
      <c r="C129" s="22">
        <f>IFERROR(テーブル_Swim015[[#This Row],[水路]],"")</f>
        <v>2</v>
      </c>
      <c r="D129" s="22" t="str">
        <f t="shared" si="4"/>
        <v>262</v>
      </c>
      <c r="E129" s="22">
        <f>IFERROR(テーブル_Swim015[[#This Row],[選手番号]],"")</f>
        <v>175</v>
      </c>
      <c r="F129" s="22" t="str">
        <f>IFERROR(VLOOKUP(E129,Sheet3!A:H,3,0),"")</f>
        <v>山田　睦己</v>
      </c>
      <c r="G129" s="22" t="str">
        <f>IFERROR(VLOOKUP(E129,Sheet3!A:H,8,0),"")</f>
        <v>ＭＧ双葉</v>
      </c>
      <c r="H129" s="22" t="str">
        <f>IFERROR(VLOOKUP(E129,Sheet2!A:B,2,0),"")</f>
        <v/>
      </c>
      <c r="I129" s="22" t="str">
        <f t="shared" si="5"/>
        <v>1752</v>
      </c>
      <c r="J129" s="22">
        <f t="shared" si="6"/>
        <v>6</v>
      </c>
      <c r="K129" s="22">
        <f t="shared" si="7"/>
        <v>2</v>
      </c>
    </row>
    <row r="130" spans="1:11" s="22" customFormat="1" x14ac:dyDescent="0.15">
      <c r="A130" s="22">
        <f>IFERROR(テーブル_Swim015[[#This Row],[競技番号]],"")</f>
        <v>2</v>
      </c>
      <c r="B130" s="22">
        <f>IFERROR(テーブル_Swim015[[#This Row],[組]],"")</f>
        <v>6</v>
      </c>
      <c r="C130" s="22">
        <f>IFERROR(テーブル_Swim015[[#This Row],[水路]],"")</f>
        <v>3</v>
      </c>
      <c r="D130" s="22" t="str">
        <f t="shared" si="4"/>
        <v>263</v>
      </c>
      <c r="E130" s="22">
        <f>IFERROR(テーブル_Swim015[[#This Row],[選手番号]],"")</f>
        <v>82</v>
      </c>
      <c r="F130" s="22" t="str">
        <f>IFERROR(VLOOKUP(E130,Sheet3!A:H,3,0),"")</f>
        <v>塩出　大剛</v>
      </c>
      <c r="G130" s="22" t="str">
        <f>IFERROR(VLOOKUP(E130,Sheet3!A:H,8,0),"")</f>
        <v>西条ＳＣ</v>
      </c>
      <c r="H130" s="22" t="str">
        <f>IFERROR(VLOOKUP(E130,Sheet2!A:B,2,0),"")</f>
        <v/>
      </c>
      <c r="I130" s="22" t="str">
        <f t="shared" si="5"/>
        <v>822</v>
      </c>
      <c r="J130" s="22">
        <f t="shared" si="6"/>
        <v>6</v>
      </c>
      <c r="K130" s="22">
        <f t="shared" si="7"/>
        <v>3</v>
      </c>
    </row>
    <row r="131" spans="1:11" s="22" customFormat="1" x14ac:dyDescent="0.15">
      <c r="A131" s="22">
        <f>IFERROR(テーブル_Swim015[[#This Row],[競技番号]],"")</f>
        <v>2</v>
      </c>
      <c r="B131" s="22">
        <f>IFERROR(テーブル_Swim015[[#This Row],[組]],"")</f>
        <v>6</v>
      </c>
      <c r="C131" s="22">
        <f>IFERROR(テーブル_Swim015[[#This Row],[水路]],"")</f>
        <v>4</v>
      </c>
      <c r="D131" s="22" t="str">
        <f t="shared" ref="D131:D194" si="8">CONCATENATE(A131,B131,C131)</f>
        <v>264</v>
      </c>
      <c r="E131" s="22">
        <f>IFERROR(テーブル_Swim015[[#This Row],[選手番号]],"")</f>
        <v>114</v>
      </c>
      <c r="F131" s="22" t="str">
        <f>IFERROR(VLOOKUP(E131,Sheet3!A:H,3,0),"")</f>
        <v>渡部　隼斗</v>
      </c>
      <c r="G131" s="22" t="str">
        <f>IFERROR(VLOOKUP(E131,Sheet3!A:H,8,0),"")</f>
        <v>ファイブテン</v>
      </c>
      <c r="H131" s="22" t="str">
        <f>IFERROR(VLOOKUP(E131,Sheet2!A:B,2,0),"")</f>
        <v/>
      </c>
      <c r="I131" s="22" t="str">
        <f t="shared" ref="I131:I146" si="9">CONCATENATE(E131,A131)</f>
        <v>1142</v>
      </c>
      <c r="J131" s="22">
        <f t="shared" ref="J131:J146" si="10">B131</f>
        <v>6</v>
      </c>
      <c r="K131" s="22">
        <f t="shared" ref="K131:K146" si="11">C131</f>
        <v>4</v>
      </c>
    </row>
    <row r="132" spans="1:11" s="22" customFormat="1" x14ac:dyDescent="0.15">
      <c r="A132" s="22">
        <f>IFERROR(テーブル_Swim015[[#This Row],[競技番号]],"")</f>
        <v>2</v>
      </c>
      <c r="B132" s="22">
        <f>IFERROR(テーブル_Swim015[[#This Row],[組]],"")</f>
        <v>6</v>
      </c>
      <c r="C132" s="22">
        <f>IFERROR(テーブル_Swim015[[#This Row],[水路]],"")</f>
        <v>5</v>
      </c>
      <c r="D132" s="22" t="str">
        <f t="shared" si="8"/>
        <v>265</v>
      </c>
      <c r="E132" s="22">
        <f>IFERROR(テーブル_Swim015[[#This Row],[選手番号]],"")</f>
        <v>176</v>
      </c>
      <c r="F132" s="22" t="str">
        <f>IFERROR(VLOOKUP(E132,Sheet3!A:H,3,0),"")</f>
        <v>山内　奏人</v>
      </c>
      <c r="G132" s="22" t="str">
        <f>IFERROR(VLOOKUP(E132,Sheet3!A:H,8,0),"")</f>
        <v>ＭＧ双葉</v>
      </c>
      <c r="H132" s="22" t="str">
        <f>IFERROR(VLOOKUP(E132,Sheet2!A:B,2,0),"")</f>
        <v/>
      </c>
      <c r="I132" s="22" t="str">
        <f t="shared" si="9"/>
        <v>1762</v>
      </c>
      <c r="J132" s="22">
        <f t="shared" si="10"/>
        <v>6</v>
      </c>
      <c r="K132" s="22">
        <f t="shared" si="11"/>
        <v>5</v>
      </c>
    </row>
    <row r="133" spans="1:11" s="22" customFormat="1" x14ac:dyDescent="0.15">
      <c r="A133" s="22">
        <f>IFERROR(テーブル_Swim015[[#This Row],[競技番号]],"")</f>
        <v>2</v>
      </c>
      <c r="B133" s="22">
        <f>IFERROR(テーブル_Swim015[[#This Row],[組]],"")</f>
        <v>6</v>
      </c>
      <c r="C133" s="22">
        <f>IFERROR(テーブル_Swim015[[#This Row],[水路]],"")</f>
        <v>6</v>
      </c>
      <c r="D133" s="22" t="str">
        <f t="shared" si="8"/>
        <v>266</v>
      </c>
      <c r="E133" s="22">
        <f>IFERROR(テーブル_Swim015[[#This Row],[選手番号]],"")</f>
        <v>166</v>
      </c>
      <c r="F133" s="22" t="str">
        <f>IFERROR(VLOOKUP(E133,Sheet3!A:H,3,0),"")</f>
        <v>松岡　　遼</v>
      </c>
      <c r="G133" s="22" t="str">
        <f>IFERROR(VLOOKUP(E133,Sheet3!A:H,8,0),"")</f>
        <v>アズサ松山</v>
      </c>
      <c r="H133" s="22" t="str">
        <f>IFERROR(VLOOKUP(E133,Sheet2!A:B,2,0),"")</f>
        <v/>
      </c>
      <c r="I133" s="22" t="str">
        <f t="shared" si="9"/>
        <v>1662</v>
      </c>
      <c r="J133" s="22">
        <f t="shared" si="10"/>
        <v>6</v>
      </c>
      <c r="K133" s="22">
        <f t="shared" si="11"/>
        <v>6</v>
      </c>
    </row>
    <row r="134" spans="1:11" s="22" customFormat="1" x14ac:dyDescent="0.15">
      <c r="A134" s="22">
        <f>IFERROR(テーブル_Swim015[[#This Row],[競技番号]],"")</f>
        <v>2</v>
      </c>
      <c r="B134" s="22">
        <f>IFERROR(テーブル_Swim015[[#This Row],[組]],"")</f>
        <v>6</v>
      </c>
      <c r="C134" s="22">
        <f>IFERROR(テーブル_Swim015[[#This Row],[水路]],"")</f>
        <v>7</v>
      </c>
      <c r="D134" s="22" t="str">
        <f t="shared" si="8"/>
        <v>267</v>
      </c>
      <c r="E134" s="22">
        <f>IFERROR(テーブル_Swim015[[#This Row],[選手番号]],"")</f>
        <v>165</v>
      </c>
      <c r="F134" s="22" t="str">
        <f>IFERROR(VLOOKUP(E134,Sheet3!A:H,3,0),"")</f>
        <v>満汐　航士</v>
      </c>
      <c r="G134" s="22" t="str">
        <f>IFERROR(VLOOKUP(E134,Sheet3!A:H,8,0),"")</f>
        <v>アズサ松山</v>
      </c>
      <c r="H134" s="22" t="str">
        <f>IFERROR(VLOOKUP(E134,Sheet2!A:B,2,0),"")</f>
        <v/>
      </c>
      <c r="I134" s="22" t="str">
        <f t="shared" si="9"/>
        <v>1652</v>
      </c>
      <c r="J134" s="22">
        <f t="shared" si="10"/>
        <v>6</v>
      </c>
      <c r="K134" s="22">
        <f t="shared" si="11"/>
        <v>7</v>
      </c>
    </row>
    <row r="135" spans="1:11" s="22" customFormat="1" x14ac:dyDescent="0.15">
      <c r="A135" s="22">
        <f>IFERROR(テーブル_Swim015[[#This Row],[競技番号]],"")</f>
        <v>2</v>
      </c>
      <c r="B135" s="22">
        <f>IFERROR(テーブル_Swim015[[#This Row],[組]],"")</f>
        <v>7</v>
      </c>
      <c r="C135" s="22">
        <f>IFERROR(テーブル_Swim015[[#This Row],[水路]],"")</f>
        <v>1</v>
      </c>
      <c r="D135" s="22" t="str">
        <f t="shared" si="8"/>
        <v>271</v>
      </c>
      <c r="E135" s="22">
        <f>IFERROR(テーブル_Swim015[[#This Row],[選手番号]],"")</f>
        <v>95</v>
      </c>
      <c r="F135" s="22" t="str">
        <f>IFERROR(VLOOKUP(E135,Sheet3!A:H,3,0),"")</f>
        <v>石原　晴琉</v>
      </c>
      <c r="G135" s="22" t="str">
        <f>IFERROR(VLOOKUP(E135,Sheet3!A:H,8,0),"")</f>
        <v>ＭＧ瀬戸内</v>
      </c>
      <c r="H135" s="22" t="str">
        <f>IFERROR(VLOOKUP(E135,Sheet2!A:B,2,0),"")</f>
        <v/>
      </c>
      <c r="I135" s="22" t="str">
        <f t="shared" si="9"/>
        <v>952</v>
      </c>
      <c r="J135" s="22">
        <f t="shared" si="10"/>
        <v>7</v>
      </c>
      <c r="K135" s="22">
        <f t="shared" si="11"/>
        <v>1</v>
      </c>
    </row>
    <row r="136" spans="1:11" s="22" customFormat="1" x14ac:dyDescent="0.15">
      <c r="A136" s="22">
        <f>IFERROR(テーブル_Swim015[[#This Row],[競技番号]],"")</f>
        <v>2</v>
      </c>
      <c r="B136" s="22">
        <f>IFERROR(テーブル_Swim015[[#This Row],[組]],"")</f>
        <v>7</v>
      </c>
      <c r="C136" s="22">
        <f>IFERROR(テーブル_Swim015[[#This Row],[水路]],"")</f>
        <v>2</v>
      </c>
      <c r="D136" s="22" t="str">
        <f t="shared" si="8"/>
        <v>272</v>
      </c>
      <c r="E136" s="22">
        <f>IFERROR(テーブル_Swim015[[#This Row],[選手番号]],"")</f>
        <v>103</v>
      </c>
      <c r="F136" s="22" t="str">
        <f>IFERROR(VLOOKUP(E136,Sheet3!A:H,3,0),"")</f>
        <v>田中　稔也</v>
      </c>
      <c r="G136" s="22" t="str">
        <f>IFERROR(VLOOKUP(E136,Sheet3!A:H,8,0),"")</f>
        <v>Z-UP</v>
      </c>
      <c r="H136" s="22" t="str">
        <f>IFERROR(VLOOKUP(E136,Sheet2!A:B,2,0),"")</f>
        <v/>
      </c>
      <c r="I136" s="22" t="str">
        <f t="shared" si="9"/>
        <v>1032</v>
      </c>
      <c r="J136" s="22">
        <f t="shared" si="10"/>
        <v>7</v>
      </c>
      <c r="K136" s="22">
        <f t="shared" si="11"/>
        <v>2</v>
      </c>
    </row>
    <row r="137" spans="1:11" s="22" customFormat="1" x14ac:dyDescent="0.15">
      <c r="A137" s="22">
        <f>IFERROR(テーブル_Swim015[[#This Row],[競技番号]],"")</f>
        <v>2</v>
      </c>
      <c r="B137" s="22">
        <f>IFERROR(テーブル_Swim015[[#This Row],[組]],"")</f>
        <v>7</v>
      </c>
      <c r="C137" s="22">
        <f>IFERROR(テーブル_Swim015[[#This Row],[水路]],"")</f>
        <v>3</v>
      </c>
      <c r="D137" s="22" t="str">
        <f t="shared" si="8"/>
        <v>273</v>
      </c>
      <c r="E137" s="22">
        <f>IFERROR(テーブル_Swim015[[#This Row],[選手番号]],"")</f>
        <v>360</v>
      </c>
      <c r="F137" s="22" t="str">
        <f>IFERROR(VLOOKUP(E137,Sheet3!A:H,3,0),"")</f>
        <v>丹生谷息吹</v>
      </c>
      <c r="G137" s="22" t="str">
        <f>IFERROR(VLOOKUP(E137,Sheet3!A:H,8,0),"")</f>
        <v>えいしSC砥部</v>
      </c>
      <c r="H137" s="22" t="str">
        <f>IFERROR(VLOOKUP(E137,Sheet2!A:B,2,0),"")</f>
        <v/>
      </c>
      <c r="I137" s="22" t="str">
        <f t="shared" si="9"/>
        <v>3602</v>
      </c>
      <c r="J137" s="22">
        <f t="shared" si="10"/>
        <v>7</v>
      </c>
      <c r="K137" s="22">
        <f t="shared" si="11"/>
        <v>3</v>
      </c>
    </row>
    <row r="138" spans="1:11" s="22" customFormat="1" x14ac:dyDescent="0.15">
      <c r="A138" s="22">
        <f>IFERROR(テーブル_Swim015[[#This Row],[競技番号]],"")</f>
        <v>2</v>
      </c>
      <c r="B138" s="22">
        <f>IFERROR(テーブル_Swim015[[#This Row],[組]],"")</f>
        <v>7</v>
      </c>
      <c r="C138" s="22">
        <f>IFERROR(テーブル_Swim015[[#This Row],[水路]],"")</f>
        <v>4</v>
      </c>
      <c r="D138" s="22" t="str">
        <f t="shared" si="8"/>
        <v>274</v>
      </c>
      <c r="E138" s="22">
        <f>IFERROR(テーブル_Swim015[[#This Row],[選手番号]],"")</f>
        <v>102</v>
      </c>
      <c r="F138" s="22" t="str">
        <f>IFERROR(VLOOKUP(E138,Sheet3!A:H,3,0),"")</f>
        <v>山之内僚汰</v>
      </c>
      <c r="G138" s="22" t="str">
        <f>IFERROR(VLOOKUP(E138,Sheet3!A:H,8,0),"")</f>
        <v>Z-UP</v>
      </c>
      <c r="H138" s="22" t="str">
        <f>IFERROR(VLOOKUP(E138,Sheet2!A:B,2,0),"")</f>
        <v/>
      </c>
      <c r="I138" s="22" t="str">
        <f t="shared" si="9"/>
        <v>1022</v>
      </c>
      <c r="J138" s="22">
        <f t="shared" si="10"/>
        <v>7</v>
      </c>
      <c r="K138" s="22">
        <f t="shared" si="11"/>
        <v>4</v>
      </c>
    </row>
    <row r="139" spans="1:11" s="22" customFormat="1" x14ac:dyDescent="0.15">
      <c r="A139" s="22">
        <f>IFERROR(テーブル_Swim015[[#This Row],[競技番号]],"")</f>
        <v>2</v>
      </c>
      <c r="B139" s="22">
        <f>IFERROR(テーブル_Swim015[[#This Row],[組]],"")</f>
        <v>7</v>
      </c>
      <c r="C139" s="22">
        <f>IFERROR(テーブル_Swim015[[#This Row],[水路]],"")</f>
        <v>5</v>
      </c>
      <c r="D139" s="22" t="str">
        <f t="shared" si="8"/>
        <v>275</v>
      </c>
      <c r="E139" s="22">
        <f>IFERROR(テーブル_Swim015[[#This Row],[選手番号]],"")</f>
        <v>163</v>
      </c>
      <c r="F139" s="22" t="str">
        <f>IFERROR(VLOOKUP(E139,Sheet3!A:H,3,0),"")</f>
        <v>山﨑　創太</v>
      </c>
      <c r="G139" s="22" t="str">
        <f>IFERROR(VLOOKUP(E139,Sheet3!A:H,8,0),"")</f>
        <v>アズサ松山</v>
      </c>
      <c r="H139" s="22" t="str">
        <f>IFERROR(VLOOKUP(E139,Sheet2!A:B,2,0),"")</f>
        <v/>
      </c>
      <c r="I139" s="22" t="str">
        <f t="shared" si="9"/>
        <v>1632</v>
      </c>
      <c r="J139" s="22">
        <f t="shared" si="10"/>
        <v>7</v>
      </c>
      <c r="K139" s="22">
        <f t="shared" si="11"/>
        <v>5</v>
      </c>
    </row>
    <row r="140" spans="1:11" s="22" customFormat="1" x14ac:dyDescent="0.15">
      <c r="A140" s="22">
        <f>IFERROR(テーブル_Swim015[[#This Row],[競技番号]],"")</f>
        <v>2</v>
      </c>
      <c r="B140" s="22">
        <f>IFERROR(テーブル_Swim015[[#This Row],[組]],"")</f>
        <v>7</v>
      </c>
      <c r="C140" s="22">
        <f>IFERROR(テーブル_Swim015[[#This Row],[水路]],"")</f>
        <v>6</v>
      </c>
      <c r="D140" s="22" t="str">
        <f t="shared" si="8"/>
        <v>276</v>
      </c>
      <c r="E140" s="22">
        <f>IFERROR(テーブル_Swim015[[#This Row],[選手番号]],"")</f>
        <v>115</v>
      </c>
      <c r="F140" s="22" t="str">
        <f>IFERROR(VLOOKUP(E140,Sheet3!A:H,3,0),"")</f>
        <v>安藤　諒人</v>
      </c>
      <c r="G140" s="22" t="str">
        <f>IFERROR(VLOOKUP(E140,Sheet3!A:H,8,0),"")</f>
        <v>ファイブテン</v>
      </c>
      <c r="H140" s="22" t="str">
        <f>IFERROR(VLOOKUP(E140,Sheet2!A:B,2,0),"")</f>
        <v/>
      </c>
      <c r="I140" s="22" t="str">
        <f t="shared" si="9"/>
        <v>1152</v>
      </c>
      <c r="J140" s="22">
        <f t="shared" si="10"/>
        <v>7</v>
      </c>
      <c r="K140" s="22">
        <f t="shared" si="11"/>
        <v>6</v>
      </c>
    </row>
    <row r="141" spans="1:11" s="22" customFormat="1" x14ac:dyDescent="0.15">
      <c r="A141" s="22">
        <f>IFERROR(テーブル_Swim015[[#This Row],[競技番号]],"")</f>
        <v>2</v>
      </c>
      <c r="B141" s="22">
        <f>IFERROR(テーブル_Swim015[[#This Row],[組]],"")</f>
        <v>7</v>
      </c>
      <c r="C141" s="22">
        <f>IFERROR(テーブル_Swim015[[#This Row],[水路]],"")</f>
        <v>7</v>
      </c>
      <c r="D141" s="22" t="str">
        <f t="shared" si="8"/>
        <v>277</v>
      </c>
      <c r="E141" s="22">
        <f>IFERROR(テーブル_Swim015[[#This Row],[選手番号]],"")</f>
        <v>144</v>
      </c>
      <c r="F141" s="22" t="str">
        <f>IFERROR(VLOOKUP(E141,Sheet3!A:H,3,0),"")</f>
        <v>二宮蒼志郎</v>
      </c>
      <c r="G141" s="22" t="str">
        <f>IFERROR(VLOOKUP(E141,Sheet3!A:H,8,0),"")</f>
        <v>八幡浜ＳＣ</v>
      </c>
      <c r="H141" s="22" t="str">
        <f>IFERROR(VLOOKUP(E141,Sheet2!A:B,2,0),"")</f>
        <v/>
      </c>
      <c r="I141" s="22" t="str">
        <f t="shared" si="9"/>
        <v>1442</v>
      </c>
      <c r="J141" s="22">
        <f t="shared" si="10"/>
        <v>7</v>
      </c>
      <c r="K141" s="22">
        <f t="shared" si="11"/>
        <v>7</v>
      </c>
    </row>
    <row r="142" spans="1:11" s="22" customFormat="1" x14ac:dyDescent="0.15">
      <c r="A142" s="22">
        <f>IFERROR(テーブル_Swim015[[#This Row],[競技番号]],"")</f>
        <v>2</v>
      </c>
      <c r="B142" s="22">
        <f>IFERROR(テーブル_Swim015[[#This Row],[組]],"")</f>
        <v>8</v>
      </c>
      <c r="C142" s="22">
        <f>IFERROR(テーブル_Swim015[[#This Row],[水路]],"")</f>
        <v>1</v>
      </c>
      <c r="D142" s="22" t="str">
        <f t="shared" si="8"/>
        <v>281</v>
      </c>
      <c r="E142" s="22">
        <f>IFERROR(テーブル_Swim015[[#This Row],[選手番号]],"")</f>
        <v>206</v>
      </c>
      <c r="F142" s="22" t="str">
        <f>IFERROR(VLOOKUP(E142,Sheet3!A:H,3,0),"")</f>
        <v>石川　智暉</v>
      </c>
      <c r="G142" s="22" t="str">
        <f>IFERROR(VLOOKUP(E142,Sheet3!A:H,8,0),"")</f>
        <v>フィッタ松山</v>
      </c>
      <c r="H142" s="22" t="str">
        <f>IFERROR(VLOOKUP(E142,Sheet2!A:B,2,0),"")</f>
        <v/>
      </c>
      <c r="I142" s="22" t="str">
        <f t="shared" si="9"/>
        <v>2062</v>
      </c>
      <c r="J142" s="22">
        <f t="shared" si="10"/>
        <v>8</v>
      </c>
      <c r="K142" s="22">
        <f t="shared" si="11"/>
        <v>1</v>
      </c>
    </row>
    <row r="143" spans="1:11" s="22" customFormat="1" x14ac:dyDescent="0.15">
      <c r="A143" s="22">
        <f>IFERROR(テーブル_Swim015[[#This Row],[競技番号]],"")</f>
        <v>2</v>
      </c>
      <c r="B143" s="22">
        <f>IFERROR(テーブル_Swim015[[#This Row],[組]],"")</f>
        <v>8</v>
      </c>
      <c r="C143" s="22">
        <f>IFERROR(テーブル_Swim015[[#This Row],[水路]],"")</f>
        <v>2</v>
      </c>
      <c r="D143" s="22" t="str">
        <f t="shared" si="8"/>
        <v>282</v>
      </c>
      <c r="E143" s="22">
        <f>IFERROR(テーブル_Swim015[[#This Row],[選手番号]],"")</f>
        <v>192</v>
      </c>
      <c r="F143" s="22" t="str">
        <f>IFERROR(VLOOKUP(E143,Sheet3!A:H,3,0),"")</f>
        <v>田中　陽大</v>
      </c>
      <c r="G143" s="22" t="str">
        <f>IFERROR(VLOOKUP(E143,Sheet3!A:H,8,0),"")</f>
        <v>石原ＳＣ</v>
      </c>
      <c r="H143" s="22" t="str">
        <f>IFERROR(VLOOKUP(E143,Sheet2!A:B,2,0),"")</f>
        <v/>
      </c>
      <c r="I143" s="22" t="str">
        <f t="shared" si="9"/>
        <v>1922</v>
      </c>
      <c r="J143" s="22">
        <f t="shared" si="10"/>
        <v>8</v>
      </c>
      <c r="K143" s="22">
        <f t="shared" si="11"/>
        <v>2</v>
      </c>
    </row>
    <row r="144" spans="1:11" s="22" customFormat="1" x14ac:dyDescent="0.15">
      <c r="A144" s="22">
        <f>IFERROR(テーブル_Swim015[[#This Row],[競技番号]],"")</f>
        <v>2</v>
      </c>
      <c r="B144" s="22">
        <f>IFERROR(テーブル_Swim015[[#This Row],[組]],"")</f>
        <v>8</v>
      </c>
      <c r="C144" s="22">
        <f>IFERROR(テーブル_Swim015[[#This Row],[水路]],"")</f>
        <v>3</v>
      </c>
      <c r="D144" s="22" t="str">
        <f t="shared" si="8"/>
        <v>283</v>
      </c>
      <c r="E144" s="22">
        <f>IFERROR(テーブル_Swim015[[#This Row],[選手番号]],"")</f>
        <v>159</v>
      </c>
      <c r="F144" s="22" t="str">
        <f>IFERROR(VLOOKUP(E144,Sheet3!A:H,3,0),"")</f>
        <v>松田　康生</v>
      </c>
      <c r="G144" s="22" t="str">
        <f>IFERROR(VLOOKUP(E144,Sheet3!A:H,8,0),"")</f>
        <v>アズサ松山</v>
      </c>
      <c r="H144" s="22" t="str">
        <f>IFERROR(VLOOKUP(E144,Sheet2!A:B,2,0),"")</f>
        <v/>
      </c>
      <c r="I144" s="22" t="str">
        <f t="shared" si="9"/>
        <v>1592</v>
      </c>
      <c r="J144" s="22">
        <f t="shared" si="10"/>
        <v>8</v>
      </c>
      <c r="K144" s="22">
        <f t="shared" si="11"/>
        <v>3</v>
      </c>
    </row>
    <row r="145" spans="1:11" s="22" customFormat="1" x14ac:dyDescent="0.15">
      <c r="A145" s="22">
        <f>IFERROR(テーブル_Swim015[[#This Row],[競技番号]],"")</f>
        <v>2</v>
      </c>
      <c r="B145" s="22">
        <f>IFERROR(テーブル_Swim015[[#This Row],[組]],"")</f>
        <v>8</v>
      </c>
      <c r="C145" s="22">
        <f>IFERROR(テーブル_Swim015[[#This Row],[水路]],"")</f>
        <v>4</v>
      </c>
      <c r="D145" s="22" t="str">
        <f t="shared" si="8"/>
        <v>284</v>
      </c>
      <c r="E145" s="22">
        <f>IFERROR(テーブル_Swim015[[#This Row],[選手番号]],"")</f>
        <v>142</v>
      </c>
      <c r="F145" s="22" t="str">
        <f>IFERROR(VLOOKUP(E145,Sheet3!A:H,3,0),"")</f>
        <v>佐々木健成</v>
      </c>
      <c r="G145" s="22" t="str">
        <f>IFERROR(VLOOKUP(E145,Sheet3!A:H,8,0),"")</f>
        <v>八幡浜ＳＣ</v>
      </c>
      <c r="H145" s="22" t="str">
        <f>IFERROR(VLOOKUP(E145,Sheet2!A:B,2,0),"")</f>
        <v/>
      </c>
      <c r="I145" s="22" t="str">
        <f t="shared" si="9"/>
        <v>1422</v>
      </c>
      <c r="J145" s="22">
        <f t="shared" si="10"/>
        <v>8</v>
      </c>
      <c r="K145" s="22">
        <f t="shared" si="11"/>
        <v>4</v>
      </c>
    </row>
    <row r="146" spans="1:11" s="22" customFormat="1" x14ac:dyDescent="0.15">
      <c r="A146" s="22">
        <f>IFERROR(テーブル_Swim015[[#This Row],[競技番号]],"")</f>
        <v>2</v>
      </c>
      <c r="B146" s="22">
        <f>IFERROR(テーブル_Swim015[[#This Row],[組]],"")</f>
        <v>8</v>
      </c>
      <c r="C146" s="22">
        <f>IFERROR(テーブル_Swim015[[#This Row],[水路]],"")</f>
        <v>5</v>
      </c>
      <c r="D146" s="22" t="str">
        <f t="shared" si="8"/>
        <v>285</v>
      </c>
      <c r="E146" s="22">
        <f>IFERROR(テーブル_Swim015[[#This Row],[選手番号]],"")</f>
        <v>263</v>
      </c>
      <c r="F146" s="22" t="str">
        <f>IFERROR(VLOOKUP(E146,Sheet3!A:H,3,0),"")</f>
        <v>渡邊　樹身</v>
      </c>
      <c r="G146" s="22" t="str">
        <f>IFERROR(VLOOKUP(E146,Sheet3!A:H,8,0),"")</f>
        <v>フィッタ吉田</v>
      </c>
      <c r="H146" s="22" t="str">
        <f>IFERROR(VLOOKUP(E146,Sheet2!A:B,2,0),"")</f>
        <v/>
      </c>
      <c r="I146" s="22" t="str">
        <f t="shared" si="9"/>
        <v>2632</v>
      </c>
      <c r="J146" s="22">
        <f t="shared" si="10"/>
        <v>8</v>
      </c>
      <c r="K146" s="22">
        <f t="shared" si="11"/>
        <v>5</v>
      </c>
    </row>
    <row r="147" spans="1:11" s="22" customFormat="1" x14ac:dyDescent="0.15">
      <c r="A147" s="22">
        <f>IFERROR(テーブル_Swim015[[#This Row],[競技番号]],"")</f>
        <v>2</v>
      </c>
      <c r="B147" s="22">
        <f>IFERROR(テーブル_Swim015[[#This Row],[組]],"")</f>
        <v>8</v>
      </c>
      <c r="C147" s="22">
        <f>IFERROR(テーブル_Swim015[[#This Row],[水路]],"")</f>
        <v>6</v>
      </c>
      <c r="D147" s="22" t="str">
        <f t="shared" si="8"/>
        <v>286</v>
      </c>
      <c r="E147" s="22">
        <f>IFERROR(テーブル_Swim015[[#This Row],[選手番号]],"")</f>
        <v>328</v>
      </c>
      <c r="F147" s="22" t="str">
        <f>IFERROR(VLOOKUP(E147,Sheet3!A:H,3,0),"")</f>
        <v>赤松　　晃</v>
      </c>
      <c r="G147" s="22" t="str">
        <f>IFERROR(VLOOKUP(E147,Sheet3!A:H,8,0),"")</f>
        <v>コナミ松山</v>
      </c>
      <c r="H147" s="22" t="str">
        <f>IFERROR(VLOOKUP(E147,Sheet2!A:B,2,0),"")</f>
        <v/>
      </c>
      <c r="I147" s="22" t="str">
        <f t="shared" ref="I147:I210" si="12">CONCATENATE(E147,A147)</f>
        <v>3282</v>
      </c>
      <c r="J147" s="22">
        <f t="shared" ref="J147:J210" si="13">B147</f>
        <v>8</v>
      </c>
      <c r="K147" s="22">
        <f t="shared" ref="K147:K210" si="14">C147</f>
        <v>6</v>
      </c>
    </row>
    <row r="148" spans="1:11" s="22" customFormat="1" x14ac:dyDescent="0.15">
      <c r="A148" s="22">
        <f>IFERROR(テーブル_Swim015[[#This Row],[競技番号]],"")</f>
        <v>2</v>
      </c>
      <c r="B148" s="22">
        <f>IFERROR(テーブル_Swim015[[#This Row],[組]],"")</f>
        <v>8</v>
      </c>
      <c r="C148" s="22">
        <f>IFERROR(テーブル_Swim015[[#This Row],[水路]],"")</f>
        <v>7</v>
      </c>
      <c r="D148" s="22" t="str">
        <f t="shared" si="8"/>
        <v>287</v>
      </c>
      <c r="E148" s="22">
        <f>IFERROR(テーブル_Swim015[[#This Row],[選手番号]],"")</f>
        <v>64</v>
      </c>
      <c r="F148" s="22" t="str">
        <f>IFERROR(VLOOKUP(E148,Sheet3!A:H,3,0),"")</f>
        <v>岡本　悠希</v>
      </c>
      <c r="G148" s="22" t="str">
        <f>IFERROR(VLOOKUP(E148,Sheet3!A:H,8,0),"")</f>
        <v>ｴﾘｴｰﾙSRT</v>
      </c>
      <c r="H148" s="22" t="str">
        <f>IFERROR(VLOOKUP(E148,Sheet2!A:B,2,0),"")</f>
        <v/>
      </c>
      <c r="I148" s="22" t="str">
        <f t="shared" si="12"/>
        <v>642</v>
      </c>
      <c r="J148" s="22">
        <f t="shared" si="13"/>
        <v>8</v>
      </c>
      <c r="K148" s="22">
        <f t="shared" si="14"/>
        <v>7</v>
      </c>
    </row>
    <row r="149" spans="1:11" s="22" customFormat="1" x14ac:dyDescent="0.15">
      <c r="A149" s="22">
        <f>IFERROR(テーブル_Swim015[[#This Row],[競技番号]],"")</f>
        <v>2</v>
      </c>
      <c r="B149" s="22">
        <f>IFERROR(テーブル_Swim015[[#This Row],[組]],"")</f>
        <v>9</v>
      </c>
      <c r="C149" s="22">
        <f>IFERROR(テーブル_Swim015[[#This Row],[水路]],"")</f>
        <v>1</v>
      </c>
      <c r="D149" s="22" t="str">
        <f t="shared" si="8"/>
        <v>291</v>
      </c>
      <c r="E149" s="22">
        <f>IFERROR(テーブル_Swim015[[#This Row],[選手番号]],"")</f>
        <v>321</v>
      </c>
      <c r="F149" s="22" t="str">
        <f>IFERROR(VLOOKUP(E149,Sheet3!A:H,3,0),"")</f>
        <v>内田堅太郎</v>
      </c>
      <c r="G149" s="22" t="str">
        <f>IFERROR(VLOOKUP(E149,Sheet3!A:H,8,0),"")</f>
        <v>ﾌｨｯﾀ川之江</v>
      </c>
      <c r="H149" s="22" t="str">
        <f>IFERROR(VLOOKUP(E149,Sheet2!A:B,2,0),"")</f>
        <v/>
      </c>
      <c r="I149" s="22" t="str">
        <f t="shared" si="12"/>
        <v>3212</v>
      </c>
      <c r="J149" s="22">
        <f t="shared" si="13"/>
        <v>9</v>
      </c>
      <c r="K149" s="22">
        <f t="shared" si="14"/>
        <v>1</v>
      </c>
    </row>
    <row r="150" spans="1:11" s="22" customFormat="1" x14ac:dyDescent="0.15">
      <c r="A150" s="22">
        <f>IFERROR(テーブル_Swim015[[#This Row],[競技番号]],"")</f>
        <v>2</v>
      </c>
      <c r="B150" s="22">
        <f>IFERROR(テーブル_Swim015[[#This Row],[組]],"")</f>
        <v>9</v>
      </c>
      <c r="C150" s="22">
        <f>IFERROR(テーブル_Swim015[[#This Row],[水路]],"")</f>
        <v>2</v>
      </c>
      <c r="D150" s="22" t="str">
        <f t="shared" si="8"/>
        <v>292</v>
      </c>
      <c r="E150" s="22">
        <f>IFERROR(テーブル_Swim015[[#This Row],[選手番号]],"")</f>
        <v>292</v>
      </c>
      <c r="F150" s="22" t="str">
        <f>IFERROR(VLOOKUP(E150,Sheet3!A:H,3,0),"")</f>
        <v>三ツ井歩夢</v>
      </c>
      <c r="G150" s="22" t="str">
        <f>IFERROR(VLOOKUP(E150,Sheet3!A:H,8,0),"")</f>
        <v>ﾌｨｯﾀｴﾐﾌﾙ松前</v>
      </c>
      <c r="H150" s="22" t="str">
        <f>IFERROR(VLOOKUP(E150,Sheet2!A:B,2,0),"")</f>
        <v/>
      </c>
      <c r="I150" s="22" t="str">
        <f t="shared" si="12"/>
        <v>2922</v>
      </c>
      <c r="J150" s="22">
        <f t="shared" si="13"/>
        <v>9</v>
      </c>
      <c r="K150" s="22">
        <f t="shared" si="14"/>
        <v>2</v>
      </c>
    </row>
    <row r="151" spans="1:11" s="22" customFormat="1" x14ac:dyDescent="0.15">
      <c r="A151" s="22">
        <f>IFERROR(テーブル_Swim015[[#This Row],[競技番号]],"")</f>
        <v>2</v>
      </c>
      <c r="B151" s="22">
        <f>IFERROR(テーブル_Swim015[[#This Row],[組]],"")</f>
        <v>9</v>
      </c>
      <c r="C151" s="22">
        <f>IFERROR(テーブル_Swim015[[#This Row],[水路]],"")</f>
        <v>3</v>
      </c>
      <c r="D151" s="22" t="str">
        <f t="shared" si="8"/>
        <v>293</v>
      </c>
      <c r="E151" s="22">
        <f>IFERROR(テーブル_Swim015[[#This Row],[選手番号]],"")</f>
        <v>160</v>
      </c>
      <c r="F151" s="22" t="str">
        <f>IFERROR(VLOOKUP(E151,Sheet3!A:H,3,0),"")</f>
        <v>鶴岡　海斗</v>
      </c>
      <c r="G151" s="22" t="str">
        <f>IFERROR(VLOOKUP(E151,Sheet3!A:H,8,0),"")</f>
        <v>アズサ松山</v>
      </c>
      <c r="H151" s="22" t="str">
        <f>IFERROR(VLOOKUP(E151,Sheet2!A:B,2,0),"")</f>
        <v/>
      </c>
      <c r="I151" s="22" t="str">
        <f t="shared" si="12"/>
        <v>1602</v>
      </c>
      <c r="J151" s="22">
        <f t="shared" si="13"/>
        <v>9</v>
      </c>
      <c r="K151" s="22">
        <f t="shared" si="14"/>
        <v>3</v>
      </c>
    </row>
    <row r="152" spans="1:11" s="22" customFormat="1" x14ac:dyDescent="0.15">
      <c r="A152" s="22">
        <f>IFERROR(テーブル_Swim015[[#This Row],[競技番号]],"")</f>
        <v>2</v>
      </c>
      <c r="B152" s="22">
        <f>IFERROR(テーブル_Swim015[[#This Row],[組]],"")</f>
        <v>9</v>
      </c>
      <c r="C152" s="22">
        <f>IFERROR(テーブル_Swim015[[#This Row],[水路]],"")</f>
        <v>4</v>
      </c>
      <c r="D152" s="22" t="str">
        <f t="shared" si="8"/>
        <v>294</v>
      </c>
      <c r="E152" s="22">
        <f>IFERROR(テーブル_Swim015[[#This Row],[選手番号]],"")</f>
        <v>358</v>
      </c>
      <c r="F152" s="22" t="str">
        <f>IFERROR(VLOOKUP(E152,Sheet3!A:H,3,0),"")</f>
        <v>佐々木大弥</v>
      </c>
      <c r="G152" s="22" t="str">
        <f>IFERROR(VLOOKUP(E152,Sheet3!A:H,8,0),"")</f>
        <v>えいしSC砥部</v>
      </c>
      <c r="H152" s="22" t="str">
        <f>IFERROR(VLOOKUP(E152,Sheet2!A:B,2,0),"")</f>
        <v/>
      </c>
      <c r="I152" s="22" t="str">
        <f t="shared" si="12"/>
        <v>3582</v>
      </c>
      <c r="J152" s="22">
        <f t="shared" si="13"/>
        <v>9</v>
      </c>
      <c r="K152" s="22">
        <f t="shared" si="14"/>
        <v>4</v>
      </c>
    </row>
    <row r="153" spans="1:11" s="22" customFormat="1" x14ac:dyDescent="0.15">
      <c r="A153" s="22">
        <f>IFERROR(テーブル_Swim015[[#This Row],[競技番号]],"")</f>
        <v>2</v>
      </c>
      <c r="B153" s="22">
        <f>IFERROR(テーブル_Swim015[[#This Row],[組]],"")</f>
        <v>9</v>
      </c>
      <c r="C153" s="22">
        <f>IFERROR(テーブル_Swim015[[#This Row],[水路]],"")</f>
        <v>5</v>
      </c>
      <c r="D153" s="22" t="str">
        <f t="shared" si="8"/>
        <v>295</v>
      </c>
      <c r="E153" s="22">
        <f>IFERROR(テーブル_Swim015[[#This Row],[選手番号]],"")</f>
        <v>293</v>
      </c>
      <c r="F153" s="22" t="str">
        <f>IFERROR(VLOOKUP(E153,Sheet3!A:H,3,0),"")</f>
        <v>内藤将大郎</v>
      </c>
      <c r="G153" s="22" t="str">
        <f>IFERROR(VLOOKUP(E153,Sheet3!A:H,8,0),"")</f>
        <v>ﾌｨｯﾀｴﾐﾌﾙ松前</v>
      </c>
      <c r="H153" s="22" t="str">
        <f>IFERROR(VLOOKUP(E153,Sheet2!A:B,2,0),"")</f>
        <v/>
      </c>
      <c r="I153" s="22" t="str">
        <f t="shared" si="12"/>
        <v>2932</v>
      </c>
      <c r="J153" s="22">
        <f t="shared" si="13"/>
        <v>9</v>
      </c>
      <c r="K153" s="22">
        <f t="shared" si="14"/>
        <v>5</v>
      </c>
    </row>
    <row r="154" spans="1:11" s="22" customFormat="1" x14ac:dyDescent="0.15">
      <c r="A154" s="22">
        <f>IFERROR(テーブル_Swim015[[#This Row],[競技番号]],"")</f>
        <v>2</v>
      </c>
      <c r="B154" s="22">
        <f>IFERROR(テーブル_Swim015[[#This Row],[組]],"")</f>
        <v>9</v>
      </c>
      <c r="C154" s="22">
        <f>IFERROR(テーブル_Swim015[[#This Row],[水路]],"")</f>
        <v>6</v>
      </c>
      <c r="D154" s="22" t="str">
        <f t="shared" si="8"/>
        <v>296</v>
      </c>
      <c r="E154" s="22">
        <f>IFERROR(テーブル_Swim015[[#This Row],[選手番号]],"")</f>
        <v>93</v>
      </c>
      <c r="F154" s="22" t="str">
        <f>IFERROR(VLOOKUP(E154,Sheet3!A:H,3,0),"")</f>
        <v>田村想太郎</v>
      </c>
      <c r="G154" s="22" t="str">
        <f>IFERROR(VLOOKUP(E154,Sheet3!A:H,8,0),"")</f>
        <v>ＭＧ瀬戸内</v>
      </c>
      <c r="H154" s="22" t="str">
        <f>IFERROR(VLOOKUP(E154,Sheet2!A:B,2,0),"")</f>
        <v/>
      </c>
      <c r="I154" s="22" t="str">
        <f t="shared" si="12"/>
        <v>932</v>
      </c>
      <c r="J154" s="22">
        <f t="shared" si="13"/>
        <v>9</v>
      </c>
      <c r="K154" s="22">
        <f t="shared" si="14"/>
        <v>6</v>
      </c>
    </row>
    <row r="155" spans="1:11" s="22" customFormat="1" x14ac:dyDescent="0.15">
      <c r="A155" s="22">
        <f>IFERROR(テーブル_Swim015[[#This Row],[競技番号]],"")</f>
        <v>2</v>
      </c>
      <c r="B155" s="22">
        <f>IFERROR(テーブル_Swim015[[#This Row],[組]],"")</f>
        <v>9</v>
      </c>
      <c r="C155" s="22">
        <f>IFERROR(テーブル_Swim015[[#This Row],[水路]],"")</f>
        <v>7</v>
      </c>
      <c r="D155" s="22" t="str">
        <f t="shared" si="8"/>
        <v>297</v>
      </c>
      <c r="E155" s="22">
        <f>IFERROR(テーブル_Swim015[[#This Row],[選手番号]],"")</f>
        <v>295</v>
      </c>
      <c r="F155" s="22" t="str">
        <f>IFERROR(VLOOKUP(E155,Sheet3!A:H,3,0),"")</f>
        <v>兵頭虎太朗</v>
      </c>
      <c r="G155" s="22" t="str">
        <f>IFERROR(VLOOKUP(E155,Sheet3!A:H,8,0),"")</f>
        <v>ﾌｨｯﾀｴﾐﾌﾙ松前</v>
      </c>
      <c r="H155" s="22" t="str">
        <f>IFERROR(VLOOKUP(E155,Sheet2!A:B,2,0),"")</f>
        <v/>
      </c>
      <c r="I155" s="22" t="str">
        <f t="shared" si="12"/>
        <v>2952</v>
      </c>
      <c r="J155" s="22">
        <f t="shared" si="13"/>
        <v>9</v>
      </c>
      <c r="K155" s="22">
        <f t="shared" si="14"/>
        <v>7</v>
      </c>
    </row>
    <row r="156" spans="1:11" s="22" customFormat="1" x14ac:dyDescent="0.15">
      <c r="A156" s="22">
        <f>IFERROR(テーブル_Swim015[[#This Row],[競技番号]],"")</f>
        <v>2</v>
      </c>
      <c r="B156" s="22">
        <f>IFERROR(テーブル_Swim015[[#This Row],[組]],"")</f>
        <v>10</v>
      </c>
      <c r="C156" s="22">
        <f>IFERROR(テーブル_Swim015[[#This Row],[水路]],"")</f>
        <v>1</v>
      </c>
      <c r="D156" s="22" t="str">
        <f t="shared" si="8"/>
        <v>2101</v>
      </c>
      <c r="E156" s="22">
        <f>IFERROR(テーブル_Swim015[[#This Row],[選手番号]],"")</f>
        <v>254</v>
      </c>
      <c r="F156" s="22" t="str">
        <f>IFERROR(VLOOKUP(E156,Sheet3!A:H,3,0),"")</f>
        <v>細谷　孝正</v>
      </c>
      <c r="G156" s="22" t="str">
        <f>IFERROR(VLOOKUP(E156,Sheet3!A:H,8,0),"")</f>
        <v>リー保内</v>
      </c>
      <c r="H156" s="22" t="str">
        <f>IFERROR(VLOOKUP(E156,Sheet2!A:B,2,0),"")</f>
        <v/>
      </c>
      <c r="I156" s="22" t="str">
        <f t="shared" si="12"/>
        <v>2542</v>
      </c>
      <c r="J156" s="22">
        <f t="shared" si="13"/>
        <v>10</v>
      </c>
      <c r="K156" s="22">
        <f t="shared" si="14"/>
        <v>1</v>
      </c>
    </row>
    <row r="157" spans="1:11" s="22" customFormat="1" x14ac:dyDescent="0.15">
      <c r="A157" s="22">
        <f>IFERROR(テーブル_Swim015[[#This Row],[競技番号]],"")</f>
        <v>2</v>
      </c>
      <c r="B157" s="22">
        <f>IFERROR(テーブル_Swim015[[#This Row],[組]],"")</f>
        <v>10</v>
      </c>
      <c r="C157" s="22">
        <f>IFERROR(テーブル_Swim015[[#This Row],[水路]],"")</f>
        <v>2</v>
      </c>
      <c r="D157" s="22" t="str">
        <f t="shared" si="8"/>
        <v>2102</v>
      </c>
      <c r="E157" s="22">
        <f>IFERROR(テーブル_Swim015[[#This Row],[選手番号]],"")</f>
        <v>46</v>
      </c>
      <c r="F157" s="22" t="str">
        <f>IFERROR(VLOOKUP(E157,Sheet3!A:H,3,0),"")</f>
        <v>西岡　颯大</v>
      </c>
      <c r="G157" s="22" t="str">
        <f>IFERROR(VLOOKUP(E157,Sheet3!A:H,8,0),"")</f>
        <v>南海ＤＣ</v>
      </c>
      <c r="H157" s="22" t="str">
        <f>IFERROR(VLOOKUP(E157,Sheet2!A:B,2,0),"")</f>
        <v/>
      </c>
      <c r="I157" s="22" t="str">
        <f t="shared" si="12"/>
        <v>462</v>
      </c>
      <c r="J157" s="22">
        <f t="shared" si="13"/>
        <v>10</v>
      </c>
      <c r="K157" s="22">
        <f t="shared" si="14"/>
        <v>2</v>
      </c>
    </row>
    <row r="158" spans="1:11" s="22" customFormat="1" x14ac:dyDescent="0.15">
      <c r="A158" s="22">
        <f>IFERROR(テーブル_Swim015[[#This Row],[競技番号]],"")</f>
        <v>2</v>
      </c>
      <c r="B158" s="22">
        <f>IFERROR(テーブル_Swim015[[#This Row],[組]],"")</f>
        <v>10</v>
      </c>
      <c r="C158" s="22">
        <f>IFERROR(テーブル_Swim015[[#This Row],[水路]],"")</f>
        <v>3</v>
      </c>
      <c r="D158" s="22" t="str">
        <f t="shared" si="8"/>
        <v>2103</v>
      </c>
      <c r="E158" s="22">
        <f>IFERROR(テーブル_Swim015[[#This Row],[選手番号]],"")</f>
        <v>261</v>
      </c>
      <c r="F158" s="22" t="str">
        <f>IFERROR(VLOOKUP(E158,Sheet3!A:H,3,0),"")</f>
        <v>大加田元輝</v>
      </c>
      <c r="G158" s="22" t="str">
        <f>IFERROR(VLOOKUP(E158,Sheet3!A:H,8,0),"")</f>
        <v>フィッタ吉田</v>
      </c>
      <c r="H158" s="22" t="str">
        <f>IFERROR(VLOOKUP(E158,Sheet2!A:B,2,0),"")</f>
        <v/>
      </c>
      <c r="I158" s="22" t="str">
        <f t="shared" si="12"/>
        <v>2612</v>
      </c>
      <c r="J158" s="22">
        <f t="shared" si="13"/>
        <v>10</v>
      </c>
      <c r="K158" s="22">
        <f t="shared" si="14"/>
        <v>3</v>
      </c>
    </row>
    <row r="159" spans="1:11" s="22" customFormat="1" x14ac:dyDescent="0.15">
      <c r="A159" s="22">
        <f>IFERROR(テーブル_Swim015[[#This Row],[競技番号]],"")</f>
        <v>2</v>
      </c>
      <c r="B159" s="22">
        <f>IFERROR(テーブル_Swim015[[#This Row],[組]],"")</f>
        <v>10</v>
      </c>
      <c r="C159" s="22">
        <f>IFERROR(テーブル_Swim015[[#This Row],[水路]],"")</f>
        <v>4</v>
      </c>
      <c r="D159" s="22" t="str">
        <f t="shared" si="8"/>
        <v>2104</v>
      </c>
      <c r="E159" s="22">
        <f>IFERROR(テーブル_Swim015[[#This Row],[選手番号]],"")</f>
        <v>157</v>
      </c>
      <c r="F159" s="22" t="str">
        <f>IFERROR(VLOOKUP(E159,Sheet3!A:H,3,0),"")</f>
        <v>赤藤　吏紅</v>
      </c>
      <c r="G159" s="22" t="str">
        <f>IFERROR(VLOOKUP(E159,Sheet3!A:H,8,0),"")</f>
        <v>アズサ松山</v>
      </c>
      <c r="H159" s="22" t="str">
        <f>IFERROR(VLOOKUP(E159,Sheet2!A:B,2,0),"")</f>
        <v/>
      </c>
      <c r="I159" s="22" t="str">
        <f t="shared" si="12"/>
        <v>1572</v>
      </c>
      <c r="J159" s="22">
        <f t="shared" si="13"/>
        <v>10</v>
      </c>
      <c r="K159" s="22">
        <f t="shared" si="14"/>
        <v>4</v>
      </c>
    </row>
    <row r="160" spans="1:11" s="22" customFormat="1" x14ac:dyDescent="0.15">
      <c r="A160" s="22">
        <f>IFERROR(テーブル_Swim015[[#This Row],[競技番号]],"")</f>
        <v>2</v>
      </c>
      <c r="B160" s="22">
        <f>IFERROR(テーブル_Swim015[[#This Row],[組]],"")</f>
        <v>10</v>
      </c>
      <c r="C160" s="22">
        <f>IFERROR(テーブル_Swim015[[#This Row],[水路]],"")</f>
        <v>5</v>
      </c>
      <c r="D160" s="22" t="str">
        <f t="shared" si="8"/>
        <v>2105</v>
      </c>
      <c r="E160" s="22">
        <f>IFERROR(テーブル_Swim015[[#This Row],[選手番号]],"")</f>
        <v>81</v>
      </c>
      <c r="F160" s="22" t="str">
        <f>IFERROR(VLOOKUP(E160,Sheet3!A:H,3,0),"")</f>
        <v>野川　　陸</v>
      </c>
      <c r="G160" s="22" t="str">
        <f>IFERROR(VLOOKUP(E160,Sheet3!A:H,8,0),"")</f>
        <v>西条ＳＣ</v>
      </c>
      <c r="H160" s="22" t="str">
        <f>IFERROR(VLOOKUP(E160,Sheet2!A:B,2,0),"")</f>
        <v/>
      </c>
      <c r="I160" s="22" t="str">
        <f t="shared" si="12"/>
        <v>812</v>
      </c>
      <c r="J160" s="22">
        <f t="shared" si="13"/>
        <v>10</v>
      </c>
      <c r="K160" s="22">
        <f t="shared" si="14"/>
        <v>5</v>
      </c>
    </row>
    <row r="161" spans="1:11" s="22" customFormat="1" x14ac:dyDescent="0.15">
      <c r="A161" s="22">
        <f>IFERROR(テーブル_Swim015[[#This Row],[競技番号]],"")</f>
        <v>2</v>
      </c>
      <c r="B161" s="22">
        <f>IFERROR(テーブル_Swim015[[#This Row],[組]],"")</f>
        <v>10</v>
      </c>
      <c r="C161" s="22">
        <f>IFERROR(テーブル_Swim015[[#This Row],[水路]],"")</f>
        <v>6</v>
      </c>
      <c r="D161" s="22" t="str">
        <f t="shared" si="8"/>
        <v>2106</v>
      </c>
      <c r="E161" s="22">
        <f>IFERROR(テーブル_Swim015[[#This Row],[選手番号]],"")</f>
        <v>113</v>
      </c>
      <c r="F161" s="22" t="str">
        <f>IFERROR(VLOOKUP(E161,Sheet3!A:H,3,0),"")</f>
        <v>森田　淳夢</v>
      </c>
      <c r="G161" s="22" t="str">
        <f>IFERROR(VLOOKUP(E161,Sheet3!A:H,8,0),"")</f>
        <v>ファイブテン</v>
      </c>
      <c r="H161" s="22" t="str">
        <f>IFERROR(VLOOKUP(E161,Sheet2!A:B,2,0),"")</f>
        <v/>
      </c>
      <c r="I161" s="22" t="str">
        <f t="shared" si="12"/>
        <v>1132</v>
      </c>
      <c r="J161" s="22">
        <f t="shared" si="13"/>
        <v>10</v>
      </c>
      <c r="K161" s="22">
        <f t="shared" si="14"/>
        <v>6</v>
      </c>
    </row>
    <row r="162" spans="1:11" s="22" customFormat="1" x14ac:dyDescent="0.15">
      <c r="A162" s="22">
        <f>IFERROR(テーブル_Swim015[[#This Row],[競技番号]],"")</f>
        <v>2</v>
      </c>
      <c r="B162" s="22">
        <f>IFERROR(テーブル_Swim015[[#This Row],[組]],"")</f>
        <v>10</v>
      </c>
      <c r="C162" s="22">
        <f>IFERROR(テーブル_Swim015[[#This Row],[水路]],"")</f>
        <v>7</v>
      </c>
      <c r="D162" s="22" t="str">
        <f t="shared" si="8"/>
        <v>2107</v>
      </c>
      <c r="E162" s="22">
        <f>IFERROR(テーブル_Swim015[[#This Row],[選手番号]],"")</f>
        <v>174</v>
      </c>
      <c r="F162" s="22" t="str">
        <f>IFERROR(VLOOKUP(E162,Sheet3!A:H,3,0),"")</f>
        <v>青野　　空</v>
      </c>
      <c r="G162" s="22" t="str">
        <f>IFERROR(VLOOKUP(E162,Sheet3!A:H,8,0),"")</f>
        <v>ＭＧ双葉</v>
      </c>
      <c r="H162" s="22" t="str">
        <f>IFERROR(VLOOKUP(E162,Sheet2!A:B,2,0),"")</f>
        <v/>
      </c>
      <c r="I162" s="22" t="str">
        <f t="shared" si="12"/>
        <v>1742</v>
      </c>
      <c r="J162" s="22">
        <f t="shared" si="13"/>
        <v>10</v>
      </c>
      <c r="K162" s="22">
        <f t="shared" si="14"/>
        <v>7</v>
      </c>
    </row>
    <row r="163" spans="1:11" s="22" customFormat="1" x14ac:dyDescent="0.15">
      <c r="A163" s="22">
        <f>IFERROR(テーブル_Swim015[[#This Row],[競技番号]],"")</f>
        <v>2</v>
      </c>
      <c r="B163" s="22">
        <f>IFERROR(テーブル_Swim015[[#This Row],[組]],"")</f>
        <v>11</v>
      </c>
      <c r="C163" s="22">
        <f>IFERROR(テーブル_Swim015[[#This Row],[水路]],"")</f>
        <v>1</v>
      </c>
      <c r="D163" s="22" t="str">
        <f t="shared" si="8"/>
        <v>2111</v>
      </c>
      <c r="E163" s="22">
        <f>IFERROR(テーブル_Swim015[[#This Row],[選手番号]],"")</f>
        <v>90</v>
      </c>
      <c r="F163" s="22" t="str">
        <f>IFERROR(VLOOKUP(E163,Sheet3!A:H,3,0),"")</f>
        <v>矢野　結都</v>
      </c>
      <c r="G163" s="22" t="str">
        <f>IFERROR(VLOOKUP(E163,Sheet3!A:H,8,0),"")</f>
        <v>ＭＧ瀬戸内</v>
      </c>
      <c r="H163" s="22" t="str">
        <f>IFERROR(VLOOKUP(E163,Sheet2!A:B,2,0),"")</f>
        <v/>
      </c>
      <c r="I163" s="22" t="str">
        <f t="shared" si="12"/>
        <v>902</v>
      </c>
      <c r="J163" s="22">
        <f t="shared" si="13"/>
        <v>11</v>
      </c>
      <c r="K163" s="22">
        <f t="shared" si="14"/>
        <v>1</v>
      </c>
    </row>
    <row r="164" spans="1:11" s="22" customFormat="1" x14ac:dyDescent="0.15">
      <c r="A164" s="22">
        <f>IFERROR(テーブル_Swim015[[#This Row],[競技番号]],"")</f>
        <v>2</v>
      </c>
      <c r="B164" s="22">
        <f>IFERROR(テーブル_Swim015[[#This Row],[組]],"")</f>
        <v>11</v>
      </c>
      <c r="C164" s="22">
        <f>IFERROR(テーブル_Swim015[[#This Row],[水路]],"")</f>
        <v>2</v>
      </c>
      <c r="D164" s="22" t="str">
        <f t="shared" si="8"/>
        <v>2112</v>
      </c>
      <c r="E164" s="22">
        <f>IFERROR(テーブル_Swim015[[#This Row],[選手番号]],"")</f>
        <v>230</v>
      </c>
      <c r="F164" s="22" t="str">
        <f>IFERROR(VLOOKUP(E164,Sheet3!A:H,3,0),"")</f>
        <v>黒野　裕馬</v>
      </c>
      <c r="G164" s="22" t="str">
        <f>IFERROR(VLOOKUP(E164,Sheet3!A:H,8,0),"")</f>
        <v>フィッタ重信</v>
      </c>
      <c r="H164" s="22" t="str">
        <f>IFERROR(VLOOKUP(E164,Sheet2!A:B,2,0),"")</f>
        <v/>
      </c>
      <c r="I164" s="22" t="str">
        <f t="shared" si="12"/>
        <v>2302</v>
      </c>
      <c r="J164" s="22">
        <f t="shared" si="13"/>
        <v>11</v>
      </c>
      <c r="K164" s="22">
        <f t="shared" si="14"/>
        <v>2</v>
      </c>
    </row>
    <row r="165" spans="1:11" s="22" customFormat="1" x14ac:dyDescent="0.15">
      <c r="A165" s="22">
        <f>IFERROR(テーブル_Swim015[[#This Row],[競技番号]],"")</f>
        <v>2</v>
      </c>
      <c r="B165" s="22">
        <f>IFERROR(テーブル_Swim015[[#This Row],[組]],"")</f>
        <v>11</v>
      </c>
      <c r="C165" s="22">
        <f>IFERROR(テーブル_Swim015[[#This Row],[水路]],"")</f>
        <v>3</v>
      </c>
      <c r="D165" s="22" t="str">
        <f t="shared" si="8"/>
        <v>2113</v>
      </c>
      <c r="E165" s="22">
        <f>IFERROR(テーブル_Swim015[[#This Row],[選手番号]],"")</f>
        <v>108</v>
      </c>
      <c r="F165" s="22" t="str">
        <f>IFERROR(VLOOKUP(E165,Sheet3!A:H,3,0),"")</f>
        <v>金田　浩聖</v>
      </c>
      <c r="G165" s="22" t="str">
        <f>IFERROR(VLOOKUP(E165,Sheet3!A:H,8,0),"")</f>
        <v>ファイブテン</v>
      </c>
      <c r="H165" s="22" t="str">
        <f>IFERROR(VLOOKUP(E165,Sheet2!A:B,2,0),"")</f>
        <v/>
      </c>
      <c r="I165" s="22" t="str">
        <f t="shared" si="12"/>
        <v>1082</v>
      </c>
      <c r="J165" s="22">
        <f t="shared" si="13"/>
        <v>11</v>
      </c>
      <c r="K165" s="22">
        <f t="shared" si="14"/>
        <v>3</v>
      </c>
    </row>
    <row r="166" spans="1:11" s="22" customFormat="1" x14ac:dyDescent="0.15">
      <c r="A166" s="22">
        <f>IFERROR(テーブル_Swim015[[#This Row],[競技番号]],"")</f>
        <v>2</v>
      </c>
      <c r="B166" s="22">
        <f>IFERROR(テーブル_Swim015[[#This Row],[組]],"")</f>
        <v>11</v>
      </c>
      <c r="C166" s="22">
        <f>IFERROR(テーブル_Swim015[[#This Row],[水路]],"")</f>
        <v>4</v>
      </c>
      <c r="D166" s="22" t="str">
        <f t="shared" si="8"/>
        <v>2114</v>
      </c>
      <c r="E166" s="22">
        <f>IFERROR(テーブル_Swim015[[#This Row],[選手番号]],"")</f>
        <v>200</v>
      </c>
      <c r="F166" s="22" t="str">
        <f>IFERROR(VLOOKUP(E166,Sheet3!A:H,3,0),"")</f>
        <v>田坂　優成</v>
      </c>
      <c r="G166" s="22" t="str">
        <f>IFERROR(VLOOKUP(E166,Sheet3!A:H,8,0),"")</f>
        <v>フィッタ松山</v>
      </c>
      <c r="H166" s="22" t="str">
        <f>IFERROR(VLOOKUP(E166,Sheet2!A:B,2,0),"")</f>
        <v/>
      </c>
      <c r="I166" s="22" t="str">
        <f t="shared" si="12"/>
        <v>2002</v>
      </c>
      <c r="J166" s="22">
        <f t="shared" si="13"/>
        <v>11</v>
      </c>
      <c r="K166" s="22">
        <f t="shared" si="14"/>
        <v>4</v>
      </c>
    </row>
    <row r="167" spans="1:11" s="22" customFormat="1" x14ac:dyDescent="0.15">
      <c r="A167" s="22">
        <f>IFERROR(テーブル_Swim015[[#This Row],[競技番号]],"")</f>
        <v>2</v>
      </c>
      <c r="B167" s="22">
        <f>IFERROR(テーブル_Swim015[[#This Row],[組]],"")</f>
        <v>11</v>
      </c>
      <c r="C167" s="22">
        <f>IFERROR(テーブル_Swim015[[#This Row],[水路]],"")</f>
        <v>5</v>
      </c>
      <c r="D167" s="22" t="str">
        <f t="shared" si="8"/>
        <v>2115</v>
      </c>
      <c r="E167" s="22">
        <f>IFERROR(テーブル_Swim015[[#This Row],[選手番号]],"")</f>
        <v>198</v>
      </c>
      <c r="F167" s="22" t="str">
        <f>IFERROR(VLOOKUP(E167,Sheet3!A:H,3,0),"")</f>
        <v>平野　　暖</v>
      </c>
      <c r="G167" s="22" t="str">
        <f>IFERROR(VLOOKUP(E167,Sheet3!A:H,8,0),"")</f>
        <v>フィッタ松山</v>
      </c>
      <c r="H167" s="22" t="str">
        <f>IFERROR(VLOOKUP(E167,Sheet2!A:B,2,0),"")</f>
        <v/>
      </c>
      <c r="I167" s="22" t="str">
        <f t="shared" si="12"/>
        <v>1982</v>
      </c>
      <c r="J167" s="22">
        <f t="shared" si="13"/>
        <v>11</v>
      </c>
      <c r="K167" s="22">
        <f t="shared" si="14"/>
        <v>5</v>
      </c>
    </row>
    <row r="168" spans="1:11" s="22" customFormat="1" x14ac:dyDescent="0.15">
      <c r="A168" s="22">
        <f>IFERROR(テーブル_Swim015[[#This Row],[競技番号]],"")</f>
        <v>2</v>
      </c>
      <c r="B168" s="22">
        <f>IFERROR(テーブル_Swim015[[#This Row],[組]],"")</f>
        <v>11</v>
      </c>
      <c r="C168" s="22">
        <f>IFERROR(テーブル_Swim015[[#This Row],[水路]],"")</f>
        <v>6</v>
      </c>
      <c r="D168" s="22" t="str">
        <f t="shared" si="8"/>
        <v>2116</v>
      </c>
      <c r="E168" s="22">
        <f>IFERROR(テーブル_Swim015[[#This Row],[選手番号]],"")</f>
        <v>203</v>
      </c>
      <c r="F168" s="22" t="str">
        <f>IFERROR(VLOOKUP(E168,Sheet3!A:H,3,0),"")</f>
        <v>島田　　希</v>
      </c>
      <c r="G168" s="22" t="str">
        <f>IFERROR(VLOOKUP(E168,Sheet3!A:H,8,0),"")</f>
        <v>フィッタ松山</v>
      </c>
      <c r="H168" s="22" t="str">
        <f>IFERROR(VLOOKUP(E168,Sheet2!A:B,2,0),"")</f>
        <v/>
      </c>
      <c r="I168" s="22" t="str">
        <f t="shared" si="12"/>
        <v>2032</v>
      </c>
      <c r="J168" s="22">
        <f t="shared" si="13"/>
        <v>11</v>
      </c>
      <c r="K168" s="22">
        <f t="shared" si="14"/>
        <v>6</v>
      </c>
    </row>
    <row r="169" spans="1:11" s="22" customFormat="1" x14ac:dyDescent="0.15">
      <c r="A169" s="22">
        <f>IFERROR(テーブル_Swim015[[#This Row],[競技番号]],"")</f>
        <v>2</v>
      </c>
      <c r="B169" s="22">
        <f>IFERROR(テーブル_Swim015[[#This Row],[組]],"")</f>
        <v>11</v>
      </c>
      <c r="C169" s="22">
        <f>IFERROR(テーブル_Swim015[[#This Row],[水路]],"")</f>
        <v>7</v>
      </c>
      <c r="D169" s="22" t="str">
        <f t="shared" si="8"/>
        <v>2117</v>
      </c>
      <c r="E169" s="22">
        <f>IFERROR(テーブル_Swim015[[#This Row],[選手番号]],"")</f>
        <v>201</v>
      </c>
      <c r="F169" s="22" t="str">
        <f>IFERROR(VLOOKUP(E169,Sheet3!A:H,3,0),"")</f>
        <v>野田旺太郎</v>
      </c>
      <c r="G169" s="22" t="str">
        <f>IFERROR(VLOOKUP(E169,Sheet3!A:H,8,0),"")</f>
        <v>フィッタ松山</v>
      </c>
      <c r="H169" s="22" t="str">
        <f>IFERROR(VLOOKUP(E169,Sheet2!A:B,2,0),"")</f>
        <v/>
      </c>
      <c r="I169" s="22" t="str">
        <f t="shared" si="12"/>
        <v>2012</v>
      </c>
      <c r="J169" s="22">
        <f t="shared" si="13"/>
        <v>11</v>
      </c>
      <c r="K169" s="22">
        <f t="shared" si="14"/>
        <v>7</v>
      </c>
    </row>
    <row r="170" spans="1:11" s="22" customFormat="1" x14ac:dyDescent="0.15">
      <c r="A170" s="22">
        <f>IFERROR(テーブル_Swim015[[#This Row],[競技番号]],"")</f>
        <v>2</v>
      </c>
      <c r="B170" s="22">
        <f>IFERROR(テーブル_Swim015[[#This Row],[組]],"")</f>
        <v>12</v>
      </c>
      <c r="C170" s="22">
        <f>IFERROR(テーブル_Swim015[[#This Row],[水路]],"")</f>
        <v>1</v>
      </c>
      <c r="D170" s="22" t="str">
        <f t="shared" si="8"/>
        <v>2121</v>
      </c>
      <c r="E170" s="22">
        <f>IFERROR(テーブル_Swim015[[#This Row],[選手番号]],"")</f>
        <v>325</v>
      </c>
      <c r="F170" s="22" t="str">
        <f>IFERROR(VLOOKUP(E170,Sheet3!A:H,3,0),"")</f>
        <v>梶田　洸貴</v>
      </c>
      <c r="G170" s="22" t="str">
        <f>IFERROR(VLOOKUP(E170,Sheet3!A:H,8,0),"")</f>
        <v>コナミ松山</v>
      </c>
      <c r="H170" s="22" t="str">
        <f>IFERROR(VLOOKUP(E170,Sheet2!A:B,2,0),"")</f>
        <v/>
      </c>
      <c r="I170" s="22" t="str">
        <f t="shared" si="12"/>
        <v>3252</v>
      </c>
      <c r="J170" s="22">
        <f t="shared" si="13"/>
        <v>12</v>
      </c>
      <c r="K170" s="22">
        <f t="shared" si="14"/>
        <v>1</v>
      </c>
    </row>
    <row r="171" spans="1:11" s="22" customFormat="1" x14ac:dyDescent="0.15">
      <c r="A171" s="22">
        <f>IFERROR(テーブル_Swim015[[#This Row],[競技番号]],"")</f>
        <v>2</v>
      </c>
      <c r="B171" s="22">
        <f>IFERROR(テーブル_Swim015[[#This Row],[組]],"")</f>
        <v>12</v>
      </c>
      <c r="C171" s="22">
        <f>IFERROR(テーブル_Swim015[[#This Row],[水路]],"")</f>
        <v>2</v>
      </c>
      <c r="D171" s="22" t="str">
        <f t="shared" si="8"/>
        <v>2122</v>
      </c>
      <c r="E171" s="22">
        <f>IFERROR(テーブル_Swim015[[#This Row],[選手番号]],"")</f>
        <v>59</v>
      </c>
      <c r="F171" s="22" t="str">
        <f>IFERROR(VLOOKUP(E171,Sheet3!A:H,3,0),"")</f>
        <v>竹内　稜翔</v>
      </c>
      <c r="G171" s="22" t="str">
        <f>IFERROR(VLOOKUP(E171,Sheet3!A:H,8,0),"")</f>
        <v>ｴﾘｴｰﾙSRT</v>
      </c>
      <c r="H171" s="22" t="str">
        <f>IFERROR(VLOOKUP(E171,Sheet2!A:B,2,0),"")</f>
        <v/>
      </c>
      <c r="I171" s="22" t="str">
        <f t="shared" si="12"/>
        <v>592</v>
      </c>
      <c r="J171" s="22">
        <f t="shared" si="13"/>
        <v>12</v>
      </c>
      <c r="K171" s="22">
        <f t="shared" si="14"/>
        <v>2</v>
      </c>
    </row>
    <row r="172" spans="1:11" s="22" customFormat="1" x14ac:dyDescent="0.15">
      <c r="A172" s="22">
        <f>IFERROR(テーブル_Swim015[[#This Row],[競技番号]],"")</f>
        <v>2</v>
      </c>
      <c r="B172" s="22">
        <f>IFERROR(テーブル_Swim015[[#This Row],[組]],"")</f>
        <v>12</v>
      </c>
      <c r="C172" s="22">
        <f>IFERROR(テーブル_Swim015[[#This Row],[水路]],"")</f>
        <v>3</v>
      </c>
      <c r="D172" s="22" t="str">
        <f t="shared" si="8"/>
        <v>2123</v>
      </c>
      <c r="E172" s="22">
        <f>IFERROR(テーブル_Swim015[[#This Row],[選手番号]],"")</f>
        <v>170</v>
      </c>
      <c r="F172" s="22" t="str">
        <f>IFERROR(VLOOKUP(E172,Sheet3!A:H,3,0),"")</f>
        <v>羽倉　浩起</v>
      </c>
      <c r="G172" s="22" t="str">
        <f>IFERROR(VLOOKUP(E172,Sheet3!A:H,8,0),"")</f>
        <v>ＭＧ双葉</v>
      </c>
      <c r="H172" s="22" t="str">
        <f>IFERROR(VLOOKUP(E172,Sheet2!A:B,2,0),"")</f>
        <v/>
      </c>
      <c r="I172" s="22" t="str">
        <f t="shared" si="12"/>
        <v>1702</v>
      </c>
      <c r="J172" s="22">
        <f t="shared" si="13"/>
        <v>12</v>
      </c>
      <c r="K172" s="22">
        <f t="shared" si="14"/>
        <v>3</v>
      </c>
    </row>
    <row r="173" spans="1:11" s="22" customFormat="1" x14ac:dyDescent="0.15">
      <c r="A173" s="22">
        <f>IFERROR(テーブル_Swim015[[#This Row],[競技番号]],"")</f>
        <v>2</v>
      </c>
      <c r="B173" s="22">
        <f>IFERROR(テーブル_Swim015[[#This Row],[組]],"")</f>
        <v>12</v>
      </c>
      <c r="C173" s="22">
        <f>IFERROR(テーブル_Swim015[[#This Row],[水路]],"")</f>
        <v>4</v>
      </c>
      <c r="D173" s="22" t="str">
        <f t="shared" si="8"/>
        <v>2124</v>
      </c>
      <c r="E173" s="22">
        <f>IFERROR(テーブル_Swim015[[#This Row],[選手番号]],"")</f>
        <v>158</v>
      </c>
      <c r="F173" s="22" t="str">
        <f>IFERROR(VLOOKUP(E173,Sheet3!A:H,3,0),"")</f>
        <v>菊地　空音</v>
      </c>
      <c r="G173" s="22" t="str">
        <f>IFERROR(VLOOKUP(E173,Sheet3!A:H,8,0),"")</f>
        <v>アズサ松山</v>
      </c>
      <c r="H173" s="22" t="str">
        <f>IFERROR(VLOOKUP(E173,Sheet2!A:B,2,0),"")</f>
        <v/>
      </c>
      <c r="I173" s="22" t="str">
        <f t="shared" si="12"/>
        <v>1582</v>
      </c>
      <c r="J173" s="22">
        <f t="shared" si="13"/>
        <v>12</v>
      </c>
      <c r="K173" s="22">
        <f t="shared" si="14"/>
        <v>4</v>
      </c>
    </row>
    <row r="174" spans="1:11" s="22" customFormat="1" x14ac:dyDescent="0.15">
      <c r="A174" s="22">
        <f>IFERROR(テーブル_Swim015[[#This Row],[競技番号]],"")</f>
        <v>2</v>
      </c>
      <c r="B174" s="22">
        <f>IFERROR(テーブル_Swim015[[#This Row],[組]],"")</f>
        <v>12</v>
      </c>
      <c r="C174" s="22">
        <f>IFERROR(テーブル_Swim015[[#This Row],[水路]],"")</f>
        <v>5</v>
      </c>
      <c r="D174" s="22" t="str">
        <f t="shared" si="8"/>
        <v>2125</v>
      </c>
      <c r="E174" s="22">
        <f>IFERROR(テーブル_Swim015[[#This Row],[選手番号]],"")</f>
        <v>276</v>
      </c>
      <c r="F174" s="22" t="str">
        <f>IFERROR(VLOOKUP(E174,Sheet3!A:H,3,0),"")</f>
        <v>篠﨑　　翔</v>
      </c>
      <c r="G174" s="22" t="str">
        <f>IFERROR(VLOOKUP(E174,Sheet3!A:H,8,0),"")</f>
        <v>Ryuow</v>
      </c>
      <c r="H174" s="22" t="str">
        <f>IFERROR(VLOOKUP(E174,Sheet2!A:B,2,0),"")</f>
        <v/>
      </c>
      <c r="I174" s="22" t="str">
        <f t="shared" si="12"/>
        <v>2762</v>
      </c>
      <c r="J174" s="22">
        <f t="shared" si="13"/>
        <v>12</v>
      </c>
      <c r="K174" s="22">
        <f t="shared" si="14"/>
        <v>5</v>
      </c>
    </row>
    <row r="175" spans="1:11" s="22" customFormat="1" x14ac:dyDescent="0.15">
      <c r="A175" s="22">
        <f>IFERROR(テーブル_Swim015[[#This Row],[競技番号]],"")</f>
        <v>2</v>
      </c>
      <c r="B175" s="22">
        <f>IFERROR(テーブル_Swim015[[#This Row],[組]],"")</f>
        <v>12</v>
      </c>
      <c r="C175" s="22">
        <f>IFERROR(テーブル_Swim015[[#This Row],[水路]],"")</f>
        <v>6</v>
      </c>
      <c r="D175" s="22" t="str">
        <f t="shared" si="8"/>
        <v>2126</v>
      </c>
      <c r="E175" s="22">
        <f>IFERROR(テーブル_Swim015[[#This Row],[選手番号]],"")</f>
        <v>199</v>
      </c>
      <c r="F175" s="22" t="str">
        <f>IFERROR(VLOOKUP(E175,Sheet3!A:H,3,0),"")</f>
        <v>一色明日斗</v>
      </c>
      <c r="G175" s="22" t="str">
        <f>IFERROR(VLOOKUP(E175,Sheet3!A:H,8,0),"")</f>
        <v>フィッタ松山</v>
      </c>
      <c r="H175" s="22" t="str">
        <f>IFERROR(VLOOKUP(E175,Sheet2!A:B,2,0),"")</f>
        <v/>
      </c>
      <c r="I175" s="22" t="str">
        <f t="shared" si="12"/>
        <v>1992</v>
      </c>
      <c r="J175" s="22">
        <f t="shared" si="13"/>
        <v>12</v>
      </c>
      <c r="K175" s="22">
        <f t="shared" si="14"/>
        <v>6</v>
      </c>
    </row>
    <row r="176" spans="1:11" s="22" customFormat="1" x14ac:dyDescent="0.15">
      <c r="A176" s="22">
        <f>IFERROR(テーブル_Swim015[[#This Row],[競技番号]],"")</f>
        <v>2</v>
      </c>
      <c r="B176" s="22">
        <f>IFERROR(テーブル_Swim015[[#This Row],[組]],"")</f>
        <v>12</v>
      </c>
      <c r="C176" s="22">
        <f>IFERROR(テーブル_Swim015[[#This Row],[水路]],"")</f>
        <v>7</v>
      </c>
      <c r="D176" s="22" t="str">
        <f t="shared" si="8"/>
        <v>2127</v>
      </c>
      <c r="E176" s="22">
        <f>IFERROR(テーブル_Swim015[[#This Row],[選手番号]],"")</f>
        <v>171</v>
      </c>
      <c r="F176" s="22" t="str">
        <f>IFERROR(VLOOKUP(E176,Sheet3!A:H,3,0),"")</f>
        <v>大西　源太</v>
      </c>
      <c r="G176" s="22" t="str">
        <f>IFERROR(VLOOKUP(E176,Sheet3!A:H,8,0),"")</f>
        <v>ＭＧ双葉</v>
      </c>
      <c r="H176" s="22" t="str">
        <f>IFERROR(VLOOKUP(E176,Sheet2!A:B,2,0),"")</f>
        <v/>
      </c>
      <c r="I176" s="22" t="str">
        <f t="shared" si="12"/>
        <v>1712</v>
      </c>
      <c r="J176" s="22">
        <f t="shared" si="13"/>
        <v>12</v>
      </c>
      <c r="K176" s="22">
        <f t="shared" si="14"/>
        <v>7</v>
      </c>
    </row>
    <row r="177" spans="1:11" s="22" customFormat="1" x14ac:dyDescent="0.15">
      <c r="A177" s="22">
        <f>IFERROR(テーブル_Swim015[[#This Row],[競技番号]],"")</f>
        <v>3</v>
      </c>
      <c r="B177" s="22">
        <f>IFERROR(テーブル_Swim015[[#This Row],[組]],"")</f>
        <v>1</v>
      </c>
      <c r="C177" s="22">
        <f>IFERROR(テーブル_Swim015[[#This Row],[水路]],"")</f>
        <v>1</v>
      </c>
      <c r="D177" s="22" t="str">
        <f t="shared" si="8"/>
        <v>311</v>
      </c>
      <c r="E177" s="22">
        <f>IFERROR(テーブル_Swim015[[#This Row],[選手番号]],"")</f>
        <v>0</v>
      </c>
      <c r="F177" s="22" t="str">
        <f>IFERROR(VLOOKUP(E177,Sheet3!A:H,3,0),"")</f>
        <v/>
      </c>
      <c r="G177" s="22" t="str">
        <f>IFERROR(VLOOKUP(E177,Sheet3!A:H,8,0),"")</f>
        <v/>
      </c>
      <c r="H177" s="22" t="str">
        <f>IFERROR(VLOOKUP(E177,Sheet2!A:B,2,0),"")</f>
        <v/>
      </c>
      <c r="I177" s="22" t="str">
        <f t="shared" si="12"/>
        <v>03</v>
      </c>
      <c r="J177" s="22">
        <f t="shared" si="13"/>
        <v>1</v>
      </c>
      <c r="K177" s="22">
        <f t="shared" si="14"/>
        <v>1</v>
      </c>
    </row>
    <row r="178" spans="1:11" s="22" customFormat="1" x14ac:dyDescent="0.15">
      <c r="A178" s="22">
        <f>IFERROR(テーブル_Swim015[[#This Row],[競技番号]],"")</f>
        <v>3</v>
      </c>
      <c r="B178" s="22">
        <f>IFERROR(テーブル_Swim015[[#This Row],[組]],"")</f>
        <v>1</v>
      </c>
      <c r="C178" s="22">
        <f>IFERROR(テーブル_Swim015[[#This Row],[水路]],"")</f>
        <v>2</v>
      </c>
      <c r="D178" s="22" t="str">
        <f t="shared" si="8"/>
        <v>312</v>
      </c>
      <c r="E178" s="22">
        <f>IFERROR(テーブル_Swim015[[#This Row],[選手番号]],"")</f>
        <v>0</v>
      </c>
      <c r="F178" s="22" t="str">
        <f>IFERROR(VLOOKUP(E178,Sheet3!A:H,3,0),"")</f>
        <v/>
      </c>
      <c r="G178" s="22" t="str">
        <f>IFERROR(VLOOKUP(E178,Sheet3!A:H,8,0),"")</f>
        <v/>
      </c>
      <c r="H178" s="22" t="str">
        <f>IFERROR(VLOOKUP(E178,Sheet2!A:B,2,0),"")</f>
        <v/>
      </c>
      <c r="I178" s="22" t="str">
        <f t="shared" si="12"/>
        <v>03</v>
      </c>
      <c r="J178" s="22">
        <f t="shared" si="13"/>
        <v>1</v>
      </c>
      <c r="K178" s="22">
        <f t="shared" si="14"/>
        <v>2</v>
      </c>
    </row>
    <row r="179" spans="1:11" s="22" customFormat="1" x14ac:dyDescent="0.15">
      <c r="A179" s="22">
        <f>IFERROR(テーブル_Swim015[[#This Row],[競技番号]],"")</f>
        <v>3</v>
      </c>
      <c r="B179" s="22">
        <f>IFERROR(テーブル_Swim015[[#This Row],[組]],"")</f>
        <v>1</v>
      </c>
      <c r="C179" s="22">
        <f>IFERROR(テーブル_Swim015[[#This Row],[水路]],"")</f>
        <v>3</v>
      </c>
      <c r="D179" s="22" t="str">
        <f t="shared" si="8"/>
        <v>313</v>
      </c>
      <c r="E179" s="22">
        <f>IFERROR(テーブル_Swim015[[#This Row],[選手番号]],"")</f>
        <v>226</v>
      </c>
      <c r="F179" s="22" t="str">
        <f>IFERROR(VLOOKUP(E179,Sheet3!A:H,3,0),"")</f>
        <v>吉井　咲愛</v>
      </c>
      <c r="G179" s="22" t="str">
        <f>IFERROR(VLOOKUP(E179,Sheet3!A:H,8,0),"")</f>
        <v>フィッタ松山</v>
      </c>
      <c r="H179" s="22" t="str">
        <f>IFERROR(VLOOKUP(E179,Sheet2!A:B,2,0),"")</f>
        <v/>
      </c>
      <c r="I179" s="22" t="str">
        <f t="shared" si="12"/>
        <v>2263</v>
      </c>
      <c r="J179" s="22">
        <f t="shared" si="13"/>
        <v>1</v>
      </c>
      <c r="K179" s="22">
        <f t="shared" si="14"/>
        <v>3</v>
      </c>
    </row>
    <row r="180" spans="1:11" s="22" customFormat="1" x14ac:dyDescent="0.15">
      <c r="A180" s="22">
        <f>IFERROR(テーブル_Swim015[[#This Row],[競技番号]],"")</f>
        <v>3</v>
      </c>
      <c r="B180" s="22">
        <f>IFERROR(テーブル_Swim015[[#This Row],[組]],"")</f>
        <v>1</v>
      </c>
      <c r="C180" s="22">
        <f>IFERROR(テーブル_Swim015[[#This Row],[水路]],"")</f>
        <v>4</v>
      </c>
      <c r="D180" s="22" t="str">
        <f t="shared" si="8"/>
        <v>314</v>
      </c>
      <c r="E180" s="22">
        <f>IFERROR(テーブル_Swim015[[#This Row],[選手番号]],"")</f>
        <v>79</v>
      </c>
      <c r="F180" s="22" t="str">
        <f>IFERROR(VLOOKUP(E180,Sheet3!A:H,3,0),"")</f>
        <v>野坂　咲楽</v>
      </c>
      <c r="G180" s="22" t="str">
        <f>IFERROR(VLOOKUP(E180,Sheet3!A:H,8,0),"")</f>
        <v>ｴﾘｴｰﾙSRT</v>
      </c>
      <c r="H180" s="22" t="str">
        <f>IFERROR(VLOOKUP(E180,Sheet2!A:B,2,0),"")</f>
        <v/>
      </c>
      <c r="I180" s="22" t="str">
        <f t="shared" si="12"/>
        <v>793</v>
      </c>
      <c r="J180" s="22">
        <f t="shared" si="13"/>
        <v>1</v>
      </c>
      <c r="K180" s="22">
        <f t="shared" si="14"/>
        <v>4</v>
      </c>
    </row>
    <row r="181" spans="1:11" s="22" customFormat="1" x14ac:dyDescent="0.15">
      <c r="A181" s="22">
        <f>IFERROR(テーブル_Swim015[[#This Row],[競技番号]],"")</f>
        <v>3</v>
      </c>
      <c r="B181" s="22">
        <f>IFERROR(テーブル_Swim015[[#This Row],[組]],"")</f>
        <v>1</v>
      </c>
      <c r="C181" s="22">
        <f>IFERROR(テーブル_Swim015[[#This Row],[水路]],"")</f>
        <v>5</v>
      </c>
      <c r="D181" s="22" t="str">
        <f t="shared" si="8"/>
        <v>315</v>
      </c>
      <c r="E181" s="22">
        <f>IFERROR(テーブル_Swim015[[#This Row],[選手番号]],"")</f>
        <v>36</v>
      </c>
      <c r="F181" s="22" t="str">
        <f>IFERROR(VLOOKUP(E181,Sheet3!A:H,3,0),"")</f>
        <v>松岡　怜佳</v>
      </c>
      <c r="G181" s="22" t="str">
        <f>IFERROR(VLOOKUP(E181,Sheet3!A:H,8,0),"")</f>
        <v>五百木ＳＣ</v>
      </c>
      <c r="H181" s="22" t="str">
        <f>IFERROR(VLOOKUP(E181,Sheet2!A:B,2,0),"")</f>
        <v/>
      </c>
      <c r="I181" s="22" t="str">
        <f t="shared" si="12"/>
        <v>363</v>
      </c>
      <c r="J181" s="22">
        <f t="shared" si="13"/>
        <v>1</v>
      </c>
      <c r="K181" s="22">
        <f t="shared" si="14"/>
        <v>5</v>
      </c>
    </row>
    <row r="182" spans="1:11" s="22" customFormat="1" x14ac:dyDescent="0.15">
      <c r="A182" s="22">
        <f>IFERROR(テーブル_Swim015[[#This Row],[競技番号]],"")</f>
        <v>3</v>
      </c>
      <c r="B182" s="22">
        <f>IFERROR(テーブル_Swim015[[#This Row],[組]],"")</f>
        <v>1</v>
      </c>
      <c r="C182" s="22">
        <f>IFERROR(テーブル_Swim015[[#This Row],[水路]],"")</f>
        <v>6</v>
      </c>
      <c r="D182" s="22" t="str">
        <f t="shared" si="8"/>
        <v>316</v>
      </c>
      <c r="E182" s="22">
        <f>IFERROR(テーブル_Swim015[[#This Row],[選手番号]],"")</f>
        <v>0</v>
      </c>
      <c r="F182" s="22" t="str">
        <f>IFERROR(VLOOKUP(E182,Sheet3!A:H,3,0),"")</f>
        <v/>
      </c>
      <c r="G182" s="22" t="str">
        <f>IFERROR(VLOOKUP(E182,Sheet3!A:H,8,0),"")</f>
        <v/>
      </c>
      <c r="H182" s="22" t="str">
        <f>IFERROR(VLOOKUP(E182,Sheet2!A:B,2,0),"")</f>
        <v/>
      </c>
      <c r="I182" s="22" t="str">
        <f t="shared" si="12"/>
        <v>03</v>
      </c>
      <c r="J182" s="22">
        <f t="shared" si="13"/>
        <v>1</v>
      </c>
      <c r="K182" s="22">
        <f t="shared" si="14"/>
        <v>6</v>
      </c>
    </row>
    <row r="183" spans="1:11" s="22" customFormat="1" x14ac:dyDescent="0.15">
      <c r="A183" s="22">
        <f>IFERROR(テーブル_Swim015[[#This Row],[競技番号]],"")</f>
        <v>3</v>
      </c>
      <c r="B183" s="22">
        <f>IFERROR(テーブル_Swim015[[#This Row],[組]],"")</f>
        <v>1</v>
      </c>
      <c r="C183" s="22">
        <f>IFERROR(テーブル_Swim015[[#This Row],[水路]],"")</f>
        <v>7</v>
      </c>
      <c r="D183" s="22" t="str">
        <f t="shared" si="8"/>
        <v>317</v>
      </c>
      <c r="E183" s="22">
        <f>IFERROR(テーブル_Swim015[[#This Row],[選手番号]],"")</f>
        <v>0</v>
      </c>
      <c r="F183" s="22" t="str">
        <f>IFERROR(VLOOKUP(E183,Sheet3!A:H,3,0),"")</f>
        <v/>
      </c>
      <c r="G183" s="22" t="str">
        <f>IFERROR(VLOOKUP(E183,Sheet3!A:H,8,0),"")</f>
        <v/>
      </c>
      <c r="H183" s="22" t="str">
        <f>IFERROR(VLOOKUP(E183,Sheet2!A:B,2,0),"")</f>
        <v/>
      </c>
      <c r="I183" s="22" t="str">
        <f t="shared" si="12"/>
        <v>03</v>
      </c>
      <c r="J183" s="22">
        <f t="shared" si="13"/>
        <v>1</v>
      </c>
      <c r="K183" s="22">
        <f t="shared" si="14"/>
        <v>7</v>
      </c>
    </row>
    <row r="184" spans="1:11" s="22" customFormat="1" x14ac:dyDescent="0.15">
      <c r="A184" s="22">
        <f>IFERROR(テーブル_Swim015[[#This Row],[競技番号]],"")</f>
        <v>3</v>
      </c>
      <c r="B184" s="22">
        <f>IFERROR(テーブル_Swim015[[#This Row],[組]],"")</f>
        <v>2</v>
      </c>
      <c r="C184" s="22">
        <f>IFERROR(テーブル_Swim015[[#This Row],[水路]],"")</f>
        <v>1</v>
      </c>
      <c r="D184" s="22" t="str">
        <f t="shared" si="8"/>
        <v>321</v>
      </c>
      <c r="E184" s="22">
        <f>IFERROR(テーブル_Swim015[[#This Row],[選手番号]],"")</f>
        <v>0</v>
      </c>
      <c r="F184" s="22" t="str">
        <f>IFERROR(VLOOKUP(E184,Sheet3!A:H,3,0),"")</f>
        <v/>
      </c>
      <c r="G184" s="22" t="str">
        <f>IFERROR(VLOOKUP(E184,Sheet3!A:H,8,0),"")</f>
        <v/>
      </c>
      <c r="H184" s="22" t="str">
        <f>IFERROR(VLOOKUP(E184,Sheet2!A:B,2,0),"")</f>
        <v/>
      </c>
      <c r="I184" s="22" t="str">
        <f t="shared" si="12"/>
        <v>03</v>
      </c>
      <c r="J184" s="22">
        <f t="shared" si="13"/>
        <v>2</v>
      </c>
      <c r="K184" s="22">
        <f t="shared" si="14"/>
        <v>1</v>
      </c>
    </row>
    <row r="185" spans="1:11" s="22" customFormat="1" x14ac:dyDescent="0.15">
      <c r="A185" s="22">
        <f>IFERROR(テーブル_Swim015[[#This Row],[競技番号]],"")</f>
        <v>3</v>
      </c>
      <c r="B185" s="22">
        <f>IFERROR(テーブル_Swim015[[#This Row],[組]],"")</f>
        <v>2</v>
      </c>
      <c r="C185" s="22">
        <f>IFERROR(テーブル_Swim015[[#This Row],[水路]],"")</f>
        <v>2</v>
      </c>
      <c r="D185" s="22" t="str">
        <f t="shared" si="8"/>
        <v>322</v>
      </c>
      <c r="E185" s="22">
        <f>IFERROR(テーブル_Swim015[[#This Row],[選手番号]],"")</f>
        <v>37</v>
      </c>
      <c r="F185" s="22" t="str">
        <f>IFERROR(VLOOKUP(E185,Sheet3!A:H,3,0),"")</f>
        <v>中矢　紫媛</v>
      </c>
      <c r="G185" s="22" t="str">
        <f>IFERROR(VLOOKUP(E185,Sheet3!A:H,8,0),"")</f>
        <v>五百木ＳＣ</v>
      </c>
      <c r="H185" s="22" t="str">
        <f>IFERROR(VLOOKUP(E185,Sheet2!A:B,2,0),"")</f>
        <v/>
      </c>
      <c r="I185" s="22" t="str">
        <f t="shared" si="12"/>
        <v>373</v>
      </c>
      <c r="J185" s="22">
        <f t="shared" si="13"/>
        <v>2</v>
      </c>
      <c r="K185" s="22">
        <f t="shared" si="14"/>
        <v>2</v>
      </c>
    </row>
    <row r="186" spans="1:11" s="22" customFormat="1" x14ac:dyDescent="0.15">
      <c r="A186" s="22">
        <f>IFERROR(テーブル_Swim015[[#This Row],[競技番号]],"")</f>
        <v>3</v>
      </c>
      <c r="B186" s="22">
        <f>IFERROR(テーブル_Swim015[[#This Row],[組]],"")</f>
        <v>2</v>
      </c>
      <c r="C186" s="22">
        <f>IFERROR(テーブル_Swim015[[#This Row],[水路]],"")</f>
        <v>3</v>
      </c>
      <c r="D186" s="22" t="str">
        <f t="shared" si="8"/>
        <v>323</v>
      </c>
      <c r="E186" s="22">
        <f>IFERROR(テーブル_Swim015[[#This Row],[選手番号]],"")</f>
        <v>319</v>
      </c>
      <c r="F186" s="22" t="str">
        <f>IFERROR(VLOOKUP(E186,Sheet3!A:H,3,0),"")</f>
        <v>兵頭　杏南</v>
      </c>
      <c r="G186" s="22" t="str">
        <f>IFERROR(VLOOKUP(E186,Sheet3!A:H,8,0),"")</f>
        <v>ﾌｨｯﾀｴﾐﾌﾙ松前</v>
      </c>
      <c r="H186" s="22" t="str">
        <f>IFERROR(VLOOKUP(E186,Sheet2!A:B,2,0),"")</f>
        <v/>
      </c>
      <c r="I186" s="22" t="str">
        <f t="shared" si="12"/>
        <v>3193</v>
      </c>
      <c r="J186" s="22">
        <f t="shared" si="13"/>
        <v>2</v>
      </c>
      <c r="K186" s="22">
        <f t="shared" si="14"/>
        <v>3</v>
      </c>
    </row>
    <row r="187" spans="1:11" s="22" customFormat="1" x14ac:dyDescent="0.15">
      <c r="A187" s="22">
        <f>IFERROR(テーブル_Swim015[[#This Row],[競技番号]],"")</f>
        <v>3</v>
      </c>
      <c r="B187" s="22">
        <f>IFERROR(テーブル_Swim015[[#This Row],[組]],"")</f>
        <v>2</v>
      </c>
      <c r="C187" s="22">
        <f>IFERROR(テーブル_Swim015[[#This Row],[水路]],"")</f>
        <v>4</v>
      </c>
      <c r="D187" s="22" t="str">
        <f t="shared" si="8"/>
        <v>324</v>
      </c>
      <c r="E187" s="22">
        <f>IFERROR(テーブル_Swim015[[#This Row],[選手番号]],"")</f>
        <v>133</v>
      </c>
      <c r="F187" s="22" t="str">
        <f>IFERROR(VLOOKUP(E187,Sheet3!A:H,3,0),"")</f>
        <v>向井　咲夏</v>
      </c>
      <c r="G187" s="22" t="str">
        <f>IFERROR(VLOOKUP(E187,Sheet3!A:H,8,0),"")</f>
        <v>ファイブテン</v>
      </c>
      <c r="H187" s="22" t="str">
        <f>IFERROR(VLOOKUP(E187,Sheet2!A:B,2,0),"")</f>
        <v/>
      </c>
      <c r="I187" s="22" t="str">
        <f t="shared" si="12"/>
        <v>1333</v>
      </c>
      <c r="J187" s="22">
        <f t="shared" si="13"/>
        <v>2</v>
      </c>
      <c r="K187" s="22">
        <f t="shared" si="14"/>
        <v>4</v>
      </c>
    </row>
    <row r="188" spans="1:11" s="22" customFormat="1" x14ac:dyDescent="0.15">
      <c r="A188" s="22">
        <f>IFERROR(テーブル_Swim015[[#This Row],[競技番号]],"")</f>
        <v>3</v>
      </c>
      <c r="B188" s="22">
        <f>IFERROR(テーブル_Swim015[[#This Row],[組]],"")</f>
        <v>2</v>
      </c>
      <c r="C188" s="22">
        <f>IFERROR(テーブル_Swim015[[#This Row],[水路]],"")</f>
        <v>5</v>
      </c>
      <c r="D188" s="22" t="str">
        <f t="shared" si="8"/>
        <v>325</v>
      </c>
      <c r="E188" s="22">
        <f>IFERROR(テーブル_Swim015[[#This Row],[選手番号]],"")</f>
        <v>35</v>
      </c>
      <c r="F188" s="22" t="str">
        <f>IFERROR(VLOOKUP(E188,Sheet3!A:H,3,0),"")</f>
        <v>加藤　愛理</v>
      </c>
      <c r="G188" s="22" t="str">
        <f>IFERROR(VLOOKUP(E188,Sheet3!A:H,8,0),"")</f>
        <v>五百木ＳＣ</v>
      </c>
      <c r="H188" s="22" t="str">
        <f>IFERROR(VLOOKUP(E188,Sheet2!A:B,2,0),"")</f>
        <v/>
      </c>
      <c r="I188" s="22" t="str">
        <f t="shared" si="12"/>
        <v>353</v>
      </c>
      <c r="J188" s="22">
        <f t="shared" si="13"/>
        <v>2</v>
      </c>
      <c r="K188" s="22">
        <f t="shared" si="14"/>
        <v>5</v>
      </c>
    </row>
    <row r="189" spans="1:11" s="22" customFormat="1" x14ac:dyDescent="0.15">
      <c r="A189" s="22">
        <f>IFERROR(テーブル_Swim015[[#This Row],[競技番号]],"")</f>
        <v>3</v>
      </c>
      <c r="B189" s="22">
        <f>IFERROR(テーブル_Swim015[[#This Row],[組]],"")</f>
        <v>2</v>
      </c>
      <c r="C189" s="22">
        <f>IFERROR(テーブル_Swim015[[#This Row],[水路]],"")</f>
        <v>6</v>
      </c>
      <c r="D189" s="22" t="str">
        <f t="shared" si="8"/>
        <v>326</v>
      </c>
      <c r="E189" s="22">
        <f>IFERROR(テーブル_Swim015[[#This Row],[選手番号]],"")</f>
        <v>248</v>
      </c>
      <c r="F189" s="22" t="str">
        <f>IFERROR(VLOOKUP(E189,Sheet3!A:H,3,0),"")</f>
        <v>田丸　咲花</v>
      </c>
      <c r="G189" s="22" t="str">
        <f>IFERROR(VLOOKUP(E189,Sheet3!A:H,8,0),"")</f>
        <v>フィッタ重信</v>
      </c>
      <c r="H189" s="22" t="str">
        <f>IFERROR(VLOOKUP(E189,Sheet2!A:B,2,0),"")</f>
        <v/>
      </c>
      <c r="I189" s="22" t="str">
        <f t="shared" si="12"/>
        <v>2483</v>
      </c>
      <c r="J189" s="22">
        <f t="shared" si="13"/>
        <v>2</v>
      </c>
      <c r="K189" s="22">
        <f t="shared" si="14"/>
        <v>6</v>
      </c>
    </row>
    <row r="190" spans="1:11" s="22" customFormat="1" x14ac:dyDescent="0.15">
      <c r="A190" s="22">
        <f>IFERROR(テーブル_Swim015[[#This Row],[競技番号]],"")</f>
        <v>3</v>
      </c>
      <c r="B190" s="22">
        <f>IFERROR(テーブル_Swim015[[#This Row],[組]],"")</f>
        <v>2</v>
      </c>
      <c r="C190" s="22">
        <f>IFERROR(テーブル_Swim015[[#This Row],[水路]],"")</f>
        <v>7</v>
      </c>
      <c r="D190" s="22" t="str">
        <f t="shared" si="8"/>
        <v>327</v>
      </c>
      <c r="E190" s="22">
        <f>IFERROR(テーブル_Swim015[[#This Row],[選手番号]],"")</f>
        <v>227</v>
      </c>
      <c r="F190" s="22" t="str">
        <f>IFERROR(VLOOKUP(E190,Sheet3!A:H,3,0),"")</f>
        <v>鷹羽　美玖</v>
      </c>
      <c r="G190" s="22" t="str">
        <f>IFERROR(VLOOKUP(E190,Sheet3!A:H,8,0),"")</f>
        <v>フィッタ松山</v>
      </c>
      <c r="H190" s="22" t="str">
        <f>IFERROR(VLOOKUP(E190,Sheet2!A:B,2,0),"")</f>
        <v/>
      </c>
      <c r="I190" s="22" t="str">
        <f t="shared" si="12"/>
        <v>2273</v>
      </c>
      <c r="J190" s="22">
        <f t="shared" si="13"/>
        <v>2</v>
      </c>
      <c r="K190" s="22">
        <f t="shared" si="14"/>
        <v>7</v>
      </c>
    </row>
    <row r="191" spans="1:11" s="22" customFormat="1" x14ac:dyDescent="0.15">
      <c r="A191" s="22">
        <f>IFERROR(テーブル_Swim015[[#This Row],[競技番号]],"")</f>
        <v>3</v>
      </c>
      <c r="B191" s="22">
        <f>IFERROR(テーブル_Swim015[[#This Row],[組]],"")</f>
        <v>3</v>
      </c>
      <c r="C191" s="22">
        <f>IFERROR(テーブル_Swim015[[#This Row],[水路]],"")</f>
        <v>1</v>
      </c>
      <c r="D191" s="22" t="str">
        <f t="shared" si="8"/>
        <v>331</v>
      </c>
      <c r="E191" s="22">
        <f>IFERROR(テーブル_Swim015[[#This Row],[選手番号]],"")</f>
        <v>314</v>
      </c>
      <c r="F191" s="22" t="str">
        <f>IFERROR(VLOOKUP(E191,Sheet3!A:H,3,0),"")</f>
        <v>森實　乃愛</v>
      </c>
      <c r="G191" s="22" t="str">
        <f>IFERROR(VLOOKUP(E191,Sheet3!A:H,8,0),"")</f>
        <v>ﾌｨｯﾀｴﾐﾌﾙ松前</v>
      </c>
      <c r="H191" s="22" t="str">
        <f>IFERROR(VLOOKUP(E191,Sheet2!A:B,2,0),"")</f>
        <v/>
      </c>
      <c r="I191" s="22" t="str">
        <f t="shared" si="12"/>
        <v>3143</v>
      </c>
      <c r="J191" s="22">
        <f t="shared" si="13"/>
        <v>3</v>
      </c>
      <c r="K191" s="22">
        <f t="shared" si="14"/>
        <v>1</v>
      </c>
    </row>
    <row r="192" spans="1:11" s="22" customFormat="1" x14ac:dyDescent="0.15">
      <c r="A192" s="22">
        <f>IFERROR(テーブル_Swim015[[#This Row],[競技番号]],"")</f>
        <v>3</v>
      </c>
      <c r="B192" s="22">
        <f>IFERROR(テーブル_Swim015[[#This Row],[組]],"")</f>
        <v>3</v>
      </c>
      <c r="C192" s="22">
        <f>IFERROR(テーブル_Swim015[[#This Row],[水路]],"")</f>
        <v>2</v>
      </c>
      <c r="D192" s="22" t="str">
        <f t="shared" si="8"/>
        <v>332</v>
      </c>
      <c r="E192" s="22">
        <f>IFERROR(テーブル_Swim015[[#This Row],[選手番号]],"")</f>
        <v>225</v>
      </c>
      <c r="F192" s="22" t="str">
        <f>IFERROR(VLOOKUP(E192,Sheet3!A:H,3,0),"")</f>
        <v>塚本　理華</v>
      </c>
      <c r="G192" s="22" t="str">
        <f>IFERROR(VLOOKUP(E192,Sheet3!A:H,8,0),"")</f>
        <v>フィッタ松山</v>
      </c>
      <c r="H192" s="22" t="str">
        <f>IFERROR(VLOOKUP(E192,Sheet2!A:B,2,0),"")</f>
        <v/>
      </c>
      <c r="I192" s="22" t="str">
        <f t="shared" si="12"/>
        <v>2253</v>
      </c>
      <c r="J192" s="22">
        <f t="shared" si="13"/>
        <v>3</v>
      </c>
      <c r="K192" s="22">
        <f t="shared" si="14"/>
        <v>2</v>
      </c>
    </row>
    <row r="193" spans="1:11" s="22" customFormat="1" x14ac:dyDescent="0.15">
      <c r="A193" s="22">
        <f>IFERROR(テーブル_Swim015[[#This Row],[競技番号]],"")</f>
        <v>3</v>
      </c>
      <c r="B193" s="22">
        <f>IFERROR(テーブル_Swim015[[#This Row],[組]],"")</f>
        <v>3</v>
      </c>
      <c r="C193" s="22">
        <f>IFERROR(テーブル_Swim015[[#This Row],[水路]],"")</f>
        <v>3</v>
      </c>
      <c r="D193" s="22" t="str">
        <f t="shared" si="8"/>
        <v>333</v>
      </c>
      <c r="E193" s="22">
        <f>IFERROR(テーブル_Swim015[[#This Row],[選手番号]],"")</f>
        <v>318</v>
      </c>
      <c r="F193" s="22" t="str">
        <f>IFERROR(VLOOKUP(E193,Sheet3!A:H,3,0),"")</f>
        <v>木村さくら</v>
      </c>
      <c r="G193" s="22" t="str">
        <f>IFERROR(VLOOKUP(E193,Sheet3!A:H,8,0),"")</f>
        <v>ﾌｨｯﾀｴﾐﾌﾙ松前</v>
      </c>
      <c r="H193" s="22" t="str">
        <f>IFERROR(VLOOKUP(E193,Sheet2!A:B,2,0),"")</f>
        <v/>
      </c>
      <c r="I193" s="22" t="str">
        <f t="shared" si="12"/>
        <v>3183</v>
      </c>
      <c r="J193" s="22">
        <f t="shared" si="13"/>
        <v>3</v>
      </c>
      <c r="K193" s="22">
        <f t="shared" si="14"/>
        <v>3</v>
      </c>
    </row>
    <row r="194" spans="1:11" s="22" customFormat="1" x14ac:dyDescent="0.15">
      <c r="A194" s="22">
        <f>IFERROR(テーブル_Swim015[[#This Row],[競技番号]],"")</f>
        <v>3</v>
      </c>
      <c r="B194" s="22">
        <f>IFERROR(テーブル_Swim015[[#This Row],[組]],"")</f>
        <v>3</v>
      </c>
      <c r="C194" s="22">
        <f>IFERROR(テーブル_Swim015[[#This Row],[水路]],"")</f>
        <v>4</v>
      </c>
      <c r="D194" s="22" t="str">
        <f t="shared" si="8"/>
        <v>334</v>
      </c>
      <c r="E194" s="22">
        <f>IFERROR(テーブル_Swim015[[#This Row],[選手番号]],"")</f>
        <v>224</v>
      </c>
      <c r="F194" s="22" t="str">
        <f>IFERROR(VLOOKUP(E194,Sheet3!A:H,3,0),"")</f>
        <v>高橋　佐和</v>
      </c>
      <c r="G194" s="22" t="str">
        <f>IFERROR(VLOOKUP(E194,Sheet3!A:H,8,0),"")</f>
        <v>フィッタ松山</v>
      </c>
      <c r="H194" s="22" t="str">
        <f>IFERROR(VLOOKUP(E194,Sheet2!A:B,2,0),"")</f>
        <v/>
      </c>
      <c r="I194" s="22" t="str">
        <f t="shared" si="12"/>
        <v>2243</v>
      </c>
      <c r="J194" s="22">
        <f t="shared" si="13"/>
        <v>3</v>
      </c>
      <c r="K194" s="22">
        <f t="shared" si="14"/>
        <v>4</v>
      </c>
    </row>
    <row r="195" spans="1:11" s="22" customFormat="1" x14ac:dyDescent="0.15">
      <c r="A195" s="22">
        <f>IFERROR(テーブル_Swim015[[#This Row],[競技番号]],"")</f>
        <v>3</v>
      </c>
      <c r="B195" s="22">
        <f>IFERROR(テーブル_Swim015[[#This Row],[組]],"")</f>
        <v>3</v>
      </c>
      <c r="C195" s="22">
        <f>IFERROR(テーブル_Swim015[[#This Row],[水路]],"")</f>
        <v>5</v>
      </c>
      <c r="D195" s="22" t="str">
        <f t="shared" ref="D195:D258" si="15">CONCATENATE(A195,B195,C195)</f>
        <v>335</v>
      </c>
      <c r="E195" s="22">
        <f>IFERROR(テーブル_Swim015[[#This Row],[選手番号]],"")</f>
        <v>315</v>
      </c>
      <c r="F195" s="22" t="str">
        <f>IFERROR(VLOOKUP(E195,Sheet3!A:H,3,0),"")</f>
        <v>渡邊　杏奈</v>
      </c>
      <c r="G195" s="22" t="str">
        <f>IFERROR(VLOOKUP(E195,Sheet3!A:H,8,0),"")</f>
        <v>ﾌｨｯﾀｴﾐﾌﾙ松前</v>
      </c>
      <c r="H195" s="22" t="str">
        <f>IFERROR(VLOOKUP(E195,Sheet2!A:B,2,0),"")</f>
        <v/>
      </c>
      <c r="I195" s="22" t="str">
        <f t="shared" si="12"/>
        <v>3153</v>
      </c>
      <c r="J195" s="22">
        <f t="shared" si="13"/>
        <v>3</v>
      </c>
      <c r="K195" s="22">
        <f t="shared" si="14"/>
        <v>5</v>
      </c>
    </row>
    <row r="196" spans="1:11" s="22" customFormat="1" x14ac:dyDescent="0.15">
      <c r="A196" s="22">
        <f>IFERROR(テーブル_Swim015[[#This Row],[競技番号]],"")</f>
        <v>3</v>
      </c>
      <c r="B196" s="22">
        <f>IFERROR(テーブル_Swim015[[#This Row],[組]],"")</f>
        <v>3</v>
      </c>
      <c r="C196" s="22">
        <f>IFERROR(テーブル_Swim015[[#This Row],[水路]],"")</f>
        <v>6</v>
      </c>
      <c r="D196" s="22" t="str">
        <f t="shared" si="15"/>
        <v>336</v>
      </c>
      <c r="E196" s="22">
        <f>IFERROR(テーブル_Swim015[[#This Row],[選手番号]],"")</f>
        <v>78</v>
      </c>
      <c r="F196" s="22" t="str">
        <f>IFERROR(VLOOKUP(E196,Sheet3!A:H,3,0),"")</f>
        <v>脇　　栞那</v>
      </c>
      <c r="G196" s="22" t="str">
        <f>IFERROR(VLOOKUP(E196,Sheet3!A:H,8,0),"")</f>
        <v>ｴﾘｴｰﾙSRT</v>
      </c>
      <c r="H196" s="22" t="str">
        <f>IFERROR(VLOOKUP(E196,Sheet2!A:B,2,0),"")</f>
        <v/>
      </c>
      <c r="I196" s="22" t="str">
        <f t="shared" si="12"/>
        <v>783</v>
      </c>
      <c r="J196" s="22">
        <f t="shared" si="13"/>
        <v>3</v>
      </c>
      <c r="K196" s="22">
        <f t="shared" si="14"/>
        <v>6</v>
      </c>
    </row>
    <row r="197" spans="1:11" s="22" customFormat="1" x14ac:dyDescent="0.15">
      <c r="A197" s="22">
        <f>IFERROR(テーブル_Swim015[[#This Row],[競技番号]],"")</f>
        <v>3</v>
      </c>
      <c r="B197" s="22">
        <f>IFERROR(テーブル_Swim015[[#This Row],[組]],"")</f>
        <v>3</v>
      </c>
      <c r="C197" s="22">
        <f>IFERROR(テーブル_Swim015[[#This Row],[水路]],"")</f>
        <v>7</v>
      </c>
      <c r="D197" s="22" t="str">
        <f t="shared" si="15"/>
        <v>337</v>
      </c>
      <c r="E197" s="22">
        <f>IFERROR(テーブル_Swim015[[#This Row],[選手番号]],"")</f>
        <v>136</v>
      </c>
      <c r="F197" s="22" t="str">
        <f>IFERROR(VLOOKUP(E197,Sheet3!A:H,3,0),"")</f>
        <v>金田明泉玖</v>
      </c>
      <c r="G197" s="22" t="str">
        <f>IFERROR(VLOOKUP(E197,Sheet3!A:H,8,0),"")</f>
        <v>ファイブテン</v>
      </c>
      <c r="H197" s="22" t="str">
        <f>IFERROR(VLOOKUP(E197,Sheet2!A:B,2,0),"")</f>
        <v/>
      </c>
      <c r="I197" s="22" t="str">
        <f t="shared" si="12"/>
        <v>1363</v>
      </c>
      <c r="J197" s="22">
        <f t="shared" si="13"/>
        <v>3</v>
      </c>
      <c r="K197" s="22">
        <f t="shared" si="14"/>
        <v>7</v>
      </c>
    </row>
    <row r="198" spans="1:11" s="22" customFormat="1" x14ac:dyDescent="0.15">
      <c r="A198" s="22">
        <f>IFERROR(テーブル_Swim015[[#This Row],[競技番号]],"")</f>
        <v>3</v>
      </c>
      <c r="B198" s="22">
        <f>IFERROR(テーブル_Swim015[[#This Row],[組]],"")</f>
        <v>4</v>
      </c>
      <c r="C198" s="22">
        <f>IFERROR(テーブル_Swim015[[#This Row],[水路]],"")</f>
        <v>1</v>
      </c>
      <c r="D198" s="22" t="str">
        <f t="shared" si="15"/>
        <v>341</v>
      </c>
      <c r="E198" s="22">
        <f>IFERROR(テーブル_Swim015[[#This Row],[選手番号]],"")</f>
        <v>338</v>
      </c>
      <c r="F198" s="22" t="str">
        <f>IFERROR(VLOOKUP(E198,Sheet3!A:H,3,0),"")</f>
        <v>越智　咲月</v>
      </c>
      <c r="G198" s="22" t="str">
        <f>IFERROR(VLOOKUP(E198,Sheet3!A:H,8,0),"")</f>
        <v>コナミ松山</v>
      </c>
      <c r="H198" s="22" t="str">
        <f>IFERROR(VLOOKUP(E198,Sheet2!A:B,2,0),"")</f>
        <v/>
      </c>
      <c r="I198" s="22" t="str">
        <f t="shared" si="12"/>
        <v>3383</v>
      </c>
      <c r="J198" s="22">
        <f t="shared" si="13"/>
        <v>4</v>
      </c>
      <c r="K198" s="22">
        <f t="shared" si="14"/>
        <v>1</v>
      </c>
    </row>
    <row r="199" spans="1:11" s="22" customFormat="1" x14ac:dyDescent="0.15">
      <c r="A199" s="22">
        <f>IFERROR(テーブル_Swim015[[#This Row],[競技番号]],"")</f>
        <v>3</v>
      </c>
      <c r="B199" s="22">
        <f>IFERROR(テーブル_Swim015[[#This Row],[組]],"")</f>
        <v>4</v>
      </c>
      <c r="C199" s="22">
        <f>IFERROR(テーブル_Swim015[[#This Row],[水路]],"")</f>
        <v>2</v>
      </c>
      <c r="D199" s="22" t="str">
        <f t="shared" si="15"/>
        <v>342</v>
      </c>
      <c r="E199" s="22">
        <f>IFERROR(テーブル_Swim015[[#This Row],[選手番号]],"")</f>
        <v>221</v>
      </c>
      <c r="F199" s="22" t="str">
        <f>IFERROR(VLOOKUP(E199,Sheet3!A:H,3,0),"")</f>
        <v>山本　涼華</v>
      </c>
      <c r="G199" s="22" t="str">
        <f>IFERROR(VLOOKUP(E199,Sheet3!A:H,8,0),"")</f>
        <v>フィッタ松山</v>
      </c>
      <c r="H199" s="22" t="str">
        <f>IFERROR(VLOOKUP(E199,Sheet2!A:B,2,0),"")</f>
        <v/>
      </c>
      <c r="I199" s="22" t="str">
        <f t="shared" si="12"/>
        <v>2213</v>
      </c>
      <c r="J199" s="22">
        <f t="shared" si="13"/>
        <v>4</v>
      </c>
      <c r="K199" s="22">
        <f t="shared" si="14"/>
        <v>2</v>
      </c>
    </row>
    <row r="200" spans="1:11" s="22" customFormat="1" x14ac:dyDescent="0.15">
      <c r="A200" s="22">
        <f>IFERROR(テーブル_Swim015[[#This Row],[競技番号]],"")</f>
        <v>3</v>
      </c>
      <c r="B200" s="22">
        <f>IFERROR(テーブル_Swim015[[#This Row],[組]],"")</f>
        <v>4</v>
      </c>
      <c r="C200" s="22">
        <f>IFERROR(テーブル_Swim015[[#This Row],[水路]],"")</f>
        <v>3</v>
      </c>
      <c r="D200" s="22" t="str">
        <f t="shared" si="15"/>
        <v>343</v>
      </c>
      <c r="E200" s="22">
        <f>IFERROR(テーブル_Swim015[[#This Row],[選手番号]],"")</f>
        <v>129</v>
      </c>
      <c r="F200" s="22" t="str">
        <f>IFERROR(VLOOKUP(E200,Sheet3!A:H,3,0),"")</f>
        <v>二宮　花音</v>
      </c>
      <c r="G200" s="22" t="str">
        <f>IFERROR(VLOOKUP(E200,Sheet3!A:H,8,0),"")</f>
        <v>ファイブテン</v>
      </c>
      <c r="H200" s="22" t="str">
        <f>IFERROR(VLOOKUP(E200,Sheet2!A:B,2,0),"")</f>
        <v/>
      </c>
      <c r="I200" s="22" t="str">
        <f t="shared" si="12"/>
        <v>1293</v>
      </c>
      <c r="J200" s="22">
        <f t="shared" si="13"/>
        <v>4</v>
      </c>
      <c r="K200" s="22">
        <f t="shared" si="14"/>
        <v>3</v>
      </c>
    </row>
    <row r="201" spans="1:11" s="22" customFormat="1" x14ac:dyDescent="0.15">
      <c r="A201" s="22">
        <f>IFERROR(テーブル_Swim015[[#This Row],[競技番号]],"")</f>
        <v>3</v>
      </c>
      <c r="B201" s="22">
        <f>IFERROR(テーブル_Swim015[[#This Row],[組]],"")</f>
        <v>4</v>
      </c>
      <c r="C201" s="22">
        <f>IFERROR(テーブル_Swim015[[#This Row],[水路]],"")</f>
        <v>4</v>
      </c>
      <c r="D201" s="22" t="str">
        <f t="shared" si="15"/>
        <v>344</v>
      </c>
      <c r="E201" s="22">
        <f>IFERROR(テーブル_Swim015[[#This Row],[選手番号]],"")</f>
        <v>104</v>
      </c>
      <c r="F201" s="22" t="str">
        <f>IFERROR(VLOOKUP(E201,Sheet3!A:H,3,0),"")</f>
        <v>森　　天乃</v>
      </c>
      <c r="G201" s="22" t="str">
        <f>IFERROR(VLOOKUP(E201,Sheet3!A:H,8,0),"")</f>
        <v>Z-UP</v>
      </c>
      <c r="H201" s="22" t="str">
        <f>IFERROR(VLOOKUP(E201,Sheet2!A:B,2,0),"")</f>
        <v/>
      </c>
      <c r="I201" s="22" t="str">
        <f t="shared" si="12"/>
        <v>1043</v>
      </c>
      <c r="J201" s="22">
        <f t="shared" si="13"/>
        <v>4</v>
      </c>
      <c r="K201" s="22">
        <f t="shared" si="14"/>
        <v>4</v>
      </c>
    </row>
    <row r="202" spans="1:11" s="22" customFormat="1" x14ac:dyDescent="0.15">
      <c r="A202" s="22">
        <f>IFERROR(テーブル_Swim015[[#This Row],[競技番号]],"")</f>
        <v>3</v>
      </c>
      <c r="B202" s="22">
        <f>IFERROR(テーブル_Swim015[[#This Row],[組]],"")</f>
        <v>4</v>
      </c>
      <c r="C202" s="22">
        <f>IFERROR(テーブル_Swim015[[#This Row],[水路]],"")</f>
        <v>5</v>
      </c>
      <c r="D202" s="22" t="str">
        <f t="shared" si="15"/>
        <v>345</v>
      </c>
      <c r="E202" s="22">
        <f>IFERROR(テーブル_Swim015[[#This Row],[選手番号]],"")</f>
        <v>76</v>
      </c>
      <c r="F202" s="22" t="str">
        <f>IFERROR(VLOOKUP(E202,Sheet3!A:H,3,0),"")</f>
        <v>青木　花音</v>
      </c>
      <c r="G202" s="22" t="str">
        <f>IFERROR(VLOOKUP(E202,Sheet3!A:H,8,0),"")</f>
        <v>ｴﾘｴｰﾙSRT</v>
      </c>
      <c r="H202" s="22" t="str">
        <f>IFERROR(VLOOKUP(E202,Sheet2!A:B,2,0),"")</f>
        <v/>
      </c>
      <c r="I202" s="22" t="str">
        <f t="shared" si="12"/>
        <v>763</v>
      </c>
      <c r="J202" s="22">
        <f t="shared" si="13"/>
        <v>4</v>
      </c>
      <c r="K202" s="22">
        <f t="shared" si="14"/>
        <v>5</v>
      </c>
    </row>
    <row r="203" spans="1:11" s="22" customFormat="1" x14ac:dyDescent="0.15">
      <c r="A203" s="22">
        <f>IFERROR(テーブル_Swim015[[#This Row],[競技番号]],"")</f>
        <v>3</v>
      </c>
      <c r="B203" s="22">
        <f>IFERROR(テーブル_Swim015[[#This Row],[組]],"")</f>
        <v>4</v>
      </c>
      <c r="C203" s="22">
        <f>IFERROR(テーブル_Swim015[[#This Row],[水路]],"")</f>
        <v>6</v>
      </c>
      <c r="D203" s="22" t="str">
        <f t="shared" si="15"/>
        <v>346</v>
      </c>
      <c r="E203" s="22">
        <f>IFERROR(テーブル_Swim015[[#This Row],[選手番号]],"")</f>
        <v>324</v>
      </c>
      <c r="F203" s="22" t="str">
        <f>IFERROR(VLOOKUP(E203,Sheet3!A:H,3,0),"")</f>
        <v>小椋　萌可</v>
      </c>
      <c r="G203" s="22" t="str">
        <f>IFERROR(VLOOKUP(E203,Sheet3!A:H,8,0),"")</f>
        <v>ﾌｨｯﾀ川之江</v>
      </c>
      <c r="H203" s="22" t="str">
        <f>IFERROR(VLOOKUP(E203,Sheet2!A:B,2,0),"")</f>
        <v/>
      </c>
      <c r="I203" s="22" t="str">
        <f t="shared" si="12"/>
        <v>3243</v>
      </c>
      <c r="J203" s="22">
        <f t="shared" si="13"/>
        <v>4</v>
      </c>
      <c r="K203" s="22">
        <f t="shared" si="14"/>
        <v>6</v>
      </c>
    </row>
    <row r="204" spans="1:11" s="22" customFormat="1" x14ac:dyDescent="0.15">
      <c r="A204" s="22">
        <f>IFERROR(テーブル_Swim015[[#This Row],[競技番号]],"")</f>
        <v>3</v>
      </c>
      <c r="B204" s="22">
        <f>IFERROR(テーブル_Swim015[[#This Row],[組]],"")</f>
        <v>4</v>
      </c>
      <c r="C204" s="22">
        <f>IFERROR(テーブル_Swim015[[#This Row],[水路]],"")</f>
        <v>7</v>
      </c>
      <c r="D204" s="22" t="str">
        <f t="shared" si="15"/>
        <v>347</v>
      </c>
      <c r="E204" s="22">
        <f>IFERROR(テーブル_Swim015[[#This Row],[選手番号]],"")</f>
        <v>34</v>
      </c>
      <c r="F204" s="22" t="str">
        <f>IFERROR(VLOOKUP(E204,Sheet3!A:H,3,0),"")</f>
        <v>小笠原美帆</v>
      </c>
      <c r="G204" s="22" t="str">
        <f>IFERROR(VLOOKUP(E204,Sheet3!A:H,8,0),"")</f>
        <v>五百木ＳＣ</v>
      </c>
      <c r="H204" s="22" t="str">
        <f>IFERROR(VLOOKUP(E204,Sheet2!A:B,2,0),"")</f>
        <v/>
      </c>
      <c r="I204" s="22" t="str">
        <f t="shared" si="12"/>
        <v>343</v>
      </c>
      <c r="J204" s="22">
        <f t="shared" si="13"/>
        <v>4</v>
      </c>
      <c r="K204" s="22">
        <f t="shared" si="14"/>
        <v>7</v>
      </c>
    </row>
    <row r="205" spans="1:11" s="22" customFormat="1" x14ac:dyDescent="0.15">
      <c r="A205" s="22">
        <f>IFERROR(テーブル_Swim015[[#This Row],[競技番号]],"")</f>
        <v>3</v>
      </c>
      <c r="B205" s="22">
        <f>IFERROR(テーブル_Swim015[[#This Row],[組]],"")</f>
        <v>5</v>
      </c>
      <c r="C205" s="22">
        <f>IFERROR(テーブル_Swim015[[#This Row],[水路]],"")</f>
        <v>1</v>
      </c>
      <c r="D205" s="22" t="str">
        <f t="shared" si="15"/>
        <v>351</v>
      </c>
      <c r="E205" s="22">
        <f>IFERROR(テーブル_Swim015[[#This Row],[選手番号]],"")</f>
        <v>282</v>
      </c>
      <c r="F205" s="22" t="str">
        <f>IFERROR(VLOOKUP(E205,Sheet3!A:H,3,0),"")</f>
        <v>菊地　希実</v>
      </c>
      <c r="G205" s="22" t="str">
        <f>IFERROR(VLOOKUP(E205,Sheet3!A:H,8,0),"")</f>
        <v>Ryuow</v>
      </c>
      <c r="H205" s="22" t="str">
        <f>IFERROR(VLOOKUP(E205,Sheet2!A:B,2,0),"")</f>
        <v/>
      </c>
      <c r="I205" s="22" t="str">
        <f t="shared" si="12"/>
        <v>2823</v>
      </c>
      <c r="J205" s="22">
        <f t="shared" si="13"/>
        <v>5</v>
      </c>
      <c r="K205" s="22">
        <f t="shared" si="14"/>
        <v>1</v>
      </c>
    </row>
    <row r="206" spans="1:11" s="22" customFormat="1" x14ac:dyDescent="0.15">
      <c r="A206" s="22">
        <f>IFERROR(テーブル_Swim015[[#This Row],[競技番号]],"")</f>
        <v>3</v>
      </c>
      <c r="B206" s="22">
        <f>IFERROR(テーブル_Swim015[[#This Row],[組]],"")</f>
        <v>5</v>
      </c>
      <c r="C206" s="22">
        <f>IFERROR(テーブル_Swim015[[#This Row],[水路]],"")</f>
        <v>2</v>
      </c>
      <c r="D206" s="22" t="str">
        <f t="shared" si="15"/>
        <v>352</v>
      </c>
      <c r="E206" s="22">
        <f>IFERROR(テーブル_Swim015[[#This Row],[選手番号]],"")</f>
        <v>353</v>
      </c>
      <c r="F206" s="22" t="str">
        <f>IFERROR(VLOOKUP(E206,Sheet3!A:H,3,0),"")</f>
        <v>藤田　莉帆</v>
      </c>
      <c r="G206" s="22" t="str">
        <f>IFERROR(VLOOKUP(E206,Sheet3!A:H,8,0),"")</f>
        <v>AzuMax</v>
      </c>
      <c r="H206" s="22" t="str">
        <f>IFERROR(VLOOKUP(E206,Sheet2!A:B,2,0),"")</f>
        <v/>
      </c>
      <c r="I206" s="22" t="str">
        <f t="shared" si="12"/>
        <v>3533</v>
      </c>
      <c r="J206" s="22">
        <f t="shared" si="13"/>
        <v>5</v>
      </c>
      <c r="K206" s="22">
        <f t="shared" si="14"/>
        <v>2</v>
      </c>
    </row>
    <row r="207" spans="1:11" s="22" customFormat="1" x14ac:dyDescent="0.15">
      <c r="A207" s="22">
        <f>IFERROR(テーブル_Swim015[[#This Row],[競技番号]],"")</f>
        <v>3</v>
      </c>
      <c r="B207" s="22">
        <f>IFERROR(テーブル_Swim015[[#This Row],[組]],"")</f>
        <v>5</v>
      </c>
      <c r="C207" s="22">
        <f>IFERROR(テーブル_Swim015[[#This Row],[水路]],"")</f>
        <v>3</v>
      </c>
      <c r="D207" s="22" t="str">
        <f t="shared" si="15"/>
        <v>353</v>
      </c>
      <c r="E207" s="22">
        <f>IFERROR(テーブル_Swim015[[#This Row],[選手番号]],"")</f>
        <v>30</v>
      </c>
      <c r="F207" s="22" t="str">
        <f>IFERROR(VLOOKUP(E207,Sheet3!A:H,3,0),"")</f>
        <v>秀野　　葵</v>
      </c>
      <c r="G207" s="22" t="str">
        <f>IFERROR(VLOOKUP(E207,Sheet3!A:H,8,0),"")</f>
        <v>五百木ＳＣ</v>
      </c>
      <c r="H207" s="22" t="str">
        <f>IFERROR(VLOOKUP(E207,Sheet2!A:B,2,0),"")</f>
        <v/>
      </c>
      <c r="I207" s="22" t="str">
        <f t="shared" si="12"/>
        <v>303</v>
      </c>
      <c r="J207" s="22">
        <f t="shared" si="13"/>
        <v>5</v>
      </c>
      <c r="K207" s="22">
        <f t="shared" si="14"/>
        <v>3</v>
      </c>
    </row>
    <row r="208" spans="1:11" s="22" customFormat="1" x14ac:dyDescent="0.15">
      <c r="A208" s="22">
        <f>IFERROR(テーブル_Swim015[[#This Row],[競技番号]],"")</f>
        <v>3</v>
      </c>
      <c r="B208" s="22">
        <f>IFERROR(テーブル_Swim015[[#This Row],[組]],"")</f>
        <v>5</v>
      </c>
      <c r="C208" s="22">
        <f>IFERROR(テーブル_Swim015[[#This Row],[水路]],"")</f>
        <v>4</v>
      </c>
      <c r="D208" s="22" t="str">
        <f t="shared" si="15"/>
        <v>354</v>
      </c>
      <c r="E208" s="22">
        <f>IFERROR(テーブル_Swim015[[#This Row],[選手番号]],"")</f>
        <v>216</v>
      </c>
      <c r="F208" s="22" t="str">
        <f>IFERROR(VLOOKUP(E208,Sheet3!A:H,3,0),"")</f>
        <v>高山　結衣</v>
      </c>
      <c r="G208" s="22" t="str">
        <f>IFERROR(VLOOKUP(E208,Sheet3!A:H,8,0),"")</f>
        <v>フィッタ松山</v>
      </c>
      <c r="H208" s="22" t="str">
        <f>IFERROR(VLOOKUP(E208,Sheet2!A:B,2,0),"")</f>
        <v/>
      </c>
      <c r="I208" s="22" t="str">
        <f t="shared" si="12"/>
        <v>2163</v>
      </c>
      <c r="J208" s="22">
        <f t="shared" si="13"/>
        <v>5</v>
      </c>
      <c r="K208" s="22">
        <f t="shared" si="14"/>
        <v>4</v>
      </c>
    </row>
    <row r="209" spans="1:11" s="22" customFormat="1" x14ac:dyDescent="0.15">
      <c r="A209" s="22">
        <f>IFERROR(テーブル_Swim015[[#This Row],[競技番号]],"")</f>
        <v>3</v>
      </c>
      <c r="B209" s="22">
        <f>IFERROR(テーブル_Swim015[[#This Row],[組]],"")</f>
        <v>5</v>
      </c>
      <c r="C209" s="22">
        <f>IFERROR(テーブル_Swim015[[#This Row],[水路]],"")</f>
        <v>5</v>
      </c>
      <c r="D209" s="22" t="str">
        <f t="shared" si="15"/>
        <v>355</v>
      </c>
      <c r="E209" s="22">
        <f>IFERROR(テーブル_Swim015[[#This Row],[選手番号]],"")</f>
        <v>58</v>
      </c>
      <c r="F209" s="22" t="str">
        <f>IFERROR(VLOOKUP(E209,Sheet3!A:H,3,0),"")</f>
        <v>伊須　彩葉</v>
      </c>
      <c r="G209" s="22" t="str">
        <f>IFERROR(VLOOKUP(E209,Sheet3!A:H,8,0),"")</f>
        <v>南海ＤＣ</v>
      </c>
      <c r="H209" s="22" t="str">
        <f>IFERROR(VLOOKUP(E209,Sheet2!A:B,2,0),"")</f>
        <v/>
      </c>
      <c r="I209" s="22" t="str">
        <f t="shared" si="12"/>
        <v>583</v>
      </c>
      <c r="J209" s="22">
        <f t="shared" si="13"/>
        <v>5</v>
      </c>
      <c r="K209" s="22">
        <f t="shared" si="14"/>
        <v>5</v>
      </c>
    </row>
    <row r="210" spans="1:11" s="22" customFormat="1" x14ac:dyDescent="0.15">
      <c r="A210" s="22">
        <f>IFERROR(テーブル_Swim015[[#This Row],[競技番号]],"")</f>
        <v>3</v>
      </c>
      <c r="B210" s="22">
        <f>IFERROR(テーブル_Swim015[[#This Row],[組]],"")</f>
        <v>5</v>
      </c>
      <c r="C210" s="22">
        <f>IFERROR(テーブル_Swim015[[#This Row],[水路]],"")</f>
        <v>6</v>
      </c>
      <c r="D210" s="22" t="str">
        <f t="shared" si="15"/>
        <v>356</v>
      </c>
      <c r="E210" s="22">
        <f>IFERROR(テーブル_Swim015[[#This Row],[選手番号]],"")</f>
        <v>289</v>
      </c>
      <c r="F210" s="22" t="str">
        <f>IFERROR(VLOOKUP(E210,Sheet3!A:H,3,0),"")</f>
        <v>藤井　愛莉</v>
      </c>
      <c r="G210" s="22" t="str">
        <f>IFERROR(VLOOKUP(E210,Sheet3!A:H,8,0),"")</f>
        <v>ﾌｧｲﾌﾞﾃﾝ東予</v>
      </c>
      <c r="H210" s="22" t="str">
        <f>IFERROR(VLOOKUP(E210,Sheet2!A:B,2,0),"")</f>
        <v/>
      </c>
      <c r="I210" s="22" t="str">
        <f t="shared" si="12"/>
        <v>2893</v>
      </c>
      <c r="J210" s="22">
        <f t="shared" si="13"/>
        <v>5</v>
      </c>
      <c r="K210" s="22">
        <f t="shared" si="14"/>
        <v>6</v>
      </c>
    </row>
    <row r="211" spans="1:11" s="22" customFormat="1" x14ac:dyDescent="0.15">
      <c r="A211" s="22">
        <f>IFERROR(テーブル_Swim015[[#This Row],[競技番号]],"")</f>
        <v>3</v>
      </c>
      <c r="B211" s="22">
        <f>IFERROR(テーブル_Swim015[[#This Row],[組]],"")</f>
        <v>5</v>
      </c>
      <c r="C211" s="22">
        <f>IFERROR(テーブル_Swim015[[#This Row],[水路]],"")</f>
        <v>7</v>
      </c>
      <c r="D211" s="22" t="str">
        <f t="shared" si="15"/>
        <v>357</v>
      </c>
      <c r="E211" s="22">
        <f>IFERROR(テーブル_Swim015[[#This Row],[選手番号]],"")</f>
        <v>26</v>
      </c>
      <c r="F211" s="22" t="str">
        <f>IFERROR(VLOOKUP(E211,Sheet3!A:H,3,0),"")</f>
        <v>田村　　菫</v>
      </c>
      <c r="G211" s="22" t="str">
        <f>IFERROR(VLOOKUP(E211,Sheet3!A:H,8,0),"")</f>
        <v>五百木ＳＣ</v>
      </c>
      <c r="H211" s="22" t="str">
        <f>IFERROR(VLOOKUP(E211,Sheet2!A:B,2,0),"")</f>
        <v/>
      </c>
      <c r="I211" s="22" t="str">
        <f t="shared" ref="I211:I274" si="16">CONCATENATE(E211,A211)</f>
        <v>263</v>
      </c>
      <c r="J211" s="22">
        <f t="shared" ref="J211:J274" si="17">B211</f>
        <v>5</v>
      </c>
      <c r="K211" s="22">
        <f t="shared" ref="K211:K274" si="18">C211</f>
        <v>7</v>
      </c>
    </row>
    <row r="212" spans="1:11" s="22" customFormat="1" x14ac:dyDescent="0.15">
      <c r="A212" s="22">
        <f>IFERROR(テーブル_Swim015[[#This Row],[競技番号]],"")</f>
        <v>3</v>
      </c>
      <c r="B212" s="22">
        <f>IFERROR(テーブル_Swim015[[#This Row],[組]],"")</f>
        <v>6</v>
      </c>
      <c r="C212" s="22">
        <f>IFERROR(テーブル_Swim015[[#This Row],[水路]],"")</f>
        <v>1</v>
      </c>
      <c r="D212" s="22" t="str">
        <f t="shared" si="15"/>
        <v>361</v>
      </c>
      <c r="E212" s="22">
        <f>IFERROR(テーブル_Swim015[[#This Row],[選手番号]],"")</f>
        <v>322</v>
      </c>
      <c r="F212" s="22" t="str">
        <f>IFERROR(VLOOKUP(E212,Sheet3!A:H,3,0),"")</f>
        <v>内田　花埜</v>
      </c>
      <c r="G212" s="22" t="str">
        <f>IFERROR(VLOOKUP(E212,Sheet3!A:H,8,0),"")</f>
        <v>ﾌｨｯﾀ川之江</v>
      </c>
      <c r="H212" s="22" t="str">
        <f>IFERROR(VLOOKUP(E212,Sheet2!A:B,2,0),"")</f>
        <v/>
      </c>
      <c r="I212" s="22" t="str">
        <f t="shared" si="16"/>
        <v>3223</v>
      </c>
      <c r="J212" s="22">
        <f t="shared" si="17"/>
        <v>6</v>
      </c>
      <c r="K212" s="22">
        <f t="shared" si="18"/>
        <v>1</v>
      </c>
    </row>
    <row r="213" spans="1:11" s="22" customFormat="1" x14ac:dyDescent="0.15">
      <c r="A213" s="22">
        <f>IFERROR(テーブル_Swim015[[#This Row],[競技番号]],"")</f>
        <v>3</v>
      </c>
      <c r="B213" s="22">
        <f>IFERROR(テーブル_Swim015[[#This Row],[組]],"")</f>
        <v>6</v>
      </c>
      <c r="C213" s="22">
        <f>IFERROR(テーブル_Swim015[[#This Row],[水路]],"")</f>
        <v>2</v>
      </c>
      <c r="D213" s="22" t="str">
        <f t="shared" si="15"/>
        <v>362</v>
      </c>
      <c r="E213" s="22">
        <f>IFERROR(テーブル_Swim015[[#This Row],[選手番号]],"")</f>
        <v>24</v>
      </c>
      <c r="F213" s="22" t="str">
        <f>IFERROR(VLOOKUP(E213,Sheet3!A:H,3,0),"")</f>
        <v>大塚みらい</v>
      </c>
      <c r="G213" s="22" t="str">
        <f>IFERROR(VLOOKUP(E213,Sheet3!A:H,8,0),"")</f>
        <v>五百木ＳＣ</v>
      </c>
      <c r="H213" s="22" t="str">
        <f>IFERROR(VLOOKUP(E213,Sheet2!A:B,2,0),"")</f>
        <v/>
      </c>
      <c r="I213" s="22" t="str">
        <f t="shared" si="16"/>
        <v>243</v>
      </c>
      <c r="J213" s="22">
        <f t="shared" si="17"/>
        <v>6</v>
      </c>
      <c r="K213" s="22">
        <f t="shared" si="18"/>
        <v>2</v>
      </c>
    </row>
    <row r="214" spans="1:11" s="22" customFormat="1" x14ac:dyDescent="0.15">
      <c r="A214" s="22">
        <f>IFERROR(テーブル_Swim015[[#This Row],[競技番号]],"")</f>
        <v>3</v>
      </c>
      <c r="B214" s="22">
        <f>IFERROR(テーブル_Swim015[[#This Row],[組]],"")</f>
        <v>6</v>
      </c>
      <c r="C214" s="22">
        <f>IFERROR(テーブル_Swim015[[#This Row],[水路]],"")</f>
        <v>3</v>
      </c>
      <c r="D214" s="22" t="str">
        <f t="shared" si="15"/>
        <v>363</v>
      </c>
      <c r="E214" s="22">
        <f>IFERROR(テーブル_Swim015[[#This Row],[選手番号]],"")</f>
        <v>351</v>
      </c>
      <c r="F214" s="22" t="str">
        <f>IFERROR(VLOOKUP(E214,Sheet3!A:H,3,0),"")</f>
        <v>藤田　悠生</v>
      </c>
      <c r="G214" s="22" t="str">
        <f>IFERROR(VLOOKUP(E214,Sheet3!A:H,8,0),"")</f>
        <v>AzuMax</v>
      </c>
      <c r="H214" s="22" t="str">
        <f>IFERROR(VLOOKUP(E214,Sheet2!A:B,2,0),"")</f>
        <v/>
      </c>
      <c r="I214" s="22" t="str">
        <f t="shared" si="16"/>
        <v>3513</v>
      </c>
      <c r="J214" s="22">
        <f t="shared" si="17"/>
        <v>6</v>
      </c>
      <c r="K214" s="22">
        <f t="shared" si="18"/>
        <v>3</v>
      </c>
    </row>
    <row r="215" spans="1:11" s="22" customFormat="1" x14ac:dyDescent="0.15">
      <c r="A215" s="22">
        <f>IFERROR(テーブル_Swim015[[#This Row],[競技番号]],"")</f>
        <v>3</v>
      </c>
      <c r="B215" s="22">
        <f>IFERROR(テーブル_Swim015[[#This Row],[組]],"")</f>
        <v>6</v>
      </c>
      <c r="C215" s="22">
        <f>IFERROR(テーブル_Swim015[[#This Row],[水路]],"")</f>
        <v>4</v>
      </c>
      <c r="D215" s="22" t="str">
        <f t="shared" si="15"/>
        <v>364</v>
      </c>
      <c r="E215" s="22">
        <f>IFERROR(テーブル_Swim015[[#This Row],[選手番号]],"")</f>
        <v>18</v>
      </c>
      <c r="F215" s="22" t="str">
        <f>IFERROR(VLOOKUP(E215,Sheet3!A:H,3,0),"")</f>
        <v>芝　　咲菜</v>
      </c>
      <c r="G215" s="22" t="str">
        <f>IFERROR(VLOOKUP(E215,Sheet3!A:H,8,0),"")</f>
        <v>五百木ＳＣ</v>
      </c>
      <c r="H215" s="22" t="str">
        <f>IFERROR(VLOOKUP(E215,Sheet2!A:B,2,0),"")</f>
        <v/>
      </c>
      <c r="I215" s="22" t="str">
        <f t="shared" si="16"/>
        <v>183</v>
      </c>
      <c r="J215" s="22">
        <f t="shared" si="17"/>
        <v>6</v>
      </c>
      <c r="K215" s="22">
        <f t="shared" si="18"/>
        <v>4</v>
      </c>
    </row>
    <row r="216" spans="1:11" s="22" customFormat="1" x14ac:dyDescent="0.15">
      <c r="A216" s="22">
        <f>IFERROR(テーブル_Swim015[[#This Row],[競技番号]],"")</f>
        <v>3</v>
      </c>
      <c r="B216" s="22">
        <f>IFERROR(テーブル_Swim015[[#This Row],[組]],"")</f>
        <v>6</v>
      </c>
      <c r="C216" s="22">
        <f>IFERROR(テーブル_Swim015[[#This Row],[水路]],"")</f>
        <v>5</v>
      </c>
      <c r="D216" s="22" t="str">
        <f t="shared" si="15"/>
        <v>365</v>
      </c>
      <c r="E216" s="22">
        <f>IFERROR(テーブル_Swim015[[#This Row],[選手番号]],"")</f>
        <v>20</v>
      </c>
      <c r="F216" s="22" t="str">
        <f>IFERROR(VLOOKUP(E216,Sheet3!A:H,3,0),"")</f>
        <v>芝　　怜菜</v>
      </c>
      <c r="G216" s="22" t="str">
        <f>IFERROR(VLOOKUP(E216,Sheet3!A:H,8,0),"")</f>
        <v>五百木ＳＣ</v>
      </c>
      <c r="H216" s="22" t="str">
        <f>IFERROR(VLOOKUP(E216,Sheet2!A:B,2,0),"")</f>
        <v/>
      </c>
      <c r="I216" s="22" t="str">
        <f t="shared" si="16"/>
        <v>203</v>
      </c>
      <c r="J216" s="22">
        <f t="shared" si="17"/>
        <v>6</v>
      </c>
      <c r="K216" s="22">
        <f t="shared" si="18"/>
        <v>5</v>
      </c>
    </row>
    <row r="217" spans="1:11" s="22" customFormat="1" x14ac:dyDescent="0.15">
      <c r="A217" s="22">
        <f>IFERROR(テーブル_Swim015[[#This Row],[競技番号]],"")</f>
        <v>3</v>
      </c>
      <c r="B217" s="22">
        <f>IFERROR(テーブル_Swim015[[#This Row],[組]],"")</f>
        <v>6</v>
      </c>
      <c r="C217" s="22">
        <f>IFERROR(テーブル_Swim015[[#This Row],[水路]],"")</f>
        <v>6</v>
      </c>
      <c r="D217" s="22" t="str">
        <f t="shared" si="15"/>
        <v>366</v>
      </c>
      <c r="E217" s="22">
        <f>IFERROR(テーブル_Swim015[[#This Row],[選手番号]],"")</f>
        <v>17</v>
      </c>
      <c r="F217" s="22" t="str">
        <f>IFERROR(VLOOKUP(E217,Sheet3!A:H,3,0),"")</f>
        <v>桑村　希海</v>
      </c>
      <c r="G217" s="22" t="str">
        <f>IFERROR(VLOOKUP(E217,Sheet3!A:H,8,0),"")</f>
        <v>五百木ＳＣ</v>
      </c>
      <c r="H217" s="22" t="str">
        <f>IFERROR(VLOOKUP(E217,Sheet2!A:B,2,0),"")</f>
        <v/>
      </c>
      <c r="I217" s="22" t="str">
        <f t="shared" si="16"/>
        <v>173</v>
      </c>
      <c r="J217" s="22">
        <f t="shared" si="17"/>
        <v>6</v>
      </c>
      <c r="K217" s="22">
        <f t="shared" si="18"/>
        <v>6</v>
      </c>
    </row>
    <row r="218" spans="1:11" s="22" customFormat="1" x14ac:dyDescent="0.15">
      <c r="A218" s="22">
        <f>IFERROR(テーブル_Swim015[[#This Row],[競技番号]],"")</f>
        <v>3</v>
      </c>
      <c r="B218" s="22">
        <f>IFERROR(テーブル_Swim015[[#This Row],[組]],"")</f>
        <v>6</v>
      </c>
      <c r="C218" s="22">
        <f>IFERROR(テーブル_Swim015[[#This Row],[水路]],"")</f>
        <v>7</v>
      </c>
      <c r="D218" s="22" t="str">
        <f t="shared" si="15"/>
        <v>367</v>
      </c>
      <c r="E218" s="22">
        <f>IFERROR(テーブル_Swim015[[#This Row],[選手番号]],"")</f>
        <v>25</v>
      </c>
      <c r="F218" s="22" t="str">
        <f>IFERROR(VLOOKUP(E218,Sheet3!A:H,3,0),"")</f>
        <v>桑村　叶海</v>
      </c>
      <c r="G218" s="22" t="str">
        <f>IFERROR(VLOOKUP(E218,Sheet3!A:H,8,0),"")</f>
        <v>五百木ＳＣ</v>
      </c>
      <c r="H218" s="22" t="str">
        <f>IFERROR(VLOOKUP(E218,Sheet2!A:B,2,0),"")</f>
        <v/>
      </c>
      <c r="I218" s="22" t="str">
        <f t="shared" si="16"/>
        <v>253</v>
      </c>
      <c r="J218" s="22">
        <f t="shared" si="17"/>
        <v>6</v>
      </c>
      <c r="K218" s="22">
        <f t="shared" si="18"/>
        <v>7</v>
      </c>
    </row>
    <row r="219" spans="1:11" s="22" customFormat="1" x14ac:dyDescent="0.15">
      <c r="A219" s="22">
        <f>IFERROR(テーブル_Swim015[[#This Row],[競技番号]],"")</f>
        <v>4</v>
      </c>
      <c r="B219" s="22">
        <f>IFERROR(テーブル_Swim015[[#This Row],[組]],"")</f>
        <v>1</v>
      </c>
      <c r="C219" s="22">
        <f>IFERROR(テーブル_Swim015[[#This Row],[水路]],"")</f>
        <v>1</v>
      </c>
      <c r="D219" s="22" t="str">
        <f t="shared" si="15"/>
        <v>411</v>
      </c>
      <c r="E219" s="22">
        <f>IFERROR(テーブル_Swim015[[#This Row],[選手番号]],"")</f>
        <v>98</v>
      </c>
      <c r="F219" s="22" t="str">
        <f>IFERROR(VLOOKUP(E219,Sheet3!A:H,3,0),"")</f>
        <v>森　　瑛心</v>
      </c>
      <c r="G219" s="22" t="str">
        <f>IFERROR(VLOOKUP(E219,Sheet3!A:H,8,0),"")</f>
        <v>ＭＧ瀬戸内</v>
      </c>
      <c r="H219" s="22" t="str">
        <f>IFERROR(VLOOKUP(E219,Sheet2!A:B,2,0),"")</f>
        <v/>
      </c>
      <c r="I219" s="22" t="str">
        <f t="shared" si="16"/>
        <v>984</v>
      </c>
      <c r="J219" s="22">
        <f t="shared" si="17"/>
        <v>1</v>
      </c>
      <c r="K219" s="22">
        <f t="shared" si="18"/>
        <v>1</v>
      </c>
    </row>
    <row r="220" spans="1:11" s="22" customFormat="1" x14ac:dyDescent="0.15">
      <c r="A220" s="22">
        <f>IFERROR(テーブル_Swim015[[#This Row],[競技番号]],"")</f>
        <v>4</v>
      </c>
      <c r="B220" s="22">
        <f>IFERROR(テーブル_Swim015[[#This Row],[組]],"")</f>
        <v>1</v>
      </c>
      <c r="C220" s="22">
        <f>IFERROR(テーブル_Swim015[[#This Row],[水路]],"")</f>
        <v>2</v>
      </c>
      <c r="D220" s="22" t="str">
        <f t="shared" si="15"/>
        <v>412</v>
      </c>
      <c r="E220" s="22">
        <f>IFERROR(テーブル_Swim015[[#This Row],[選手番号]],"")</f>
        <v>213</v>
      </c>
      <c r="F220" s="22" t="str">
        <f>IFERROR(VLOOKUP(E220,Sheet3!A:H,3,0),"")</f>
        <v>橋本　旺典</v>
      </c>
      <c r="G220" s="22" t="str">
        <f>IFERROR(VLOOKUP(E220,Sheet3!A:H,8,0),"")</f>
        <v>フィッタ松山</v>
      </c>
      <c r="H220" s="22" t="str">
        <f>IFERROR(VLOOKUP(E220,Sheet2!A:B,2,0),"")</f>
        <v/>
      </c>
      <c r="I220" s="22" t="str">
        <f t="shared" si="16"/>
        <v>2134</v>
      </c>
      <c r="J220" s="22">
        <f t="shared" si="17"/>
        <v>1</v>
      </c>
      <c r="K220" s="22">
        <f t="shared" si="18"/>
        <v>2</v>
      </c>
    </row>
    <row r="221" spans="1:11" s="22" customFormat="1" x14ac:dyDescent="0.15">
      <c r="A221" s="22">
        <f>IFERROR(テーブル_Swim015[[#This Row],[競技番号]],"")</f>
        <v>4</v>
      </c>
      <c r="B221" s="22">
        <f>IFERROR(テーブル_Swim015[[#This Row],[組]],"")</f>
        <v>1</v>
      </c>
      <c r="C221" s="22">
        <f>IFERROR(テーブル_Swim015[[#This Row],[水路]],"")</f>
        <v>3</v>
      </c>
      <c r="D221" s="22" t="str">
        <f t="shared" si="15"/>
        <v>413</v>
      </c>
      <c r="E221" s="22">
        <f>IFERROR(テーブル_Swim015[[#This Row],[選手番号]],"")</f>
        <v>239</v>
      </c>
      <c r="F221" s="22" t="str">
        <f>IFERROR(VLOOKUP(E221,Sheet3!A:H,3,0),"")</f>
        <v>枡野　　雅</v>
      </c>
      <c r="G221" s="22" t="str">
        <f>IFERROR(VLOOKUP(E221,Sheet3!A:H,8,0),"")</f>
        <v>フィッタ重信</v>
      </c>
      <c r="H221" s="22" t="str">
        <f>IFERROR(VLOOKUP(E221,Sheet2!A:B,2,0),"")</f>
        <v/>
      </c>
      <c r="I221" s="22" t="str">
        <f t="shared" si="16"/>
        <v>2394</v>
      </c>
      <c r="J221" s="22">
        <f t="shared" si="17"/>
        <v>1</v>
      </c>
      <c r="K221" s="22">
        <f t="shared" si="18"/>
        <v>3</v>
      </c>
    </row>
    <row r="222" spans="1:11" s="22" customFormat="1" x14ac:dyDescent="0.15">
      <c r="A222" s="22">
        <f>IFERROR(テーブル_Swim015[[#This Row],[競技番号]],"")</f>
        <v>4</v>
      </c>
      <c r="B222" s="22">
        <f>IFERROR(テーブル_Swim015[[#This Row],[組]],"")</f>
        <v>1</v>
      </c>
      <c r="C222" s="22">
        <f>IFERROR(テーブル_Swim015[[#This Row],[水路]],"")</f>
        <v>4</v>
      </c>
      <c r="D222" s="22" t="str">
        <f t="shared" si="15"/>
        <v>414</v>
      </c>
      <c r="E222" s="22">
        <f>IFERROR(テーブル_Swim015[[#This Row],[選手番号]],"")</f>
        <v>70</v>
      </c>
      <c r="F222" s="22" t="str">
        <f>IFERROR(VLOOKUP(E222,Sheet3!A:H,3,0),"")</f>
        <v>森下　泰明</v>
      </c>
      <c r="G222" s="22" t="str">
        <f>IFERROR(VLOOKUP(E222,Sheet3!A:H,8,0),"")</f>
        <v>ｴﾘｴｰﾙSRT</v>
      </c>
      <c r="H222" s="22" t="str">
        <f>IFERROR(VLOOKUP(E222,Sheet2!A:B,2,0),"")</f>
        <v/>
      </c>
      <c r="I222" s="22" t="str">
        <f t="shared" si="16"/>
        <v>704</v>
      </c>
      <c r="J222" s="22">
        <f t="shared" si="17"/>
        <v>1</v>
      </c>
      <c r="K222" s="22">
        <f t="shared" si="18"/>
        <v>4</v>
      </c>
    </row>
    <row r="223" spans="1:11" s="22" customFormat="1" x14ac:dyDescent="0.15">
      <c r="A223" s="22">
        <f>IFERROR(テーブル_Swim015[[#This Row],[競技番号]],"")</f>
        <v>4</v>
      </c>
      <c r="B223" s="22">
        <f>IFERROR(テーブル_Swim015[[#This Row],[組]],"")</f>
        <v>1</v>
      </c>
      <c r="C223" s="22">
        <f>IFERROR(テーブル_Swim015[[#This Row],[水路]],"")</f>
        <v>5</v>
      </c>
      <c r="D223" s="22" t="str">
        <f t="shared" si="15"/>
        <v>415</v>
      </c>
      <c r="E223" s="22">
        <f>IFERROR(テーブル_Swim015[[#This Row],[選手番号]],"")</f>
        <v>302</v>
      </c>
      <c r="F223" s="22" t="str">
        <f>IFERROR(VLOOKUP(E223,Sheet3!A:H,3,0),"")</f>
        <v>梅﨑　　煌</v>
      </c>
      <c r="G223" s="22" t="str">
        <f>IFERROR(VLOOKUP(E223,Sheet3!A:H,8,0),"")</f>
        <v>ﾌｨｯﾀｴﾐﾌﾙ松前</v>
      </c>
      <c r="H223" s="22" t="str">
        <f>IFERROR(VLOOKUP(E223,Sheet2!A:B,2,0),"")</f>
        <v/>
      </c>
      <c r="I223" s="22" t="str">
        <f t="shared" si="16"/>
        <v>3024</v>
      </c>
      <c r="J223" s="22">
        <f t="shared" si="17"/>
        <v>1</v>
      </c>
      <c r="K223" s="22">
        <f t="shared" si="18"/>
        <v>5</v>
      </c>
    </row>
    <row r="224" spans="1:11" s="22" customFormat="1" x14ac:dyDescent="0.15">
      <c r="A224" s="22">
        <f>IFERROR(テーブル_Swim015[[#This Row],[競技番号]],"")</f>
        <v>4</v>
      </c>
      <c r="B224" s="22">
        <f>IFERROR(テーブル_Swim015[[#This Row],[組]],"")</f>
        <v>1</v>
      </c>
      <c r="C224" s="22">
        <f>IFERROR(テーブル_Swim015[[#This Row],[水路]],"")</f>
        <v>6</v>
      </c>
      <c r="D224" s="22" t="str">
        <f t="shared" si="15"/>
        <v>416</v>
      </c>
      <c r="E224" s="22">
        <f>IFERROR(テーブル_Swim015[[#This Row],[選手番号]],"")</f>
        <v>12</v>
      </c>
      <c r="F224" s="22" t="str">
        <f>IFERROR(VLOOKUP(E224,Sheet3!A:H,3,0),"")</f>
        <v>門田　煌征</v>
      </c>
      <c r="G224" s="22" t="str">
        <f>IFERROR(VLOOKUP(E224,Sheet3!A:H,8,0),"")</f>
        <v>五百木ＳＣ</v>
      </c>
      <c r="H224" s="22" t="str">
        <f>IFERROR(VLOOKUP(E224,Sheet2!A:B,2,0),"")</f>
        <v/>
      </c>
      <c r="I224" s="22" t="str">
        <f t="shared" si="16"/>
        <v>124</v>
      </c>
      <c r="J224" s="22">
        <f t="shared" si="17"/>
        <v>1</v>
      </c>
      <c r="K224" s="22">
        <f t="shared" si="18"/>
        <v>6</v>
      </c>
    </row>
    <row r="225" spans="1:11" s="22" customFormat="1" x14ac:dyDescent="0.15">
      <c r="A225" s="22">
        <f>IFERROR(テーブル_Swim015[[#This Row],[競技番号]],"")</f>
        <v>4</v>
      </c>
      <c r="B225" s="22">
        <f>IFERROR(テーブル_Swim015[[#This Row],[組]],"")</f>
        <v>1</v>
      </c>
      <c r="C225" s="22">
        <f>IFERROR(テーブル_Swim015[[#This Row],[水路]],"")</f>
        <v>7</v>
      </c>
      <c r="D225" s="22" t="str">
        <f t="shared" si="15"/>
        <v>417</v>
      </c>
      <c r="E225" s="22">
        <f>IFERROR(テーブル_Swim015[[#This Row],[選手番号]],"")</f>
        <v>50</v>
      </c>
      <c r="F225" s="22" t="str">
        <f>IFERROR(VLOOKUP(E225,Sheet3!A:H,3,0),"")</f>
        <v>玉井　悠慎</v>
      </c>
      <c r="G225" s="22" t="str">
        <f>IFERROR(VLOOKUP(E225,Sheet3!A:H,8,0),"")</f>
        <v>南海ＤＣ</v>
      </c>
      <c r="H225" s="22" t="str">
        <f>IFERROR(VLOOKUP(E225,Sheet2!A:B,2,0),"")</f>
        <v/>
      </c>
      <c r="I225" s="22" t="str">
        <f t="shared" si="16"/>
        <v>504</v>
      </c>
      <c r="J225" s="22">
        <f t="shared" si="17"/>
        <v>1</v>
      </c>
      <c r="K225" s="22">
        <f t="shared" si="18"/>
        <v>7</v>
      </c>
    </row>
    <row r="226" spans="1:11" s="22" customFormat="1" x14ac:dyDescent="0.15">
      <c r="A226" s="22">
        <f>IFERROR(テーブル_Swim015[[#This Row],[競技番号]],"")</f>
        <v>4</v>
      </c>
      <c r="B226" s="22">
        <f>IFERROR(テーブル_Swim015[[#This Row],[組]],"")</f>
        <v>2</v>
      </c>
      <c r="C226" s="22">
        <f>IFERROR(テーブル_Swim015[[#This Row],[水路]],"")</f>
        <v>1</v>
      </c>
      <c r="D226" s="22" t="str">
        <f t="shared" si="15"/>
        <v>421</v>
      </c>
      <c r="E226" s="22">
        <f>IFERROR(テーブル_Swim015[[#This Row],[選手番号]],"")</f>
        <v>212</v>
      </c>
      <c r="F226" s="22" t="str">
        <f>IFERROR(VLOOKUP(E226,Sheet3!A:H,3,0),"")</f>
        <v>久保　嘉輝</v>
      </c>
      <c r="G226" s="22" t="str">
        <f>IFERROR(VLOOKUP(E226,Sheet3!A:H,8,0),"")</f>
        <v>フィッタ松山</v>
      </c>
      <c r="H226" s="22" t="str">
        <f>IFERROR(VLOOKUP(E226,Sheet2!A:B,2,0),"")</f>
        <v/>
      </c>
      <c r="I226" s="22" t="str">
        <f t="shared" si="16"/>
        <v>2124</v>
      </c>
      <c r="J226" s="22">
        <f t="shared" si="17"/>
        <v>2</v>
      </c>
      <c r="K226" s="22">
        <f t="shared" si="18"/>
        <v>1</v>
      </c>
    </row>
    <row r="227" spans="1:11" s="22" customFormat="1" x14ac:dyDescent="0.15">
      <c r="A227" s="22">
        <f>IFERROR(テーブル_Swim015[[#This Row],[競技番号]],"")</f>
        <v>4</v>
      </c>
      <c r="B227" s="22">
        <f>IFERROR(テーブル_Swim015[[#This Row],[組]],"")</f>
        <v>2</v>
      </c>
      <c r="C227" s="22">
        <f>IFERROR(テーブル_Swim015[[#This Row],[水路]],"")</f>
        <v>2</v>
      </c>
      <c r="D227" s="22" t="str">
        <f t="shared" si="15"/>
        <v>422</v>
      </c>
      <c r="E227" s="22">
        <f>IFERROR(テーブル_Swim015[[#This Row],[選手番号]],"")</f>
        <v>120</v>
      </c>
      <c r="F227" s="22" t="str">
        <f>IFERROR(VLOOKUP(E227,Sheet3!A:H,3,0),"")</f>
        <v>金田　莉東</v>
      </c>
      <c r="G227" s="22" t="str">
        <f>IFERROR(VLOOKUP(E227,Sheet3!A:H,8,0),"")</f>
        <v>ファイブテン</v>
      </c>
      <c r="H227" s="22" t="str">
        <f>IFERROR(VLOOKUP(E227,Sheet2!A:B,2,0),"")</f>
        <v/>
      </c>
      <c r="I227" s="22" t="str">
        <f t="shared" si="16"/>
        <v>1204</v>
      </c>
      <c r="J227" s="22">
        <f t="shared" si="17"/>
        <v>2</v>
      </c>
      <c r="K227" s="22">
        <f t="shared" si="18"/>
        <v>2</v>
      </c>
    </row>
    <row r="228" spans="1:11" s="22" customFormat="1" x14ac:dyDescent="0.15">
      <c r="A228" s="22">
        <f>IFERROR(テーブル_Swim015[[#This Row],[競技番号]],"")</f>
        <v>4</v>
      </c>
      <c r="B228" s="22">
        <f>IFERROR(テーブル_Swim015[[#This Row],[組]],"")</f>
        <v>2</v>
      </c>
      <c r="C228" s="22">
        <f>IFERROR(テーブル_Swim015[[#This Row],[水路]],"")</f>
        <v>3</v>
      </c>
      <c r="D228" s="22" t="str">
        <f t="shared" si="15"/>
        <v>423</v>
      </c>
      <c r="E228" s="22">
        <f>IFERROR(テーブル_Swim015[[#This Row],[選手番号]],"")</f>
        <v>117</v>
      </c>
      <c r="F228" s="22" t="str">
        <f>IFERROR(VLOOKUP(E228,Sheet3!A:H,3,0),"")</f>
        <v>森田　蒼琉</v>
      </c>
      <c r="G228" s="22" t="str">
        <f>IFERROR(VLOOKUP(E228,Sheet3!A:H,8,0),"")</f>
        <v>ファイブテン</v>
      </c>
      <c r="H228" s="22" t="str">
        <f>IFERROR(VLOOKUP(E228,Sheet2!A:B,2,0),"")</f>
        <v/>
      </c>
      <c r="I228" s="22" t="str">
        <f t="shared" si="16"/>
        <v>1174</v>
      </c>
      <c r="J228" s="22">
        <f t="shared" si="17"/>
        <v>2</v>
      </c>
      <c r="K228" s="22">
        <f t="shared" si="18"/>
        <v>3</v>
      </c>
    </row>
    <row r="229" spans="1:11" s="22" customFormat="1" x14ac:dyDescent="0.15">
      <c r="A229" s="22">
        <f>IFERROR(テーブル_Swim015[[#This Row],[競技番号]],"")</f>
        <v>4</v>
      </c>
      <c r="B229" s="22">
        <f>IFERROR(テーブル_Swim015[[#This Row],[組]],"")</f>
        <v>2</v>
      </c>
      <c r="C229" s="22">
        <f>IFERROR(テーブル_Swim015[[#This Row],[水路]],"")</f>
        <v>4</v>
      </c>
      <c r="D229" s="22" t="str">
        <f t="shared" si="15"/>
        <v>424</v>
      </c>
      <c r="E229" s="22">
        <f>IFERROR(テーブル_Swim015[[#This Row],[選手番号]],"")</f>
        <v>145</v>
      </c>
      <c r="F229" s="22" t="str">
        <f>IFERROR(VLOOKUP(E229,Sheet3!A:H,3,0),"")</f>
        <v>井関　浩雅</v>
      </c>
      <c r="G229" s="22" t="str">
        <f>IFERROR(VLOOKUP(E229,Sheet3!A:H,8,0),"")</f>
        <v>八幡浜ＳＣ</v>
      </c>
      <c r="H229" s="22" t="str">
        <f>IFERROR(VLOOKUP(E229,Sheet2!A:B,2,0),"")</f>
        <v/>
      </c>
      <c r="I229" s="22" t="str">
        <f t="shared" si="16"/>
        <v>1454</v>
      </c>
      <c r="J229" s="22">
        <f t="shared" si="17"/>
        <v>2</v>
      </c>
      <c r="K229" s="22">
        <f t="shared" si="18"/>
        <v>4</v>
      </c>
    </row>
    <row r="230" spans="1:11" s="22" customFormat="1" x14ac:dyDescent="0.15">
      <c r="A230" s="22">
        <f>IFERROR(テーブル_Swim015[[#This Row],[競技番号]],"")</f>
        <v>4</v>
      </c>
      <c r="B230" s="22">
        <f>IFERROR(テーブル_Swim015[[#This Row],[組]],"")</f>
        <v>2</v>
      </c>
      <c r="C230" s="22">
        <f>IFERROR(テーブル_Swim015[[#This Row],[水路]],"")</f>
        <v>5</v>
      </c>
      <c r="D230" s="22" t="str">
        <f t="shared" si="15"/>
        <v>425</v>
      </c>
      <c r="E230" s="22">
        <f>IFERROR(テーブル_Swim015[[#This Row],[選手番号]],"")</f>
        <v>211</v>
      </c>
      <c r="F230" s="22" t="str">
        <f>IFERROR(VLOOKUP(E230,Sheet3!A:H,3,0),"")</f>
        <v>山田　朔久</v>
      </c>
      <c r="G230" s="22" t="str">
        <f>IFERROR(VLOOKUP(E230,Sheet3!A:H,8,0),"")</f>
        <v>フィッタ松山</v>
      </c>
      <c r="H230" s="22" t="str">
        <f>IFERROR(VLOOKUP(E230,Sheet2!A:B,2,0),"")</f>
        <v/>
      </c>
      <c r="I230" s="22" t="str">
        <f t="shared" si="16"/>
        <v>2114</v>
      </c>
      <c r="J230" s="22">
        <f t="shared" si="17"/>
        <v>2</v>
      </c>
      <c r="K230" s="22">
        <f t="shared" si="18"/>
        <v>5</v>
      </c>
    </row>
    <row r="231" spans="1:11" s="22" customFormat="1" x14ac:dyDescent="0.15">
      <c r="A231" s="22">
        <f>IFERROR(テーブル_Swim015[[#This Row],[競技番号]],"")</f>
        <v>4</v>
      </c>
      <c r="B231" s="22">
        <f>IFERROR(テーブル_Swim015[[#This Row],[組]],"")</f>
        <v>2</v>
      </c>
      <c r="C231" s="22">
        <f>IFERROR(テーブル_Swim015[[#This Row],[水路]],"")</f>
        <v>6</v>
      </c>
      <c r="D231" s="22" t="str">
        <f t="shared" si="15"/>
        <v>426</v>
      </c>
      <c r="E231" s="22">
        <f>IFERROR(テーブル_Swim015[[#This Row],[選手番号]],"")</f>
        <v>330</v>
      </c>
      <c r="F231" s="22" t="str">
        <f>IFERROR(VLOOKUP(E231,Sheet3!A:H,3,0),"")</f>
        <v>田村　　公</v>
      </c>
      <c r="G231" s="22" t="str">
        <f>IFERROR(VLOOKUP(E231,Sheet3!A:H,8,0),"")</f>
        <v>コナミ松山</v>
      </c>
      <c r="H231" s="22" t="str">
        <f>IFERROR(VLOOKUP(E231,Sheet2!A:B,2,0),"")</f>
        <v/>
      </c>
      <c r="I231" s="22" t="str">
        <f t="shared" si="16"/>
        <v>3304</v>
      </c>
      <c r="J231" s="22">
        <f t="shared" si="17"/>
        <v>2</v>
      </c>
      <c r="K231" s="22">
        <f t="shared" si="18"/>
        <v>6</v>
      </c>
    </row>
    <row r="232" spans="1:11" s="22" customFormat="1" x14ac:dyDescent="0.15">
      <c r="A232" s="22">
        <f>IFERROR(テーブル_Swim015[[#This Row],[競技番号]],"")</f>
        <v>4</v>
      </c>
      <c r="B232" s="22">
        <f>IFERROR(テーブル_Swim015[[#This Row],[組]],"")</f>
        <v>2</v>
      </c>
      <c r="C232" s="22">
        <f>IFERROR(テーブル_Swim015[[#This Row],[水路]],"")</f>
        <v>7</v>
      </c>
      <c r="D232" s="22" t="str">
        <f t="shared" si="15"/>
        <v>427</v>
      </c>
      <c r="E232" s="22">
        <f>IFERROR(テーブル_Swim015[[#This Row],[選手番号]],"")</f>
        <v>10</v>
      </c>
      <c r="F232" s="22" t="str">
        <f>IFERROR(VLOOKUP(E232,Sheet3!A:H,3,0),"")</f>
        <v>田村　　然</v>
      </c>
      <c r="G232" s="22" t="str">
        <f>IFERROR(VLOOKUP(E232,Sheet3!A:H,8,0),"")</f>
        <v>五百木ＳＣ</v>
      </c>
      <c r="H232" s="22" t="str">
        <f>IFERROR(VLOOKUP(E232,Sheet2!A:B,2,0),"")</f>
        <v/>
      </c>
      <c r="I232" s="22" t="str">
        <f t="shared" si="16"/>
        <v>104</v>
      </c>
      <c r="J232" s="22">
        <f t="shared" si="17"/>
        <v>2</v>
      </c>
      <c r="K232" s="22">
        <f t="shared" si="18"/>
        <v>7</v>
      </c>
    </row>
    <row r="233" spans="1:11" s="22" customFormat="1" x14ac:dyDescent="0.15">
      <c r="A233" s="22">
        <f>IFERROR(テーブル_Swim015[[#This Row],[競技番号]],"")</f>
        <v>4</v>
      </c>
      <c r="B233" s="22">
        <f>IFERROR(テーブル_Swim015[[#This Row],[組]],"")</f>
        <v>3</v>
      </c>
      <c r="C233" s="22">
        <f>IFERROR(テーブル_Swim015[[#This Row],[水路]],"")</f>
        <v>1</v>
      </c>
      <c r="D233" s="22" t="str">
        <f t="shared" si="15"/>
        <v>431</v>
      </c>
      <c r="E233" s="22">
        <f>IFERROR(テーブル_Swim015[[#This Row],[選手番号]],"")</f>
        <v>298</v>
      </c>
      <c r="F233" s="22" t="str">
        <f>IFERROR(VLOOKUP(E233,Sheet3!A:H,3,0),"")</f>
        <v>大森　真慶</v>
      </c>
      <c r="G233" s="22" t="str">
        <f>IFERROR(VLOOKUP(E233,Sheet3!A:H,8,0),"")</f>
        <v>ﾌｨｯﾀｴﾐﾌﾙ松前</v>
      </c>
      <c r="H233" s="22" t="str">
        <f>IFERROR(VLOOKUP(E233,Sheet2!A:B,2,0),"")</f>
        <v/>
      </c>
      <c r="I233" s="22" t="str">
        <f t="shared" si="16"/>
        <v>2984</v>
      </c>
      <c r="J233" s="22">
        <f t="shared" si="17"/>
        <v>3</v>
      </c>
      <c r="K233" s="22">
        <f t="shared" si="18"/>
        <v>1</v>
      </c>
    </row>
    <row r="234" spans="1:11" s="22" customFormat="1" x14ac:dyDescent="0.15">
      <c r="A234" s="22">
        <f>IFERROR(テーブル_Swim015[[#This Row],[競技番号]],"")</f>
        <v>4</v>
      </c>
      <c r="B234" s="22">
        <f>IFERROR(テーブル_Swim015[[#This Row],[組]],"")</f>
        <v>3</v>
      </c>
      <c r="C234" s="22">
        <f>IFERROR(テーブル_Swim015[[#This Row],[水路]],"")</f>
        <v>2</v>
      </c>
      <c r="D234" s="22" t="str">
        <f t="shared" si="15"/>
        <v>432</v>
      </c>
      <c r="E234" s="22">
        <f>IFERROR(テーブル_Swim015[[#This Row],[選手番号]],"")</f>
        <v>294</v>
      </c>
      <c r="F234" s="22" t="str">
        <f>IFERROR(VLOOKUP(E234,Sheet3!A:H,3,0),"")</f>
        <v>忽那　海音</v>
      </c>
      <c r="G234" s="22" t="str">
        <f>IFERROR(VLOOKUP(E234,Sheet3!A:H,8,0),"")</f>
        <v>ﾌｨｯﾀｴﾐﾌﾙ松前</v>
      </c>
      <c r="H234" s="22" t="str">
        <f>IFERROR(VLOOKUP(E234,Sheet2!A:B,2,0),"")</f>
        <v/>
      </c>
      <c r="I234" s="22" t="str">
        <f t="shared" si="16"/>
        <v>2944</v>
      </c>
      <c r="J234" s="22">
        <f t="shared" si="17"/>
        <v>3</v>
      </c>
      <c r="K234" s="22">
        <f t="shared" si="18"/>
        <v>2</v>
      </c>
    </row>
    <row r="235" spans="1:11" s="22" customFormat="1" x14ac:dyDescent="0.15">
      <c r="A235" s="22">
        <f>IFERROR(テーブル_Swim015[[#This Row],[競技番号]],"")</f>
        <v>4</v>
      </c>
      <c r="B235" s="22">
        <f>IFERROR(テーブル_Swim015[[#This Row],[組]],"")</f>
        <v>3</v>
      </c>
      <c r="C235" s="22">
        <f>IFERROR(テーブル_Swim015[[#This Row],[水路]],"")</f>
        <v>3</v>
      </c>
      <c r="D235" s="22" t="str">
        <f t="shared" si="15"/>
        <v>433</v>
      </c>
      <c r="E235" s="22">
        <f>IFERROR(テーブル_Swim015[[#This Row],[選手番号]],"")</f>
        <v>5</v>
      </c>
      <c r="F235" s="22" t="str">
        <f>IFERROR(VLOOKUP(E235,Sheet3!A:H,3,0),"")</f>
        <v>池田　昂生</v>
      </c>
      <c r="G235" s="22" t="str">
        <f>IFERROR(VLOOKUP(E235,Sheet3!A:H,8,0),"")</f>
        <v>五百木ＳＣ</v>
      </c>
      <c r="H235" s="22" t="str">
        <f>IFERROR(VLOOKUP(E235,Sheet2!A:B,2,0),"")</f>
        <v/>
      </c>
      <c r="I235" s="22" t="str">
        <f t="shared" si="16"/>
        <v>54</v>
      </c>
      <c r="J235" s="22">
        <f t="shared" si="17"/>
        <v>3</v>
      </c>
      <c r="K235" s="22">
        <f t="shared" si="18"/>
        <v>3</v>
      </c>
    </row>
    <row r="236" spans="1:11" s="22" customFormat="1" x14ac:dyDescent="0.15">
      <c r="A236" s="22">
        <f>IFERROR(テーブル_Swim015[[#This Row],[競技番号]],"")</f>
        <v>4</v>
      </c>
      <c r="B236" s="22">
        <f>IFERROR(テーブル_Swim015[[#This Row],[組]],"")</f>
        <v>3</v>
      </c>
      <c r="C236" s="22">
        <f>IFERROR(テーブル_Swim015[[#This Row],[水路]],"")</f>
        <v>4</v>
      </c>
      <c r="D236" s="22" t="str">
        <f t="shared" si="15"/>
        <v>434</v>
      </c>
      <c r="E236" s="22">
        <f>IFERROR(テーブル_Swim015[[#This Row],[選手番号]],"")</f>
        <v>111</v>
      </c>
      <c r="F236" s="22" t="str">
        <f>IFERROR(VLOOKUP(E236,Sheet3!A:H,3,0),"")</f>
        <v>寺尾　匠正</v>
      </c>
      <c r="G236" s="22" t="str">
        <f>IFERROR(VLOOKUP(E236,Sheet3!A:H,8,0),"")</f>
        <v>ファイブテン</v>
      </c>
      <c r="H236" s="22" t="str">
        <f>IFERROR(VLOOKUP(E236,Sheet2!A:B,2,0),"")</f>
        <v/>
      </c>
      <c r="I236" s="22" t="str">
        <f t="shared" si="16"/>
        <v>1114</v>
      </c>
      <c r="J236" s="22">
        <f t="shared" si="17"/>
        <v>3</v>
      </c>
      <c r="K236" s="22">
        <f t="shared" si="18"/>
        <v>4</v>
      </c>
    </row>
    <row r="237" spans="1:11" s="22" customFormat="1" x14ac:dyDescent="0.15">
      <c r="A237" s="22">
        <f>IFERROR(テーブル_Swim015[[#This Row],[競技番号]],"")</f>
        <v>4</v>
      </c>
      <c r="B237" s="22">
        <f>IFERROR(テーブル_Swim015[[#This Row],[組]],"")</f>
        <v>3</v>
      </c>
      <c r="C237" s="22">
        <f>IFERROR(テーブル_Swim015[[#This Row],[水路]],"")</f>
        <v>5</v>
      </c>
      <c r="D237" s="22" t="str">
        <f t="shared" si="15"/>
        <v>435</v>
      </c>
      <c r="E237" s="22">
        <f>IFERROR(テーブル_Swim015[[#This Row],[選手番号]],"")</f>
        <v>208</v>
      </c>
      <c r="F237" s="22" t="str">
        <f>IFERROR(VLOOKUP(E237,Sheet3!A:H,3,0),"")</f>
        <v>辻田　裕真</v>
      </c>
      <c r="G237" s="22" t="str">
        <f>IFERROR(VLOOKUP(E237,Sheet3!A:H,8,0),"")</f>
        <v>フィッタ松山</v>
      </c>
      <c r="H237" s="22" t="str">
        <f>IFERROR(VLOOKUP(E237,Sheet2!A:B,2,0),"")</f>
        <v/>
      </c>
      <c r="I237" s="22" t="str">
        <f t="shared" si="16"/>
        <v>2084</v>
      </c>
      <c r="J237" s="22">
        <f t="shared" si="17"/>
        <v>3</v>
      </c>
      <c r="K237" s="22">
        <f t="shared" si="18"/>
        <v>5</v>
      </c>
    </row>
    <row r="238" spans="1:11" s="22" customFormat="1" x14ac:dyDescent="0.15">
      <c r="A238" s="22">
        <f>IFERROR(テーブル_Swim015[[#This Row],[競技番号]],"")</f>
        <v>4</v>
      </c>
      <c r="B238" s="22">
        <f>IFERROR(テーブル_Swim015[[#This Row],[組]],"")</f>
        <v>3</v>
      </c>
      <c r="C238" s="22">
        <f>IFERROR(テーブル_Swim015[[#This Row],[水路]],"")</f>
        <v>6</v>
      </c>
      <c r="D238" s="22" t="str">
        <f t="shared" si="15"/>
        <v>436</v>
      </c>
      <c r="E238" s="22">
        <f>IFERROR(テーブル_Swim015[[#This Row],[選手番号]],"")</f>
        <v>284</v>
      </c>
      <c r="F238" s="22" t="str">
        <f>IFERROR(VLOOKUP(E238,Sheet3!A:H,3,0),"")</f>
        <v>宇佐美甚吉</v>
      </c>
      <c r="G238" s="22" t="str">
        <f>IFERROR(VLOOKUP(E238,Sheet3!A:H,8,0),"")</f>
        <v>ﾌｧｲﾌﾞﾃﾝ東予</v>
      </c>
      <c r="H238" s="22" t="str">
        <f>IFERROR(VLOOKUP(E238,Sheet2!A:B,2,0),"")</f>
        <v/>
      </c>
      <c r="I238" s="22" t="str">
        <f t="shared" si="16"/>
        <v>2844</v>
      </c>
      <c r="J238" s="22">
        <f t="shared" si="17"/>
        <v>3</v>
      </c>
      <c r="K238" s="22">
        <f t="shared" si="18"/>
        <v>6</v>
      </c>
    </row>
    <row r="239" spans="1:11" s="22" customFormat="1" x14ac:dyDescent="0.15">
      <c r="A239" s="22">
        <f>IFERROR(テーブル_Swim015[[#This Row],[競技番号]],"")</f>
        <v>4</v>
      </c>
      <c r="B239" s="22">
        <f>IFERROR(テーブル_Swim015[[#This Row],[組]],"")</f>
        <v>3</v>
      </c>
      <c r="C239" s="22">
        <f>IFERROR(テーブル_Swim015[[#This Row],[水路]],"")</f>
        <v>7</v>
      </c>
      <c r="D239" s="22" t="str">
        <f t="shared" si="15"/>
        <v>437</v>
      </c>
      <c r="E239" s="22">
        <f>IFERROR(テーブル_Swim015[[#This Row],[選手番号]],"")</f>
        <v>116</v>
      </c>
      <c r="F239" s="22" t="str">
        <f>IFERROR(VLOOKUP(E239,Sheet3!A:H,3,0),"")</f>
        <v>永井　勇成</v>
      </c>
      <c r="G239" s="22" t="str">
        <f>IFERROR(VLOOKUP(E239,Sheet3!A:H,8,0),"")</f>
        <v>ファイブテン</v>
      </c>
      <c r="H239" s="22" t="str">
        <f>IFERROR(VLOOKUP(E239,Sheet2!A:B,2,0),"")</f>
        <v/>
      </c>
      <c r="I239" s="22" t="str">
        <f t="shared" si="16"/>
        <v>1164</v>
      </c>
      <c r="J239" s="22">
        <f t="shared" si="17"/>
        <v>3</v>
      </c>
      <c r="K239" s="22">
        <f t="shared" si="18"/>
        <v>7</v>
      </c>
    </row>
    <row r="240" spans="1:11" s="22" customFormat="1" x14ac:dyDescent="0.15">
      <c r="A240" s="22">
        <f>IFERROR(テーブル_Swim015[[#This Row],[競技番号]],"")</f>
        <v>4</v>
      </c>
      <c r="B240" s="22">
        <f>IFERROR(テーブル_Swim015[[#This Row],[組]],"")</f>
        <v>4</v>
      </c>
      <c r="C240" s="22">
        <f>IFERROR(テーブル_Swim015[[#This Row],[水路]],"")</f>
        <v>1</v>
      </c>
      <c r="D240" s="22" t="str">
        <f t="shared" si="15"/>
        <v>441</v>
      </c>
      <c r="E240" s="22">
        <f>IFERROR(テーブル_Swim015[[#This Row],[選手番号]],"")</f>
        <v>162</v>
      </c>
      <c r="F240" s="22" t="str">
        <f>IFERROR(VLOOKUP(E240,Sheet3!A:H,3,0),"")</f>
        <v>戒能　　駿</v>
      </c>
      <c r="G240" s="22" t="str">
        <f>IFERROR(VLOOKUP(E240,Sheet3!A:H,8,0),"")</f>
        <v>アズサ松山</v>
      </c>
      <c r="H240" s="22" t="str">
        <f>IFERROR(VLOOKUP(E240,Sheet2!A:B,2,0),"")</f>
        <v/>
      </c>
      <c r="I240" s="22" t="str">
        <f t="shared" si="16"/>
        <v>1624</v>
      </c>
      <c r="J240" s="22">
        <f t="shared" si="17"/>
        <v>4</v>
      </c>
      <c r="K240" s="22">
        <f t="shared" si="18"/>
        <v>1</v>
      </c>
    </row>
    <row r="241" spans="1:11" s="22" customFormat="1" x14ac:dyDescent="0.15">
      <c r="A241" s="22">
        <f>IFERROR(テーブル_Swim015[[#This Row],[競技番号]],"")</f>
        <v>4</v>
      </c>
      <c r="B241" s="22">
        <f>IFERROR(テーブル_Swim015[[#This Row],[組]],"")</f>
        <v>4</v>
      </c>
      <c r="C241" s="22">
        <f>IFERROR(テーブル_Swim015[[#This Row],[水路]],"")</f>
        <v>2</v>
      </c>
      <c r="D241" s="22" t="str">
        <f t="shared" si="15"/>
        <v>442</v>
      </c>
      <c r="E241" s="22">
        <f>IFERROR(テーブル_Swim015[[#This Row],[選手番号]],"")</f>
        <v>344</v>
      </c>
      <c r="F241" s="22" t="str">
        <f>IFERROR(VLOOKUP(E241,Sheet3!A:H,3,0),"")</f>
        <v>日淺琥太朗</v>
      </c>
      <c r="G241" s="22" t="str">
        <f>IFERROR(VLOOKUP(E241,Sheet3!A:H,8,0),"")</f>
        <v>しまなみST</v>
      </c>
      <c r="H241" s="22" t="str">
        <f>IFERROR(VLOOKUP(E241,Sheet2!A:B,2,0),"")</f>
        <v/>
      </c>
      <c r="I241" s="22" t="str">
        <f t="shared" si="16"/>
        <v>3444</v>
      </c>
      <c r="J241" s="22">
        <f t="shared" si="17"/>
        <v>4</v>
      </c>
      <c r="K241" s="22">
        <f t="shared" si="18"/>
        <v>2</v>
      </c>
    </row>
    <row r="242" spans="1:11" s="22" customFormat="1" x14ac:dyDescent="0.15">
      <c r="A242" s="22">
        <f>IFERROR(テーブル_Swim015[[#This Row],[競技番号]],"")</f>
        <v>4</v>
      </c>
      <c r="B242" s="22">
        <f>IFERROR(テーブル_Swim015[[#This Row],[組]],"")</f>
        <v>4</v>
      </c>
      <c r="C242" s="22">
        <f>IFERROR(テーブル_Swim015[[#This Row],[水路]],"")</f>
        <v>3</v>
      </c>
      <c r="D242" s="22" t="str">
        <f t="shared" si="15"/>
        <v>443</v>
      </c>
      <c r="E242" s="22">
        <f>IFERROR(テーブル_Swim015[[#This Row],[選手番号]],"")</f>
        <v>202</v>
      </c>
      <c r="F242" s="22" t="str">
        <f>IFERROR(VLOOKUP(E242,Sheet3!A:H,3,0),"")</f>
        <v>平野　　資</v>
      </c>
      <c r="G242" s="22" t="str">
        <f>IFERROR(VLOOKUP(E242,Sheet3!A:H,8,0),"")</f>
        <v>フィッタ松山</v>
      </c>
      <c r="H242" s="22" t="str">
        <f>IFERROR(VLOOKUP(E242,Sheet2!A:B,2,0),"")</f>
        <v/>
      </c>
      <c r="I242" s="22" t="str">
        <f t="shared" si="16"/>
        <v>2024</v>
      </c>
      <c r="J242" s="22">
        <f t="shared" si="17"/>
        <v>4</v>
      </c>
      <c r="K242" s="22">
        <f t="shared" si="18"/>
        <v>3</v>
      </c>
    </row>
    <row r="243" spans="1:11" s="22" customFormat="1" x14ac:dyDescent="0.15">
      <c r="A243" s="22">
        <f>IFERROR(テーブル_Swim015[[#This Row],[競技番号]],"")</f>
        <v>4</v>
      </c>
      <c r="B243" s="22">
        <f>IFERROR(テーブル_Swim015[[#This Row],[組]],"")</f>
        <v>4</v>
      </c>
      <c r="C243" s="22">
        <f>IFERROR(テーブル_Swim015[[#This Row],[水路]],"")</f>
        <v>4</v>
      </c>
      <c r="D243" s="22" t="str">
        <f t="shared" si="15"/>
        <v>444</v>
      </c>
      <c r="E243" s="22">
        <f>IFERROR(テーブル_Swim015[[#This Row],[選手番号]],"")</f>
        <v>189</v>
      </c>
      <c r="F243" s="22" t="str">
        <f>IFERROR(VLOOKUP(E243,Sheet3!A:H,3,0),"")</f>
        <v>窪田　雄斗</v>
      </c>
      <c r="G243" s="22" t="str">
        <f>IFERROR(VLOOKUP(E243,Sheet3!A:H,8,0),"")</f>
        <v>石原ＳＣ</v>
      </c>
      <c r="H243" s="22" t="str">
        <f>IFERROR(VLOOKUP(E243,Sheet2!A:B,2,0),"")</f>
        <v/>
      </c>
      <c r="I243" s="22" t="str">
        <f t="shared" si="16"/>
        <v>1894</v>
      </c>
      <c r="J243" s="22">
        <f t="shared" si="17"/>
        <v>4</v>
      </c>
      <c r="K243" s="22">
        <f t="shared" si="18"/>
        <v>4</v>
      </c>
    </row>
    <row r="244" spans="1:11" s="22" customFormat="1" x14ac:dyDescent="0.15">
      <c r="A244" s="22">
        <f>IFERROR(テーブル_Swim015[[#This Row],[競技番号]],"")</f>
        <v>4</v>
      </c>
      <c r="B244" s="22">
        <f>IFERROR(テーブル_Swim015[[#This Row],[組]],"")</f>
        <v>4</v>
      </c>
      <c r="C244" s="22">
        <f>IFERROR(テーブル_Swim015[[#This Row],[水路]],"")</f>
        <v>5</v>
      </c>
      <c r="D244" s="22" t="str">
        <f t="shared" si="15"/>
        <v>445</v>
      </c>
      <c r="E244" s="22">
        <f>IFERROR(テーブル_Swim015[[#This Row],[選手番号]],"")</f>
        <v>258</v>
      </c>
      <c r="F244" s="22" t="str">
        <f>IFERROR(VLOOKUP(E244,Sheet3!A:H,3,0),"")</f>
        <v>檜垣　碧位</v>
      </c>
      <c r="G244" s="22" t="str">
        <f>IFERROR(VLOOKUP(E244,Sheet3!A:H,8,0),"")</f>
        <v>フィッタ吉田</v>
      </c>
      <c r="H244" s="22" t="str">
        <f>IFERROR(VLOOKUP(E244,Sheet2!A:B,2,0),"")</f>
        <v/>
      </c>
      <c r="I244" s="22" t="str">
        <f t="shared" si="16"/>
        <v>2584</v>
      </c>
      <c r="J244" s="22">
        <f t="shared" si="17"/>
        <v>4</v>
      </c>
      <c r="K244" s="22">
        <f t="shared" si="18"/>
        <v>5</v>
      </c>
    </row>
    <row r="245" spans="1:11" s="22" customFormat="1" x14ac:dyDescent="0.15">
      <c r="A245" s="22">
        <f>IFERROR(テーブル_Swim015[[#This Row],[競技番号]],"")</f>
        <v>4</v>
      </c>
      <c r="B245" s="22">
        <f>IFERROR(テーブル_Swim015[[#This Row],[組]],"")</f>
        <v>4</v>
      </c>
      <c r="C245" s="22">
        <f>IFERROR(テーブル_Swim015[[#This Row],[水路]],"")</f>
        <v>6</v>
      </c>
      <c r="D245" s="22" t="str">
        <f t="shared" si="15"/>
        <v>446</v>
      </c>
      <c r="E245" s="22">
        <f>IFERROR(テーブル_Swim015[[#This Row],[選手番号]],"")</f>
        <v>252</v>
      </c>
      <c r="F245" s="22" t="str">
        <f>IFERROR(VLOOKUP(E245,Sheet3!A:H,3,0),"")</f>
        <v>竹井　優雅</v>
      </c>
      <c r="G245" s="22" t="str">
        <f>IFERROR(VLOOKUP(E245,Sheet3!A:H,8,0),"")</f>
        <v>リー保内</v>
      </c>
      <c r="H245" s="22" t="str">
        <f>IFERROR(VLOOKUP(E245,Sheet2!A:B,2,0),"")</f>
        <v/>
      </c>
      <c r="I245" s="22" t="str">
        <f t="shared" si="16"/>
        <v>2524</v>
      </c>
      <c r="J245" s="22">
        <f t="shared" si="17"/>
        <v>4</v>
      </c>
      <c r="K245" s="22">
        <f t="shared" si="18"/>
        <v>6</v>
      </c>
    </row>
    <row r="246" spans="1:11" s="22" customFormat="1" x14ac:dyDescent="0.15">
      <c r="A246" s="22">
        <f>IFERROR(テーブル_Swim015[[#This Row],[競技番号]],"")</f>
        <v>4</v>
      </c>
      <c r="B246" s="22">
        <f>IFERROR(テーブル_Swim015[[#This Row],[組]],"")</f>
        <v>4</v>
      </c>
      <c r="C246" s="22">
        <f>IFERROR(テーブル_Swim015[[#This Row],[水路]],"")</f>
        <v>7</v>
      </c>
      <c r="D246" s="22" t="str">
        <f t="shared" si="15"/>
        <v>447</v>
      </c>
      <c r="E246" s="22">
        <f>IFERROR(テーブル_Swim015[[#This Row],[選手番号]],"")</f>
        <v>205</v>
      </c>
      <c r="F246" s="22" t="str">
        <f>IFERROR(VLOOKUP(E246,Sheet3!A:H,3,0),"")</f>
        <v>小野　寛生</v>
      </c>
      <c r="G246" s="22" t="str">
        <f>IFERROR(VLOOKUP(E246,Sheet3!A:H,8,0),"")</f>
        <v>フィッタ松山</v>
      </c>
      <c r="H246" s="22" t="str">
        <f>IFERROR(VLOOKUP(E246,Sheet2!A:B,2,0),"")</f>
        <v/>
      </c>
      <c r="I246" s="22" t="str">
        <f t="shared" si="16"/>
        <v>2054</v>
      </c>
      <c r="J246" s="22">
        <f t="shared" si="17"/>
        <v>4</v>
      </c>
      <c r="K246" s="22">
        <f t="shared" si="18"/>
        <v>7</v>
      </c>
    </row>
    <row r="247" spans="1:11" s="22" customFormat="1" x14ac:dyDescent="0.15">
      <c r="A247" s="22">
        <f>IFERROR(テーブル_Swim015[[#This Row],[競技番号]],"")</f>
        <v>5</v>
      </c>
      <c r="B247" s="22">
        <f>IFERROR(テーブル_Swim015[[#This Row],[組]],"")</f>
        <v>1</v>
      </c>
      <c r="C247" s="22">
        <f>IFERROR(テーブル_Swim015[[#This Row],[水路]],"")</f>
        <v>1</v>
      </c>
      <c r="D247" s="22" t="str">
        <f t="shared" si="15"/>
        <v>511</v>
      </c>
      <c r="E247" s="22">
        <f>IFERROR(テーブル_Swim015[[#This Row],[選手番号]],"")</f>
        <v>226</v>
      </c>
      <c r="F247" s="22" t="str">
        <f>IFERROR(VLOOKUP(E247,Sheet3!A:H,3,0),"")</f>
        <v>吉井　咲愛</v>
      </c>
      <c r="G247" s="22" t="str">
        <f>IFERROR(VLOOKUP(E247,Sheet3!A:H,8,0),"")</f>
        <v>フィッタ松山</v>
      </c>
      <c r="H247" s="22" t="str">
        <f>IFERROR(VLOOKUP(E247,Sheet2!A:B,2,0),"")</f>
        <v/>
      </c>
      <c r="I247" s="22" t="str">
        <f t="shared" si="16"/>
        <v>2265</v>
      </c>
      <c r="J247" s="22">
        <f t="shared" si="17"/>
        <v>1</v>
      </c>
      <c r="K247" s="22">
        <f t="shared" si="18"/>
        <v>1</v>
      </c>
    </row>
    <row r="248" spans="1:11" s="22" customFormat="1" x14ac:dyDescent="0.15">
      <c r="A248" s="22">
        <f>IFERROR(テーブル_Swim015[[#This Row],[競技番号]],"")</f>
        <v>5</v>
      </c>
      <c r="B248" s="22">
        <f>IFERROR(テーブル_Swim015[[#This Row],[組]],"")</f>
        <v>1</v>
      </c>
      <c r="C248" s="22">
        <f>IFERROR(テーブル_Swim015[[#This Row],[水路]],"")</f>
        <v>2</v>
      </c>
      <c r="D248" s="22" t="str">
        <f t="shared" si="15"/>
        <v>512</v>
      </c>
      <c r="E248" s="22">
        <f>IFERROR(テーブル_Swim015[[#This Row],[選手番号]],"")</f>
        <v>36</v>
      </c>
      <c r="F248" s="22" t="str">
        <f>IFERROR(VLOOKUP(E248,Sheet3!A:H,3,0),"")</f>
        <v>松岡　怜佳</v>
      </c>
      <c r="G248" s="22" t="str">
        <f>IFERROR(VLOOKUP(E248,Sheet3!A:H,8,0),"")</f>
        <v>五百木ＳＣ</v>
      </c>
      <c r="H248" s="22" t="str">
        <f>IFERROR(VLOOKUP(E248,Sheet2!A:B,2,0),"")</f>
        <v/>
      </c>
      <c r="I248" s="22" t="str">
        <f t="shared" si="16"/>
        <v>365</v>
      </c>
      <c r="J248" s="22">
        <f t="shared" si="17"/>
        <v>1</v>
      </c>
      <c r="K248" s="22">
        <f t="shared" si="18"/>
        <v>2</v>
      </c>
    </row>
    <row r="249" spans="1:11" s="22" customFormat="1" x14ac:dyDescent="0.15">
      <c r="A249" s="22">
        <f>IFERROR(テーブル_Swim015[[#This Row],[競技番号]],"")</f>
        <v>5</v>
      </c>
      <c r="B249" s="22">
        <f>IFERROR(テーブル_Swim015[[#This Row],[組]],"")</f>
        <v>1</v>
      </c>
      <c r="C249" s="22">
        <f>IFERROR(テーブル_Swim015[[#This Row],[水路]],"")</f>
        <v>3</v>
      </c>
      <c r="D249" s="22" t="str">
        <f t="shared" si="15"/>
        <v>513</v>
      </c>
      <c r="E249" s="22">
        <f>IFERROR(テーブル_Swim015[[#This Row],[選手番号]],"")</f>
        <v>249</v>
      </c>
      <c r="F249" s="22" t="str">
        <f>IFERROR(VLOOKUP(E249,Sheet3!A:H,3,0),"")</f>
        <v>小田　　楓</v>
      </c>
      <c r="G249" s="22" t="str">
        <f>IFERROR(VLOOKUP(E249,Sheet3!A:H,8,0),"")</f>
        <v>フィッタ重信</v>
      </c>
      <c r="H249" s="22" t="str">
        <f>IFERROR(VLOOKUP(E249,Sheet2!A:B,2,0),"")</f>
        <v/>
      </c>
      <c r="I249" s="22" t="str">
        <f t="shared" si="16"/>
        <v>2495</v>
      </c>
      <c r="J249" s="22">
        <f t="shared" si="17"/>
        <v>1</v>
      </c>
      <c r="K249" s="22">
        <f t="shared" si="18"/>
        <v>3</v>
      </c>
    </row>
    <row r="250" spans="1:11" s="22" customFormat="1" x14ac:dyDescent="0.15">
      <c r="A250" s="22">
        <f>IFERROR(テーブル_Swim015[[#This Row],[競技番号]],"")</f>
        <v>5</v>
      </c>
      <c r="B250" s="22">
        <f>IFERROR(テーブル_Swim015[[#This Row],[組]],"")</f>
        <v>1</v>
      </c>
      <c r="C250" s="22">
        <f>IFERROR(テーブル_Swim015[[#This Row],[水路]],"")</f>
        <v>4</v>
      </c>
      <c r="D250" s="22" t="str">
        <f t="shared" si="15"/>
        <v>514</v>
      </c>
      <c r="E250" s="22">
        <f>IFERROR(テーブル_Swim015[[#This Row],[選手番号]],"")</f>
        <v>35</v>
      </c>
      <c r="F250" s="22" t="str">
        <f>IFERROR(VLOOKUP(E250,Sheet3!A:H,3,0),"")</f>
        <v>加藤　愛理</v>
      </c>
      <c r="G250" s="22" t="str">
        <f>IFERROR(VLOOKUP(E250,Sheet3!A:H,8,0),"")</f>
        <v>五百木ＳＣ</v>
      </c>
      <c r="H250" s="22" t="str">
        <f>IFERROR(VLOOKUP(E250,Sheet2!A:B,2,0),"")</f>
        <v/>
      </c>
      <c r="I250" s="22" t="str">
        <f t="shared" si="16"/>
        <v>355</v>
      </c>
      <c r="J250" s="22">
        <f t="shared" si="17"/>
        <v>1</v>
      </c>
      <c r="K250" s="22">
        <f t="shared" si="18"/>
        <v>4</v>
      </c>
    </row>
    <row r="251" spans="1:11" s="22" customFormat="1" x14ac:dyDescent="0.15">
      <c r="A251" s="22">
        <f>IFERROR(テーブル_Swim015[[#This Row],[競技番号]],"")</f>
        <v>5</v>
      </c>
      <c r="B251" s="22">
        <f>IFERROR(テーブル_Swim015[[#This Row],[組]],"")</f>
        <v>1</v>
      </c>
      <c r="C251" s="22">
        <f>IFERROR(テーブル_Swim015[[#This Row],[水路]],"")</f>
        <v>5</v>
      </c>
      <c r="D251" s="22" t="str">
        <f t="shared" si="15"/>
        <v>515</v>
      </c>
      <c r="E251" s="22">
        <f>IFERROR(テーブル_Swim015[[#This Row],[選手番号]],"")</f>
        <v>225</v>
      </c>
      <c r="F251" s="22" t="str">
        <f>IFERROR(VLOOKUP(E251,Sheet3!A:H,3,0),"")</f>
        <v>塚本　理華</v>
      </c>
      <c r="G251" s="22" t="str">
        <f>IFERROR(VLOOKUP(E251,Sheet3!A:H,8,0),"")</f>
        <v>フィッタ松山</v>
      </c>
      <c r="H251" s="22" t="str">
        <f>IFERROR(VLOOKUP(E251,Sheet2!A:B,2,0),"")</f>
        <v/>
      </c>
      <c r="I251" s="22" t="str">
        <f t="shared" si="16"/>
        <v>2255</v>
      </c>
      <c r="J251" s="22">
        <f t="shared" si="17"/>
        <v>1</v>
      </c>
      <c r="K251" s="22">
        <f t="shared" si="18"/>
        <v>5</v>
      </c>
    </row>
    <row r="252" spans="1:11" s="22" customFormat="1" x14ac:dyDescent="0.15">
      <c r="A252" s="22">
        <f>IFERROR(テーブル_Swim015[[#This Row],[競技番号]],"")</f>
        <v>5</v>
      </c>
      <c r="B252" s="22">
        <f>IFERROR(テーブル_Swim015[[#This Row],[組]],"")</f>
        <v>1</v>
      </c>
      <c r="C252" s="22">
        <f>IFERROR(テーブル_Swim015[[#This Row],[水路]],"")</f>
        <v>6</v>
      </c>
      <c r="D252" s="22" t="str">
        <f t="shared" si="15"/>
        <v>516</v>
      </c>
      <c r="E252" s="22">
        <f>IFERROR(テーブル_Swim015[[#This Row],[選手番号]],"")</f>
        <v>37</v>
      </c>
      <c r="F252" s="22" t="str">
        <f>IFERROR(VLOOKUP(E252,Sheet3!A:H,3,0),"")</f>
        <v>中矢　紫媛</v>
      </c>
      <c r="G252" s="22" t="str">
        <f>IFERROR(VLOOKUP(E252,Sheet3!A:H,8,0),"")</f>
        <v>五百木ＳＣ</v>
      </c>
      <c r="H252" s="22" t="str">
        <f>IFERROR(VLOOKUP(E252,Sheet2!A:B,2,0),"")</f>
        <v/>
      </c>
      <c r="I252" s="22" t="str">
        <f t="shared" si="16"/>
        <v>375</v>
      </c>
      <c r="J252" s="22">
        <f t="shared" si="17"/>
        <v>1</v>
      </c>
      <c r="K252" s="22">
        <f t="shared" si="18"/>
        <v>6</v>
      </c>
    </row>
    <row r="253" spans="1:11" s="22" customFormat="1" x14ac:dyDescent="0.15">
      <c r="A253" s="22">
        <f>IFERROR(テーブル_Swim015[[#This Row],[競技番号]],"")</f>
        <v>5</v>
      </c>
      <c r="B253" s="22">
        <f>IFERROR(テーブル_Swim015[[#This Row],[組]],"")</f>
        <v>1</v>
      </c>
      <c r="C253" s="22">
        <f>IFERROR(テーブル_Swim015[[#This Row],[水路]],"")</f>
        <v>7</v>
      </c>
      <c r="D253" s="22" t="str">
        <f t="shared" si="15"/>
        <v>517</v>
      </c>
      <c r="E253" s="22">
        <f>IFERROR(テーブル_Swim015[[#This Row],[選手番号]],"")</f>
        <v>319</v>
      </c>
      <c r="F253" s="22" t="str">
        <f>IFERROR(VLOOKUP(E253,Sheet3!A:H,3,0),"")</f>
        <v>兵頭　杏南</v>
      </c>
      <c r="G253" s="22" t="str">
        <f>IFERROR(VLOOKUP(E253,Sheet3!A:H,8,0),"")</f>
        <v>ﾌｨｯﾀｴﾐﾌﾙ松前</v>
      </c>
      <c r="H253" s="22" t="str">
        <f>IFERROR(VLOOKUP(E253,Sheet2!A:B,2,0),"")</f>
        <v/>
      </c>
      <c r="I253" s="22" t="str">
        <f t="shared" si="16"/>
        <v>3195</v>
      </c>
      <c r="J253" s="22">
        <f t="shared" si="17"/>
        <v>1</v>
      </c>
      <c r="K253" s="22">
        <f t="shared" si="18"/>
        <v>7</v>
      </c>
    </row>
    <row r="254" spans="1:11" s="22" customFormat="1" x14ac:dyDescent="0.15">
      <c r="A254" s="22">
        <f>IFERROR(テーブル_Swim015[[#This Row],[競技番号]],"")</f>
        <v>5</v>
      </c>
      <c r="B254" s="22">
        <f>IFERROR(テーブル_Swim015[[#This Row],[組]],"")</f>
        <v>2</v>
      </c>
      <c r="C254" s="22">
        <f>IFERROR(テーブル_Swim015[[#This Row],[水路]],"")</f>
        <v>1</v>
      </c>
      <c r="D254" s="22" t="str">
        <f t="shared" si="15"/>
        <v>521</v>
      </c>
      <c r="E254" s="22">
        <f>IFERROR(テーブル_Swim015[[#This Row],[選手番号]],"")</f>
        <v>247</v>
      </c>
      <c r="F254" s="22" t="str">
        <f>IFERROR(VLOOKUP(E254,Sheet3!A:H,3,0),"")</f>
        <v>渡部　仁絵</v>
      </c>
      <c r="G254" s="22" t="str">
        <f>IFERROR(VLOOKUP(E254,Sheet3!A:H,8,0),"")</f>
        <v>フィッタ重信</v>
      </c>
      <c r="H254" s="22" t="str">
        <f>IFERROR(VLOOKUP(E254,Sheet2!A:B,2,0),"")</f>
        <v/>
      </c>
      <c r="I254" s="22" t="str">
        <f t="shared" si="16"/>
        <v>2475</v>
      </c>
      <c r="J254" s="22">
        <f t="shared" si="17"/>
        <v>2</v>
      </c>
      <c r="K254" s="22">
        <f t="shared" si="18"/>
        <v>1</v>
      </c>
    </row>
    <row r="255" spans="1:11" s="22" customFormat="1" x14ac:dyDescent="0.15">
      <c r="A255" s="22">
        <f>IFERROR(テーブル_Swim015[[#This Row],[競技番号]],"")</f>
        <v>5</v>
      </c>
      <c r="B255" s="22">
        <f>IFERROR(テーブル_Swim015[[#This Row],[組]],"")</f>
        <v>2</v>
      </c>
      <c r="C255" s="22">
        <f>IFERROR(テーブル_Swim015[[#This Row],[水路]],"")</f>
        <v>2</v>
      </c>
      <c r="D255" s="22" t="str">
        <f t="shared" si="15"/>
        <v>522</v>
      </c>
      <c r="E255" s="22">
        <f>IFERROR(テーブル_Swim015[[#This Row],[選手番号]],"")</f>
        <v>87</v>
      </c>
      <c r="F255" s="22" t="str">
        <f>IFERROR(VLOOKUP(E255,Sheet3!A:H,3,0),"")</f>
        <v>三宅　玲奈</v>
      </c>
      <c r="G255" s="22" t="str">
        <f>IFERROR(VLOOKUP(E255,Sheet3!A:H,8,0),"")</f>
        <v>西条ＳＣ</v>
      </c>
      <c r="H255" s="22" t="str">
        <f>IFERROR(VLOOKUP(E255,Sheet2!A:B,2,0),"")</f>
        <v/>
      </c>
      <c r="I255" s="22" t="str">
        <f t="shared" si="16"/>
        <v>875</v>
      </c>
      <c r="J255" s="22">
        <f t="shared" si="17"/>
        <v>2</v>
      </c>
      <c r="K255" s="22">
        <f t="shared" si="18"/>
        <v>2</v>
      </c>
    </row>
    <row r="256" spans="1:11" s="22" customFormat="1" x14ac:dyDescent="0.15">
      <c r="A256" s="22">
        <f>IFERROR(テーブル_Swim015[[#This Row],[競技番号]],"")</f>
        <v>5</v>
      </c>
      <c r="B256" s="22">
        <f>IFERROR(テーブル_Swim015[[#This Row],[組]],"")</f>
        <v>2</v>
      </c>
      <c r="C256" s="22">
        <f>IFERROR(テーブル_Swim015[[#This Row],[水路]],"")</f>
        <v>3</v>
      </c>
      <c r="D256" s="22" t="str">
        <f t="shared" si="15"/>
        <v>523</v>
      </c>
      <c r="E256" s="22">
        <f>IFERROR(テーブル_Swim015[[#This Row],[選手番号]],"")</f>
        <v>31</v>
      </c>
      <c r="F256" s="22" t="str">
        <f>IFERROR(VLOOKUP(E256,Sheet3!A:H,3,0),"")</f>
        <v>松岡　茉那</v>
      </c>
      <c r="G256" s="22" t="str">
        <f>IFERROR(VLOOKUP(E256,Sheet3!A:H,8,0),"")</f>
        <v>五百木ＳＣ</v>
      </c>
      <c r="H256" s="22" t="str">
        <f>IFERROR(VLOOKUP(E256,Sheet2!A:B,2,0),"")</f>
        <v/>
      </c>
      <c r="I256" s="22" t="str">
        <f t="shared" si="16"/>
        <v>315</v>
      </c>
      <c r="J256" s="22">
        <f t="shared" si="17"/>
        <v>2</v>
      </c>
      <c r="K256" s="22">
        <f t="shared" si="18"/>
        <v>3</v>
      </c>
    </row>
    <row r="257" spans="1:11" s="22" customFormat="1" x14ac:dyDescent="0.15">
      <c r="A257" s="22">
        <f>IFERROR(テーブル_Swim015[[#This Row],[競技番号]],"")</f>
        <v>5</v>
      </c>
      <c r="B257" s="22">
        <f>IFERROR(テーブル_Swim015[[#This Row],[組]],"")</f>
        <v>2</v>
      </c>
      <c r="C257" s="22">
        <f>IFERROR(テーブル_Swim015[[#This Row],[水路]],"")</f>
        <v>4</v>
      </c>
      <c r="D257" s="22" t="str">
        <f t="shared" si="15"/>
        <v>524</v>
      </c>
      <c r="E257" s="22">
        <f>IFERROR(テーブル_Swim015[[#This Row],[選手番号]],"")</f>
        <v>290</v>
      </c>
      <c r="F257" s="22" t="str">
        <f>IFERROR(VLOOKUP(E257,Sheet3!A:H,3,0),"")</f>
        <v>佐々木結萌</v>
      </c>
      <c r="G257" s="22" t="str">
        <f>IFERROR(VLOOKUP(E257,Sheet3!A:H,8,0),"")</f>
        <v>ﾌｧｲﾌﾞﾃﾝ東予</v>
      </c>
      <c r="H257" s="22" t="str">
        <f>IFERROR(VLOOKUP(E257,Sheet2!A:B,2,0),"")</f>
        <v/>
      </c>
      <c r="I257" s="22" t="str">
        <f t="shared" si="16"/>
        <v>2905</v>
      </c>
      <c r="J257" s="22">
        <f t="shared" si="17"/>
        <v>2</v>
      </c>
      <c r="K257" s="22">
        <f t="shared" si="18"/>
        <v>4</v>
      </c>
    </row>
    <row r="258" spans="1:11" s="22" customFormat="1" x14ac:dyDescent="0.15">
      <c r="A258" s="22">
        <f>IFERROR(テーブル_Swim015[[#This Row],[競技番号]],"")</f>
        <v>5</v>
      </c>
      <c r="B258" s="22">
        <f>IFERROR(テーブル_Swim015[[#This Row],[組]],"")</f>
        <v>2</v>
      </c>
      <c r="C258" s="22">
        <f>IFERROR(テーブル_Swim015[[#This Row],[水路]],"")</f>
        <v>5</v>
      </c>
      <c r="D258" s="22" t="str">
        <f t="shared" si="15"/>
        <v>525</v>
      </c>
      <c r="E258" s="22">
        <f>IFERROR(テーブル_Swim015[[#This Row],[選手番号]],"")</f>
        <v>245</v>
      </c>
      <c r="F258" s="22" t="str">
        <f>IFERROR(VLOOKUP(E258,Sheet3!A:H,3,0),"")</f>
        <v>神野　心愛</v>
      </c>
      <c r="G258" s="22" t="str">
        <f>IFERROR(VLOOKUP(E258,Sheet3!A:H,8,0),"")</f>
        <v>フィッタ重信</v>
      </c>
      <c r="H258" s="22" t="str">
        <f>IFERROR(VLOOKUP(E258,Sheet2!A:B,2,0),"")</f>
        <v/>
      </c>
      <c r="I258" s="22" t="str">
        <f t="shared" si="16"/>
        <v>2455</v>
      </c>
      <c r="J258" s="22">
        <f t="shared" si="17"/>
        <v>2</v>
      </c>
      <c r="K258" s="22">
        <f t="shared" si="18"/>
        <v>5</v>
      </c>
    </row>
    <row r="259" spans="1:11" s="22" customFormat="1" x14ac:dyDescent="0.15">
      <c r="A259" s="22">
        <f>IFERROR(テーブル_Swim015[[#This Row],[競技番号]],"")</f>
        <v>5</v>
      </c>
      <c r="B259" s="22">
        <f>IFERROR(テーブル_Swim015[[#This Row],[組]],"")</f>
        <v>2</v>
      </c>
      <c r="C259" s="22">
        <f>IFERROR(テーブル_Swim015[[#This Row],[水路]],"")</f>
        <v>6</v>
      </c>
      <c r="D259" s="22" t="str">
        <f t="shared" ref="D259:D322" si="19">CONCATENATE(A259,B259,C259)</f>
        <v>526</v>
      </c>
      <c r="E259" s="22">
        <f>IFERROR(テーブル_Swim015[[#This Row],[選手番号]],"")</f>
        <v>315</v>
      </c>
      <c r="F259" s="22" t="str">
        <f>IFERROR(VLOOKUP(E259,Sheet3!A:H,3,0),"")</f>
        <v>渡邊　杏奈</v>
      </c>
      <c r="G259" s="22" t="str">
        <f>IFERROR(VLOOKUP(E259,Sheet3!A:H,8,0),"")</f>
        <v>ﾌｨｯﾀｴﾐﾌﾙ松前</v>
      </c>
      <c r="H259" s="22" t="str">
        <f>IFERROR(VLOOKUP(E259,Sheet2!A:B,2,0),"")</f>
        <v/>
      </c>
      <c r="I259" s="22" t="str">
        <f t="shared" si="16"/>
        <v>3155</v>
      </c>
      <c r="J259" s="22">
        <f t="shared" si="17"/>
        <v>2</v>
      </c>
      <c r="K259" s="22">
        <f t="shared" si="18"/>
        <v>6</v>
      </c>
    </row>
    <row r="260" spans="1:11" s="22" customFormat="1" x14ac:dyDescent="0.15">
      <c r="A260" s="22">
        <f>IFERROR(テーブル_Swim015[[#This Row],[競技番号]],"")</f>
        <v>5</v>
      </c>
      <c r="B260" s="22">
        <f>IFERROR(テーブル_Swim015[[#This Row],[組]],"")</f>
        <v>2</v>
      </c>
      <c r="C260" s="22">
        <f>IFERROR(テーブル_Swim015[[#This Row],[水路]],"")</f>
        <v>7</v>
      </c>
      <c r="D260" s="22" t="str">
        <f t="shared" si="19"/>
        <v>527</v>
      </c>
      <c r="E260" s="22">
        <f>IFERROR(テーブル_Swim015[[#This Row],[選手番号]],"")</f>
        <v>137</v>
      </c>
      <c r="F260" s="22" t="str">
        <f>IFERROR(VLOOKUP(E260,Sheet3!A:H,3,0),"")</f>
        <v>星田　一華</v>
      </c>
      <c r="G260" s="22" t="str">
        <f>IFERROR(VLOOKUP(E260,Sheet3!A:H,8,0),"")</f>
        <v>ファイブテン</v>
      </c>
      <c r="H260" s="22" t="str">
        <f>IFERROR(VLOOKUP(E260,Sheet2!A:B,2,0),"")</f>
        <v/>
      </c>
      <c r="I260" s="22" t="str">
        <f t="shared" si="16"/>
        <v>1375</v>
      </c>
      <c r="J260" s="22">
        <f t="shared" si="17"/>
        <v>2</v>
      </c>
      <c r="K260" s="22">
        <f t="shared" si="18"/>
        <v>7</v>
      </c>
    </row>
    <row r="261" spans="1:11" s="22" customFormat="1" x14ac:dyDescent="0.15">
      <c r="A261" s="22">
        <f>IFERROR(テーブル_Swim015[[#This Row],[競技番号]],"")</f>
        <v>5</v>
      </c>
      <c r="B261" s="22">
        <f>IFERROR(テーブル_Swim015[[#This Row],[組]],"")</f>
        <v>3</v>
      </c>
      <c r="C261" s="22">
        <f>IFERROR(テーブル_Swim015[[#This Row],[水路]],"")</f>
        <v>1</v>
      </c>
      <c r="D261" s="22" t="str">
        <f t="shared" si="19"/>
        <v>531</v>
      </c>
      <c r="E261" s="22">
        <f>IFERROR(テーブル_Swim015[[#This Row],[選手番号]],"")</f>
        <v>314</v>
      </c>
      <c r="F261" s="22" t="str">
        <f>IFERROR(VLOOKUP(E261,Sheet3!A:H,3,0),"")</f>
        <v>森實　乃愛</v>
      </c>
      <c r="G261" s="22" t="str">
        <f>IFERROR(VLOOKUP(E261,Sheet3!A:H,8,0),"")</f>
        <v>ﾌｨｯﾀｴﾐﾌﾙ松前</v>
      </c>
      <c r="H261" s="22" t="str">
        <f>IFERROR(VLOOKUP(E261,Sheet2!A:B,2,0),"")</f>
        <v/>
      </c>
      <c r="I261" s="22" t="str">
        <f t="shared" si="16"/>
        <v>3145</v>
      </c>
      <c r="J261" s="22">
        <f t="shared" si="17"/>
        <v>3</v>
      </c>
      <c r="K261" s="22">
        <f t="shared" si="18"/>
        <v>1</v>
      </c>
    </row>
    <row r="262" spans="1:11" s="22" customFormat="1" x14ac:dyDescent="0.15">
      <c r="A262" s="22">
        <f>IFERROR(テーブル_Swim015[[#This Row],[競技番号]],"")</f>
        <v>5</v>
      </c>
      <c r="B262" s="22">
        <f>IFERROR(テーブル_Swim015[[#This Row],[組]],"")</f>
        <v>3</v>
      </c>
      <c r="C262" s="22">
        <f>IFERROR(テーブル_Swim015[[#This Row],[水路]],"")</f>
        <v>2</v>
      </c>
      <c r="D262" s="22" t="str">
        <f t="shared" si="19"/>
        <v>532</v>
      </c>
      <c r="E262" s="22">
        <f>IFERROR(テーブル_Swim015[[#This Row],[選手番号]],"")</f>
        <v>313</v>
      </c>
      <c r="F262" s="22" t="str">
        <f>IFERROR(VLOOKUP(E262,Sheet3!A:H,3,0),"")</f>
        <v>藤本　結香</v>
      </c>
      <c r="G262" s="22" t="str">
        <f>IFERROR(VLOOKUP(E262,Sheet3!A:H,8,0),"")</f>
        <v>ﾌｨｯﾀｴﾐﾌﾙ松前</v>
      </c>
      <c r="H262" s="22" t="str">
        <f>IFERROR(VLOOKUP(E262,Sheet2!A:B,2,0),"")</f>
        <v/>
      </c>
      <c r="I262" s="22" t="str">
        <f t="shared" si="16"/>
        <v>3135</v>
      </c>
      <c r="J262" s="22">
        <f t="shared" si="17"/>
        <v>3</v>
      </c>
      <c r="K262" s="22">
        <f t="shared" si="18"/>
        <v>2</v>
      </c>
    </row>
    <row r="263" spans="1:11" s="22" customFormat="1" x14ac:dyDescent="0.15">
      <c r="A263" s="22">
        <f>IFERROR(テーブル_Swim015[[#This Row],[競技番号]],"")</f>
        <v>5</v>
      </c>
      <c r="B263" s="22">
        <f>IFERROR(テーブル_Swim015[[#This Row],[組]],"")</f>
        <v>3</v>
      </c>
      <c r="C263" s="22">
        <f>IFERROR(テーブル_Swim015[[#This Row],[水路]],"")</f>
        <v>3</v>
      </c>
      <c r="D263" s="22" t="str">
        <f t="shared" si="19"/>
        <v>533</v>
      </c>
      <c r="E263" s="22">
        <f>IFERROR(テーブル_Swim015[[#This Row],[選手番号]],"")</f>
        <v>317</v>
      </c>
      <c r="F263" s="22" t="str">
        <f>IFERROR(VLOOKUP(E263,Sheet3!A:H,3,0),"")</f>
        <v>黒田　　菫</v>
      </c>
      <c r="G263" s="22" t="str">
        <f>IFERROR(VLOOKUP(E263,Sheet3!A:H,8,0),"")</f>
        <v>ﾌｨｯﾀｴﾐﾌﾙ松前</v>
      </c>
      <c r="H263" s="22" t="str">
        <f>IFERROR(VLOOKUP(E263,Sheet2!A:B,2,0),"")</f>
        <v/>
      </c>
      <c r="I263" s="22" t="str">
        <f t="shared" si="16"/>
        <v>3175</v>
      </c>
      <c r="J263" s="22">
        <f t="shared" si="17"/>
        <v>3</v>
      </c>
      <c r="K263" s="22">
        <f t="shared" si="18"/>
        <v>3</v>
      </c>
    </row>
    <row r="264" spans="1:11" s="22" customFormat="1" x14ac:dyDescent="0.15">
      <c r="A264" s="22">
        <f>IFERROR(テーブル_Swim015[[#This Row],[競技番号]],"")</f>
        <v>5</v>
      </c>
      <c r="B264" s="22">
        <f>IFERROR(テーブル_Swim015[[#This Row],[組]],"")</f>
        <v>3</v>
      </c>
      <c r="C264" s="22">
        <f>IFERROR(テーブル_Swim015[[#This Row],[水路]],"")</f>
        <v>4</v>
      </c>
      <c r="D264" s="22" t="str">
        <f t="shared" si="19"/>
        <v>534</v>
      </c>
      <c r="E264" s="22">
        <f>IFERROR(テーブル_Swim015[[#This Row],[選手番号]],"")</f>
        <v>273</v>
      </c>
      <c r="F264" s="22" t="str">
        <f>IFERROR(VLOOKUP(E264,Sheet3!A:H,3,0),"")</f>
        <v>水谷　心実</v>
      </c>
      <c r="G264" s="22" t="str">
        <f>IFERROR(VLOOKUP(E264,Sheet3!A:H,8,0),"")</f>
        <v>フィッタ吉田</v>
      </c>
      <c r="H264" s="22" t="str">
        <f>IFERROR(VLOOKUP(E264,Sheet2!A:B,2,0),"")</f>
        <v/>
      </c>
      <c r="I264" s="22" t="str">
        <f t="shared" si="16"/>
        <v>2735</v>
      </c>
      <c r="J264" s="22">
        <f t="shared" si="17"/>
        <v>3</v>
      </c>
      <c r="K264" s="22">
        <f t="shared" si="18"/>
        <v>4</v>
      </c>
    </row>
    <row r="265" spans="1:11" s="22" customFormat="1" x14ac:dyDescent="0.15">
      <c r="A265" s="22">
        <f>IFERROR(テーブル_Swim015[[#This Row],[競技番号]],"")</f>
        <v>5</v>
      </c>
      <c r="B265" s="22">
        <f>IFERROR(テーブル_Swim015[[#This Row],[組]],"")</f>
        <v>3</v>
      </c>
      <c r="C265" s="22">
        <f>IFERROR(テーブル_Swim015[[#This Row],[水路]],"")</f>
        <v>5</v>
      </c>
      <c r="D265" s="22" t="str">
        <f t="shared" si="19"/>
        <v>535</v>
      </c>
      <c r="E265" s="22">
        <f>IFERROR(テーブル_Swim015[[#This Row],[選手番号]],"")</f>
        <v>74</v>
      </c>
      <c r="F265" s="22" t="str">
        <f>IFERROR(VLOOKUP(E265,Sheet3!A:H,3,0),"")</f>
        <v>藤原　萌叶</v>
      </c>
      <c r="G265" s="22" t="str">
        <f>IFERROR(VLOOKUP(E265,Sheet3!A:H,8,0),"")</f>
        <v>ｴﾘｴｰﾙSRT</v>
      </c>
      <c r="H265" s="22" t="str">
        <f>IFERROR(VLOOKUP(E265,Sheet2!A:B,2,0),"")</f>
        <v/>
      </c>
      <c r="I265" s="22" t="str">
        <f t="shared" si="16"/>
        <v>745</v>
      </c>
      <c r="J265" s="22">
        <f t="shared" si="17"/>
        <v>3</v>
      </c>
      <c r="K265" s="22">
        <f t="shared" si="18"/>
        <v>5</v>
      </c>
    </row>
    <row r="266" spans="1:11" s="22" customFormat="1" x14ac:dyDescent="0.15">
      <c r="A266" s="22">
        <f>IFERROR(テーブル_Swim015[[#This Row],[競技番号]],"")</f>
        <v>5</v>
      </c>
      <c r="B266" s="22">
        <f>IFERROR(テーブル_Swim015[[#This Row],[組]],"")</f>
        <v>3</v>
      </c>
      <c r="C266" s="22">
        <f>IFERROR(テーブル_Swim015[[#This Row],[水路]],"")</f>
        <v>6</v>
      </c>
      <c r="D266" s="22" t="str">
        <f t="shared" si="19"/>
        <v>536</v>
      </c>
      <c r="E266" s="22">
        <f>IFERROR(テーブル_Swim015[[#This Row],[選手番号]],"")</f>
        <v>77</v>
      </c>
      <c r="F266" s="22" t="str">
        <f>IFERROR(VLOOKUP(E266,Sheet3!A:H,3,0),"")</f>
        <v>宮崎　倖歩</v>
      </c>
      <c r="G266" s="22" t="str">
        <f>IFERROR(VLOOKUP(E266,Sheet3!A:H,8,0),"")</f>
        <v>ｴﾘｴｰﾙSRT</v>
      </c>
      <c r="H266" s="22" t="str">
        <f>IFERROR(VLOOKUP(E266,Sheet2!A:B,2,0),"")</f>
        <v/>
      </c>
      <c r="I266" s="22" t="str">
        <f t="shared" si="16"/>
        <v>775</v>
      </c>
      <c r="J266" s="22">
        <f t="shared" si="17"/>
        <v>3</v>
      </c>
      <c r="K266" s="22">
        <f t="shared" si="18"/>
        <v>6</v>
      </c>
    </row>
    <row r="267" spans="1:11" s="22" customFormat="1" x14ac:dyDescent="0.15">
      <c r="A267" s="22">
        <f>IFERROR(テーブル_Swim015[[#This Row],[競技番号]],"")</f>
        <v>5</v>
      </c>
      <c r="B267" s="22">
        <f>IFERROR(テーブル_Swim015[[#This Row],[組]],"")</f>
        <v>3</v>
      </c>
      <c r="C267" s="22">
        <f>IFERROR(テーブル_Swim015[[#This Row],[水路]],"")</f>
        <v>7</v>
      </c>
      <c r="D267" s="22" t="str">
        <f t="shared" si="19"/>
        <v>537</v>
      </c>
      <c r="E267" s="22">
        <f>IFERROR(テーブル_Swim015[[#This Row],[選手番号]],"")</f>
        <v>132</v>
      </c>
      <c r="F267" s="22" t="str">
        <f>IFERROR(VLOOKUP(E267,Sheet3!A:H,3,0),"")</f>
        <v>深川　花夏</v>
      </c>
      <c r="G267" s="22" t="str">
        <f>IFERROR(VLOOKUP(E267,Sheet3!A:H,8,0),"")</f>
        <v>ファイブテン</v>
      </c>
      <c r="H267" s="22" t="str">
        <f>IFERROR(VLOOKUP(E267,Sheet2!A:B,2,0),"")</f>
        <v/>
      </c>
      <c r="I267" s="22" t="str">
        <f t="shared" si="16"/>
        <v>1325</v>
      </c>
      <c r="J267" s="22">
        <f t="shared" si="17"/>
        <v>3</v>
      </c>
      <c r="K267" s="22">
        <f t="shared" si="18"/>
        <v>7</v>
      </c>
    </row>
    <row r="268" spans="1:11" s="22" customFormat="1" x14ac:dyDescent="0.15">
      <c r="A268" s="22">
        <f>IFERROR(テーブル_Swim015[[#This Row],[競技番号]],"")</f>
        <v>5</v>
      </c>
      <c r="B268" s="22">
        <f>IFERROR(テーブル_Swim015[[#This Row],[組]],"")</f>
        <v>4</v>
      </c>
      <c r="C268" s="22">
        <f>IFERROR(テーブル_Swim015[[#This Row],[水路]],"")</f>
        <v>1</v>
      </c>
      <c r="D268" s="22" t="str">
        <f t="shared" si="19"/>
        <v>541</v>
      </c>
      <c r="E268" s="22">
        <f>IFERROR(テーブル_Swim015[[#This Row],[選手番号]],"")</f>
        <v>222</v>
      </c>
      <c r="F268" s="22" t="str">
        <f>IFERROR(VLOOKUP(E268,Sheet3!A:H,3,0),"")</f>
        <v>得永　法花</v>
      </c>
      <c r="G268" s="22" t="str">
        <f>IFERROR(VLOOKUP(E268,Sheet3!A:H,8,0),"")</f>
        <v>フィッタ松山</v>
      </c>
      <c r="H268" s="22" t="str">
        <f>IFERROR(VLOOKUP(E268,Sheet2!A:B,2,0),"")</f>
        <v/>
      </c>
      <c r="I268" s="22" t="str">
        <f t="shared" si="16"/>
        <v>2225</v>
      </c>
      <c r="J268" s="22">
        <f t="shared" si="17"/>
        <v>4</v>
      </c>
      <c r="K268" s="22">
        <f t="shared" si="18"/>
        <v>1</v>
      </c>
    </row>
    <row r="269" spans="1:11" s="22" customFormat="1" x14ac:dyDescent="0.15">
      <c r="A269" s="22">
        <f>IFERROR(テーブル_Swim015[[#This Row],[競技番号]],"")</f>
        <v>5</v>
      </c>
      <c r="B269" s="22">
        <f>IFERROR(テーブル_Swim015[[#This Row],[組]],"")</f>
        <v>4</v>
      </c>
      <c r="C269" s="22">
        <f>IFERROR(テーブル_Swim015[[#This Row],[水路]],"")</f>
        <v>2</v>
      </c>
      <c r="D269" s="22" t="str">
        <f t="shared" si="19"/>
        <v>542</v>
      </c>
      <c r="E269" s="22">
        <f>IFERROR(テーブル_Swim015[[#This Row],[選手番号]],"")</f>
        <v>323</v>
      </c>
      <c r="F269" s="22" t="str">
        <f>IFERROR(VLOOKUP(E269,Sheet3!A:H,3,0),"")</f>
        <v>森實　真江</v>
      </c>
      <c r="G269" s="22" t="str">
        <f>IFERROR(VLOOKUP(E269,Sheet3!A:H,8,0),"")</f>
        <v>ﾌｨｯﾀ川之江</v>
      </c>
      <c r="H269" s="22" t="str">
        <f>IFERROR(VLOOKUP(E269,Sheet2!A:B,2,0),"")</f>
        <v/>
      </c>
      <c r="I269" s="22" t="str">
        <f t="shared" si="16"/>
        <v>3235</v>
      </c>
      <c r="J269" s="22">
        <f t="shared" si="17"/>
        <v>4</v>
      </c>
      <c r="K269" s="22">
        <f t="shared" si="18"/>
        <v>2</v>
      </c>
    </row>
    <row r="270" spans="1:11" s="22" customFormat="1" x14ac:dyDescent="0.15">
      <c r="A270" s="22">
        <f>IFERROR(テーブル_Swim015[[#This Row],[競技番号]],"")</f>
        <v>5</v>
      </c>
      <c r="B270" s="22">
        <f>IFERROR(テーブル_Swim015[[#This Row],[組]],"")</f>
        <v>4</v>
      </c>
      <c r="C270" s="22">
        <f>IFERROR(テーブル_Swim015[[#This Row],[水路]],"")</f>
        <v>3</v>
      </c>
      <c r="D270" s="22" t="str">
        <f t="shared" si="19"/>
        <v>543</v>
      </c>
      <c r="E270" s="22">
        <f>IFERROR(テーブル_Swim015[[#This Row],[選手番号]],"")</f>
        <v>123</v>
      </c>
      <c r="F270" s="22" t="str">
        <f>IFERROR(VLOOKUP(E270,Sheet3!A:H,3,0),"")</f>
        <v>山内　萌加</v>
      </c>
      <c r="G270" s="22" t="str">
        <f>IFERROR(VLOOKUP(E270,Sheet3!A:H,8,0),"")</f>
        <v>ファイブテン</v>
      </c>
      <c r="H270" s="22" t="str">
        <f>IFERROR(VLOOKUP(E270,Sheet2!A:B,2,0),"")</f>
        <v/>
      </c>
      <c r="I270" s="22" t="str">
        <f t="shared" si="16"/>
        <v>1235</v>
      </c>
      <c r="J270" s="22">
        <f t="shared" si="17"/>
        <v>4</v>
      </c>
      <c r="K270" s="22">
        <f t="shared" si="18"/>
        <v>3</v>
      </c>
    </row>
    <row r="271" spans="1:11" s="22" customFormat="1" x14ac:dyDescent="0.15">
      <c r="A271" s="22">
        <f>IFERROR(テーブル_Swim015[[#This Row],[競技番号]],"")</f>
        <v>5</v>
      </c>
      <c r="B271" s="22">
        <f>IFERROR(テーブル_Swim015[[#This Row],[組]],"")</f>
        <v>4</v>
      </c>
      <c r="C271" s="22">
        <f>IFERROR(テーブル_Swim015[[#This Row],[水路]],"")</f>
        <v>4</v>
      </c>
      <c r="D271" s="22" t="str">
        <f t="shared" si="19"/>
        <v>544</v>
      </c>
      <c r="E271" s="22">
        <f>IFERROR(テーブル_Swim015[[#This Row],[選手番号]],"")</f>
        <v>305</v>
      </c>
      <c r="F271" s="22" t="str">
        <f>IFERROR(VLOOKUP(E271,Sheet3!A:H,3,0),"")</f>
        <v>菅　　百花</v>
      </c>
      <c r="G271" s="22" t="str">
        <f>IFERROR(VLOOKUP(E271,Sheet3!A:H,8,0),"")</f>
        <v>ﾌｨｯﾀｴﾐﾌﾙ松前</v>
      </c>
      <c r="H271" s="22" t="str">
        <f>IFERROR(VLOOKUP(E271,Sheet2!A:B,2,0),"")</f>
        <v/>
      </c>
      <c r="I271" s="22" t="str">
        <f t="shared" si="16"/>
        <v>3055</v>
      </c>
      <c r="J271" s="22">
        <f t="shared" si="17"/>
        <v>4</v>
      </c>
      <c r="K271" s="22">
        <f t="shared" si="18"/>
        <v>4</v>
      </c>
    </row>
    <row r="272" spans="1:11" s="22" customFormat="1" x14ac:dyDescent="0.15">
      <c r="A272" s="22">
        <f>IFERROR(テーブル_Swim015[[#This Row],[競技番号]],"")</f>
        <v>5</v>
      </c>
      <c r="B272" s="22">
        <f>IFERROR(テーブル_Swim015[[#This Row],[組]],"")</f>
        <v>4</v>
      </c>
      <c r="C272" s="22">
        <f>IFERROR(テーブル_Swim015[[#This Row],[水路]],"")</f>
        <v>5</v>
      </c>
      <c r="D272" s="22" t="str">
        <f t="shared" si="19"/>
        <v>545</v>
      </c>
      <c r="E272" s="22">
        <f>IFERROR(テーブル_Swim015[[#This Row],[選手番号]],"")</f>
        <v>122</v>
      </c>
      <c r="F272" s="22" t="str">
        <f>IFERROR(VLOOKUP(E272,Sheet3!A:H,3,0),"")</f>
        <v>深川　瑚夏</v>
      </c>
      <c r="G272" s="22" t="str">
        <f>IFERROR(VLOOKUP(E272,Sheet3!A:H,8,0),"")</f>
        <v>ファイブテン</v>
      </c>
      <c r="H272" s="22" t="str">
        <f>IFERROR(VLOOKUP(E272,Sheet2!A:B,2,0),"")</f>
        <v/>
      </c>
      <c r="I272" s="22" t="str">
        <f t="shared" si="16"/>
        <v>1225</v>
      </c>
      <c r="J272" s="22">
        <f t="shared" si="17"/>
        <v>4</v>
      </c>
      <c r="K272" s="22">
        <f t="shared" si="18"/>
        <v>5</v>
      </c>
    </row>
    <row r="273" spans="1:11" s="22" customFormat="1" x14ac:dyDescent="0.15">
      <c r="A273" s="22">
        <f>IFERROR(テーブル_Swim015[[#This Row],[競技番号]],"")</f>
        <v>5</v>
      </c>
      <c r="B273" s="22">
        <f>IFERROR(テーブル_Swim015[[#This Row],[組]],"")</f>
        <v>4</v>
      </c>
      <c r="C273" s="22">
        <f>IFERROR(テーブル_Swim015[[#This Row],[水路]],"")</f>
        <v>6</v>
      </c>
      <c r="D273" s="22" t="str">
        <f t="shared" si="19"/>
        <v>546</v>
      </c>
      <c r="E273" s="22">
        <f>IFERROR(テーブル_Swim015[[#This Row],[選手番号]],"")</f>
        <v>216</v>
      </c>
      <c r="F273" s="22" t="str">
        <f>IFERROR(VLOOKUP(E273,Sheet3!A:H,3,0),"")</f>
        <v>高山　結衣</v>
      </c>
      <c r="G273" s="22" t="str">
        <f>IFERROR(VLOOKUP(E273,Sheet3!A:H,8,0),"")</f>
        <v>フィッタ松山</v>
      </c>
      <c r="H273" s="22" t="str">
        <f>IFERROR(VLOOKUP(E273,Sheet2!A:B,2,0),"")</f>
        <v/>
      </c>
      <c r="I273" s="22" t="str">
        <f t="shared" si="16"/>
        <v>2165</v>
      </c>
      <c r="J273" s="22">
        <f t="shared" si="17"/>
        <v>4</v>
      </c>
      <c r="K273" s="22">
        <f t="shared" si="18"/>
        <v>6</v>
      </c>
    </row>
    <row r="274" spans="1:11" s="22" customFormat="1" x14ac:dyDescent="0.15">
      <c r="A274" s="22">
        <f>IFERROR(テーブル_Swim015[[#This Row],[競技番号]],"")</f>
        <v>5</v>
      </c>
      <c r="B274" s="22">
        <f>IFERROR(テーブル_Swim015[[#This Row],[組]],"")</f>
        <v>4</v>
      </c>
      <c r="C274" s="22">
        <f>IFERROR(テーブル_Swim015[[#This Row],[水路]],"")</f>
        <v>7</v>
      </c>
      <c r="D274" s="22" t="str">
        <f t="shared" si="19"/>
        <v>547</v>
      </c>
      <c r="E274" s="22">
        <f>IFERROR(テーブル_Swim015[[#This Row],[選手番号]],"")</f>
        <v>220</v>
      </c>
      <c r="F274" s="22" t="str">
        <f>IFERROR(VLOOKUP(E274,Sheet3!A:H,3,0),"")</f>
        <v>西田　瑚雪</v>
      </c>
      <c r="G274" s="22" t="str">
        <f>IFERROR(VLOOKUP(E274,Sheet3!A:H,8,0),"")</f>
        <v>フィッタ松山</v>
      </c>
      <c r="H274" s="22" t="str">
        <f>IFERROR(VLOOKUP(E274,Sheet2!A:B,2,0),"")</f>
        <v/>
      </c>
      <c r="I274" s="22" t="str">
        <f t="shared" si="16"/>
        <v>2205</v>
      </c>
      <c r="J274" s="22">
        <f t="shared" si="17"/>
        <v>4</v>
      </c>
      <c r="K274" s="22">
        <f t="shared" si="18"/>
        <v>7</v>
      </c>
    </row>
    <row r="275" spans="1:11" s="22" customFormat="1" x14ac:dyDescent="0.15">
      <c r="A275" s="22">
        <f>IFERROR(テーブル_Swim015[[#This Row],[競技番号]],"")</f>
        <v>6</v>
      </c>
      <c r="B275" s="22">
        <f>IFERROR(テーブル_Swim015[[#This Row],[組]],"")</f>
        <v>1</v>
      </c>
      <c r="C275" s="22">
        <f>IFERROR(テーブル_Swim015[[#This Row],[水路]],"")</f>
        <v>1</v>
      </c>
      <c r="D275" s="22" t="str">
        <f t="shared" si="19"/>
        <v>611</v>
      </c>
      <c r="E275" s="22">
        <f>IFERROR(テーブル_Swim015[[#This Row],[選手番号]],"")</f>
        <v>0</v>
      </c>
      <c r="F275" s="22" t="str">
        <f>IFERROR(VLOOKUP(E275,Sheet3!A:H,3,0),"")</f>
        <v/>
      </c>
      <c r="G275" s="22" t="str">
        <f>IFERROR(VLOOKUP(E275,Sheet3!A:H,8,0),"")</f>
        <v/>
      </c>
      <c r="H275" s="22" t="str">
        <f>IFERROR(VLOOKUP(E275,Sheet2!A:B,2,0),"")</f>
        <v/>
      </c>
      <c r="I275" s="22" t="str">
        <f t="shared" ref="I275:I338" si="20">CONCATENATE(E275,A275)</f>
        <v>06</v>
      </c>
      <c r="J275" s="22">
        <f t="shared" ref="J275:J338" si="21">B275</f>
        <v>1</v>
      </c>
      <c r="K275" s="22">
        <f t="shared" ref="K275:K338" si="22">C275</f>
        <v>1</v>
      </c>
    </row>
    <row r="276" spans="1:11" s="22" customFormat="1" x14ac:dyDescent="0.15">
      <c r="A276" s="22">
        <f>IFERROR(テーブル_Swim015[[#This Row],[競技番号]],"")</f>
        <v>6</v>
      </c>
      <c r="B276" s="22">
        <f>IFERROR(テーブル_Swim015[[#This Row],[組]],"")</f>
        <v>1</v>
      </c>
      <c r="C276" s="22">
        <f>IFERROR(テーブル_Swim015[[#This Row],[水路]],"")</f>
        <v>2</v>
      </c>
      <c r="D276" s="22" t="str">
        <f t="shared" si="19"/>
        <v>612</v>
      </c>
      <c r="E276" s="22">
        <f>IFERROR(テーブル_Swim015[[#This Row],[選手番号]],"")</f>
        <v>303</v>
      </c>
      <c r="F276" s="22" t="str">
        <f>IFERROR(VLOOKUP(E276,Sheet3!A:H,3,0),"")</f>
        <v>西岡　　駿</v>
      </c>
      <c r="G276" s="22" t="str">
        <f>IFERROR(VLOOKUP(E276,Sheet3!A:H,8,0),"")</f>
        <v>ﾌｨｯﾀｴﾐﾌﾙ松前</v>
      </c>
      <c r="H276" s="22" t="str">
        <f>IFERROR(VLOOKUP(E276,Sheet2!A:B,2,0),"")</f>
        <v/>
      </c>
      <c r="I276" s="22" t="str">
        <f t="shared" si="20"/>
        <v>3036</v>
      </c>
      <c r="J276" s="22">
        <f t="shared" si="21"/>
        <v>1</v>
      </c>
      <c r="K276" s="22">
        <f t="shared" si="22"/>
        <v>2</v>
      </c>
    </row>
    <row r="277" spans="1:11" s="22" customFormat="1" x14ac:dyDescent="0.15">
      <c r="A277" s="22">
        <f>IFERROR(テーブル_Swim015[[#This Row],[競技番号]],"")</f>
        <v>6</v>
      </c>
      <c r="B277" s="22">
        <f>IFERROR(テーブル_Swim015[[#This Row],[組]],"")</f>
        <v>1</v>
      </c>
      <c r="C277" s="22">
        <f>IFERROR(テーブル_Swim015[[#This Row],[水路]],"")</f>
        <v>3</v>
      </c>
      <c r="D277" s="22" t="str">
        <f t="shared" si="19"/>
        <v>613</v>
      </c>
      <c r="E277" s="22">
        <f>IFERROR(テーブル_Swim015[[#This Row],[選手番号]],"")</f>
        <v>278</v>
      </c>
      <c r="F277" s="22" t="str">
        <f>IFERROR(VLOOKUP(E277,Sheet3!A:H,3,0),"")</f>
        <v>井上　晴喜</v>
      </c>
      <c r="G277" s="22" t="str">
        <f>IFERROR(VLOOKUP(E277,Sheet3!A:H,8,0),"")</f>
        <v>Ryuow</v>
      </c>
      <c r="H277" s="22" t="str">
        <f>IFERROR(VLOOKUP(E277,Sheet2!A:B,2,0),"")</f>
        <v/>
      </c>
      <c r="I277" s="22" t="str">
        <f t="shared" si="20"/>
        <v>2786</v>
      </c>
      <c r="J277" s="22">
        <f t="shared" si="21"/>
        <v>1</v>
      </c>
      <c r="K277" s="22">
        <f t="shared" si="22"/>
        <v>3</v>
      </c>
    </row>
    <row r="278" spans="1:11" s="22" customFormat="1" x14ac:dyDescent="0.15">
      <c r="A278" s="22">
        <f>IFERROR(テーブル_Swim015[[#This Row],[競技番号]],"")</f>
        <v>6</v>
      </c>
      <c r="B278" s="22">
        <f>IFERROR(テーブル_Swim015[[#This Row],[組]],"")</f>
        <v>1</v>
      </c>
      <c r="C278" s="22">
        <f>IFERROR(テーブル_Swim015[[#This Row],[水路]],"")</f>
        <v>4</v>
      </c>
      <c r="D278" s="22" t="str">
        <f t="shared" si="19"/>
        <v>614</v>
      </c>
      <c r="E278" s="22">
        <f>IFERROR(テーブル_Swim015[[#This Row],[選手番号]],"")</f>
        <v>71</v>
      </c>
      <c r="F278" s="22" t="str">
        <f>IFERROR(VLOOKUP(E278,Sheet3!A:H,3,0),"")</f>
        <v>脇　　遼平</v>
      </c>
      <c r="G278" s="22" t="str">
        <f>IFERROR(VLOOKUP(E278,Sheet3!A:H,8,0),"")</f>
        <v>ｴﾘｴｰﾙSRT</v>
      </c>
      <c r="H278" s="22" t="str">
        <f>IFERROR(VLOOKUP(E278,Sheet2!A:B,2,0),"")</f>
        <v/>
      </c>
      <c r="I278" s="22" t="str">
        <f t="shared" si="20"/>
        <v>716</v>
      </c>
      <c r="J278" s="22">
        <f t="shared" si="21"/>
        <v>1</v>
      </c>
      <c r="K278" s="22">
        <f t="shared" si="22"/>
        <v>4</v>
      </c>
    </row>
    <row r="279" spans="1:11" s="22" customFormat="1" x14ac:dyDescent="0.15">
      <c r="A279" s="22">
        <f>IFERROR(テーブル_Swim015[[#This Row],[競技番号]],"")</f>
        <v>6</v>
      </c>
      <c r="B279" s="22">
        <f>IFERROR(テーブル_Swim015[[#This Row],[組]],"")</f>
        <v>1</v>
      </c>
      <c r="C279" s="22">
        <f>IFERROR(テーブル_Swim015[[#This Row],[水路]],"")</f>
        <v>5</v>
      </c>
      <c r="D279" s="22" t="str">
        <f t="shared" si="19"/>
        <v>615</v>
      </c>
      <c r="E279" s="22">
        <f>IFERROR(テーブル_Swim015[[#This Row],[選手番号]],"")</f>
        <v>97</v>
      </c>
      <c r="F279" s="22" t="str">
        <f>IFERROR(VLOOKUP(E279,Sheet3!A:H,3,0),"")</f>
        <v>小林　蒼涼</v>
      </c>
      <c r="G279" s="22" t="str">
        <f>IFERROR(VLOOKUP(E279,Sheet3!A:H,8,0),"")</f>
        <v>ＭＧ瀬戸内</v>
      </c>
      <c r="H279" s="22" t="str">
        <f>IFERROR(VLOOKUP(E279,Sheet2!A:B,2,0),"")</f>
        <v/>
      </c>
      <c r="I279" s="22" t="str">
        <f t="shared" si="20"/>
        <v>976</v>
      </c>
      <c r="J279" s="22">
        <f t="shared" si="21"/>
        <v>1</v>
      </c>
      <c r="K279" s="22">
        <f t="shared" si="22"/>
        <v>5</v>
      </c>
    </row>
    <row r="280" spans="1:11" s="22" customFormat="1" x14ac:dyDescent="0.15">
      <c r="A280" s="22">
        <f>IFERROR(テーブル_Swim015[[#This Row],[競技番号]],"")</f>
        <v>6</v>
      </c>
      <c r="B280" s="22">
        <f>IFERROR(テーブル_Swim015[[#This Row],[組]],"")</f>
        <v>1</v>
      </c>
      <c r="C280" s="22">
        <f>IFERROR(テーブル_Swim015[[#This Row],[水路]],"")</f>
        <v>6</v>
      </c>
      <c r="D280" s="22" t="str">
        <f t="shared" si="19"/>
        <v>616</v>
      </c>
      <c r="E280" s="22">
        <f>IFERROR(テーブル_Swim015[[#This Row],[選手番号]],"")</f>
        <v>214</v>
      </c>
      <c r="F280" s="22" t="str">
        <f>IFERROR(VLOOKUP(E280,Sheet3!A:H,3,0),"")</f>
        <v>樋口　航志</v>
      </c>
      <c r="G280" s="22" t="str">
        <f>IFERROR(VLOOKUP(E280,Sheet3!A:H,8,0),"")</f>
        <v>フィッタ松山</v>
      </c>
      <c r="H280" s="22" t="str">
        <f>IFERROR(VLOOKUP(E280,Sheet2!A:B,2,0),"")</f>
        <v/>
      </c>
      <c r="I280" s="22" t="str">
        <f t="shared" si="20"/>
        <v>2146</v>
      </c>
      <c r="J280" s="22">
        <f t="shared" si="21"/>
        <v>1</v>
      </c>
      <c r="K280" s="22">
        <f t="shared" si="22"/>
        <v>6</v>
      </c>
    </row>
    <row r="281" spans="1:11" s="22" customFormat="1" x14ac:dyDescent="0.15">
      <c r="A281" s="22">
        <f>IFERROR(テーブル_Swim015[[#This Row],[競技番号]],"")</f>
        <v>6</v>
      </c>
      <c r="B281" s="22">
        <f>IFERROR(テーブル_Swim015[[#This Row],[組]],"")</f>
        <v>1</v>
      </c>
      <c r="C281" s="22">
        <f>IFERROR(テーブル_Swim015[[#This Row],[水路]],"")</f>
        <v>7</v>
      </c>
      <c r="D281" s="22" t="str">
        <f t="shared" si="19"/>
        <v>617</v>
      </c>
      <c r="E281" s="22">
        <f>IFERROR(テーブル_Swim015[[#This Row],[選手番号]],"")</f>
        <v>84</v>
      </c>
      <c r="F281" s="22" t="str">
        <f>IFERROR(VLOOKUP(E281,Sheet3!A:H,3,0),"")</f>
        <v>松尾　篤城</v>
      </c>
      <c r="G281" s="22" t="str">
        <f>IFERROR(VLOOKUP(E281,Sheet3!A:H,8,0),"")</f>
        <v>西条ＳＣ</v>
      </c>
      <c r="H281" s="22" t="str">
        <f>IFERROR(VLOOKUP(E281,Sheet2!A:B,2,0),"")</f>
        <v/>
      </c>
      <c r="I281" s="22" t="str">
        <f t="shared" si="20"/>
        <v>846</v>
      </c>
      <c r="J281" s="22">
        <f t="shared" si="21"/>
        <v>1</v>
      </c>
      <c r="K281" s="22">
        <f t="shared" si="22"/>
        <v>7</v>
      </c>
    </row>
    <row r="282" spans="1:11" s="22" customFormat="1" x14ac:dyDescent="0.15">
      <c r="A282" s="22">
        <f>IFERROR(テーブル_Swim015[[#This Row],[競技番号]],"")</f>
        <v>6</v>
      </c>
      <c r="B282" s="22">
        <f>IFERROR(テーブル_Swim015[[#This Row],[組]],"")</f>
        <v>2</v>
      </c>
      <c r="C282" s="22">
        <f>IFERROR(テーブル_Swim015[[#This Row],[水路]],"")</f>
        <v>1</v>
      </c>
      <c r="D282" s="22" t="str">
        <f t="shared" si="19"/>
        <v>621</v>
      </c>
      <c r="E282" s="22">
        <f>IFERROR(テーブル_Swim015[[#This Row],[選手番号]],"")</f>
        <v>302</v>
      </c>
      <c r="F282" s="22" t="str">
        <f>IFERROR(VLOOKUP(E282,Sheet3!A:H,3,0),"")</f>
        <v>梅﨑　　煌</v>
      </c>
      <c r="G282" s="22" t="str">
        <f>IFERROR(VLOOKUP(E282,Sheet3!A:H,8,0),"")</f>
        <v>ﾌｨｯﾀｴﾐﾌﾙ松前</v>
      </c>
      <c r="H282" s="22" t="str">
        <f>IFERROR(VLOOKUP(E282,Sheet2!A:B,2,0),"")</f>
        <v/>
      </c>
      <c r="I282" s="22" t="str">
        <f t="shared" si="20"/>
        <v>3026</v>
      </c>
      <c r="J282" s="22">
        <f t="shared" si="21"/>
        <v>2</v>
      </c>
      <c r="K282" s="22">
        <f t="shared" si="22"/>
        <v>1</v>
      </c>
    </row>
    <row r="283" spans="1:11" s="22" customFormat="1" x14ac:dyDescent="0.15">
      <c r="A283" s="22">
        <f>IFERROR(テーブル_Swim015[[#This Row],[競技番号]],"")</f>
        <v>6</v>
      </c>
      <c r="B283" s="22">
        <f>IFERROR(テーブル_Swim015[[#This Row],[組]],"")</f>
        <v>2</v>
      </c>
      <c r="C283" s="22">
        <f>IFERROR(テーブル_Swim015[[#This Row],[水路]],"")</f>
        <v>2</v>
      </c>
      <c r="D283" s="22" t="str">
        <f t="shared" si="19"/>
        <v>622</v>
      </c>
      <c r="E283" s="22">
        <f>IFERROR(テーブル_Swim015[[#This Row],[選手番号]],"")</f>
        <v>12</v>
      </c>
      <c r="F283" s="22" t="str">
        <f>IFERROR(VLOOKUP(E283,Sheet3!A:H,3,0),"")</f>
        <v>門田　煌征</v>
      </c>
      <c r="G283" s="22" t="str">
        <f>IFERROR(VLOOKUP(E283,Sheet3!A:H,8,0),"")</f>
        <v>五百木ＳＣ</v>
      </c>
      <c r="H283" s="22" t="str">
        <f>IFERROR(VLOOKUP(E283,Sheet2!A:B,2,0),"")</f>
        <v/>
      </c>
      <c r="I283" s="22" t="str">
        <f t="shared" si="20"/>
        <v>126</v>
      </c>
      <c r="J283" s="22">
        <f t="shared" si="21"/>
        <v>2</v>
      </c>
      <c r="K283" s="22">
        <f t="shared" si="22"/>
        <v>2</v>
      </c>
    </row>
    <row r="284" spans="1:11" s="22" customFormat="1" x14ac:dyDescent="0.15">
      <c r="A284" s="22">
        <f>IFERROR(テーブル_Swim015[[#This Row],[競技番号]],"")</f>
        <v>6</v>
      </c>
      <c r="B284" s="22">
        <f>IFERROR(テーブル_Swim015[[#This Row],[組]],"")</f>
        <v>2</v>
      </c>
      <c r="C284" s="22">
        <f>IFERROR(テーブル_Swim015[[#This Row],[水路]],"")</f>
        <v>3</v>
      </c>
      <c r="D284" s="22" t="str">
        <f t="shared" si="19"/>
        <v>623</v>
      </c>
      <c r="E284" s="22">
        <f>IFERROR(テーブル_Swim015[[#This Row],[選手番号]],"")</f>
        <v>177</v>
      </c>
      <c r="F284" s="22" t="str">
        <f>IFERROR(VLOOKUP(E284,Sheet3!A:H,3,0),"")</f>
        <v>山口　莉玖</v>
      </c>
      <c r="G284" s="22" t="str">
        <f>IFERROR(VLOOKUP(E284,Sheet3!A:H,8,0),"")</f>
        <v>ＭＧ双葉</v>
      </c>
      <c r="H284" s="22" t="str">
        <f>IFERROR(VLOOKUP(E284,Sheet2!A:B,2,0),"")</f>
        <v/>
      </c>
      <c r="I284" s="22" t="str">
        <f t="shared" si="20"/>
        <v>1776</v>
      </c>
      <c r="J284" s="22">
        <f t="shared" si="21"/>
        <v>2</v>
      </c>
      <c r="K284" s="22">
        <f t="shared" si="22"/>
        <v>3</v>
      </c>
    </row>
    <row r="285" spans="1:11" s="22" customFormat="1" x14ac:dyDescent="0.15">
      <c r="A285" s="22">
        <f>IFERROR(テーブル_Swim015[[#This Row],[競技番号]],"")</f>
        <v>6</v>
      </c>
      <c r="B285" s="22">
        <f>IFERROR(テーブル_Swim015[[#This Row],[組]],"")</f>
        <v>2</v>
      </c>
      <c r="C285" s="22">
        <f>IFERROR(テーブル_Swim015[[#This Row],[水路]],"")</f>
        <v>4</v>
      </c>
      <c r="D285" s="22" t="str">
        <f t="shared" si="19"/>
        <v>624</v>
      </c>
      <c r="E285" s="22">
        <f>IFERROR(テーブル_Swim015[[#This Row],[選手番号]],"")</f>
        <v>236</v>
      </c>
      <c r="F285" s="22" t="str">
        <f>IFERROR(VLOOKUP(E285,Sheet3!A:H,3,0),"")</f>
        <v>十亀　優哉</v>
      </c>
      <c r="G285" s="22" t="str">
        <f>IFERROR(VLOOKUP(E285,Sheet3!A:H,8,0),"")</f>
        <v>フィッタ重信</v>
      </c>
      <c r="H285" s="22" t="str">
        <f>IFERROR(VLOOKUP(E285,Sheet2!A:B,2,0),"")</f>
        <v/>
      </c>
      <c r="I285" s="22" t="str">
        <f t="shared" si="20"/>
        <v>2366</v>
      </c>
      <c r="J285" s="22">
        <f t="shared" si="21"/>
        <v>2</v>
      </c>
      <c r="K285" s="22">
        <f t="shared" si="22"/>
        <v>4</v>
      </c>
    </row>
    <row r="286" spans="1:11" s="22" customFormat="1" x14ac:dyDescent="0.15">
      <c r="A286" s="22">
        <f>IFERROR(テーブル_Swim015[[#This Row],[競技番号]],"")</f>
        <v>6</v>
      </c>
      <c r="B286" s="22">
        <f>IFERROR(テーブル_Swim015[[#This Row],[組]],"")</f>
        <v>2</v>
      </c>
      <c r="C286" s="22">
        <f>IFERROR(テーブル_Swim015[[#This Row],[水路]],"")</f>
        <v>5</v>
      </c>
      <c r="D286" s="22" t="str">
        <f t="shared" si="19"/>
        <v>625</v>
      </c>
      <c r="E286" s="22">
        <f>IFERROR(テーブル_Swim015[[#This Row],[選手番号]],"")</f>
        <v>361</v>
      </c>
      <c r="F286" s="22" t="str">
        <f>IFERROR(VLOOKUP(E286,Sheet3!A:H,3,0),"")</f>
        <v>岡田　英明</v>
      </c>
      <c r="G286" s="22" t="str">
        <f>IFERROR(VLOOKUP(E286,Sheet3!A:H,8,0),"")</f>
        <v>えいしSC砥部</v>
      </c>
      <c r="H286" s="22" t="str">
        <f>IFERROR(VLOOKUP(E286,Sheet2!A:B,2,0),"")</f>
        <v/>
      </c>
      <c r="I286" s="22" t="str">
        <f t="shared" si="20"/>
        <v>3616</v>
      </c>
      <c r="J286" s="22">
        <f t="shared" si="21"/>
        <v>2</v>
      </c>
      <c r="K286" s="22">
        <f t="shared" si="22"/>
        <v>5</v>
      </c>
    </row>
    <row r="287" spans="1:11" s="22" customFormat="1" x14ac:dyDescent="0.15">
      <c r="A287" s="22">
        <f>IFERROR(テーブル_Swim015[[#This Row],[競技番号]],"")</f>
        <v>6</v>
      </c>
      <c r="B287" s="22">
        <f>IFERROR(テーブル_Swim015[[#This Row],[組]],"")</f>
        <v>2</v>
      </c>
      <c r="C287" s="22">
        <f>IFERROR(テーブル_Swim015[[#This Row],[水路]],"")</f>
        <v>6</v>
      </c>
      <c r="D287" s="22" t="str">
        <f t="shared" si="19"/>
        <v>626</v>
      </c>
      <c r="E287" s="22">
        <f>IFERROR(テーブル_Swim015[[#This Row],[選手番号]],"")</f>
        <v>299</v>
      </c>
      <c r="F287" s="22" t="str">
        <f>IFERROR(VLOOKUP(E287,Sheet3!A:H,3,0),"")</f>
        <v>弓達　歩夢</v>
      </c>
      <c r="G287" s="22" t="str">
        <f>IFERROR(VLOOKUP(E287,Sheet3!A:H,8,0),"")</f>
        <v>ﾌｨｯﾀｴﾐﾌﾙ松前</v>
      </c>
      <c r="H287" s="22" t="str">
        <f>IFERROR(VLOOKUP(E287,Sheet2!A:B,2,0),"")</f>
        <v/>
      </c>
      <c r="I287" s="22" t="str">
        <f t="shared" si="20"/>
        <v>2996</v>
      </c>
      <c r="J287" s="22">
        <f t="shared" si="21"/>
        <v>2</v>
      </c>
      <c r="K287" s="22">
        <f t="shared" si="22"/>
        <v>6</v>
      </c>
    </row>
    <row r="288" spans="1:11" s="22" customFormat="1" x14ac:dyDescent="0.15">
      <c r="A288" s="22">
        <f>IFERROR(テーブル_Swim015[[#This Row],[競技番号]],"")</f>
        <v>6</v>
      </c>
      <c r="B288" s="22">
        <f>IFERROR(テーブル_Swim015[[#This Row],[組]],"")</f>
        <v>2</v>
      </c>
      <c r="C288" s="22">
        <f>IFERROR(テーブル_Swim015[[#This Row],[水路]],"")</f>
        <v>7</v>
      </c>
      <c r="D288" s="22" t="str">
        <f t="shared" si="19"/>
        <v>627</v>
      </c>
      <c r="E288" s="22">
        <f>IFERROR(テーブル_Swim015[[#This Row],[選手番号]],"")</f>
        <v>119</v>
      </c>
      <c r="F288" s="22" t="str">
        <f>IFERROR(VLOOKUP(E288,Sheet3!A:H,3,0),"")</f>
        <v>藤原琥太郎</v>
      </c>
      <c r="G288" s="22" t="str">
        <f>IFERROR(VLOOKUP(E288,Sheet3!A:H,8,0),"")</f>
        <v>ファイブテン</v>
      </c>
      <c r="H288" s="22" t="str">
        <f>IFERROR(VLOOKUP(E288,Sheet2!A:B,2,0),"")</f>
        <v/>
      </c>
      <c r="I288" s="22" t="str">
        <f t="shared" si="20"/>
        <v>1196</v>
      </c>
      <c r="J288" s="22">
        <f t="shared" si="21"/>
        <v>2</v>
      </c>
      <c r="K288" s="22">
        <f t="shared" si="22"/>
        <v>7</v>
      </c>
    </row>
    <row r="289" spans="1:11" s="22" customFormat="1" x14ac:dyDescent="0.15">
      <c r="A289" s="22">
        <f>IFERROR(テーブル_Swim015[[#This Row],[競技番号]],"")</f>
        <v>6</v>
      </c>
      <c r="B289" s="22">
        <f>IFERROR(テーブル_Swim015[[#This Row],[組]],"")</f>
        <v>3</v>
      </c>
      <c r="C289" s="22">
        <f>IFERROR(テーブル_Swim015[[#This Row],[水路]],"")</f>
        <v>1</v>
      </c>
      <c r="D289" s="22" t="str">
        <f t="shared" si="19"/>
        <v>631</v>
      </c>
      <c r="E289" s="22">
        <f>IFERROR(テーブル_Swim015[[#This Row],[選手番号]],"")</f>
        <v>68</v>
      </c>
      <c r="F289" s="22" t="str">
        <f>IFERROR(VLOOKUP(E289,Sheet3!A:H,3,0),"")</f>
        <v>尾藤　渉大</v>
      </c>
      <c r="G289" s="22" t="str">
        <f>IFERROR(VLOOKUP(E289,Sheet3!A:H,8,0),"")</f>
        <v>ｴﾘｴｰﾙSRT</v>
      </c>
      <c r="H289" s="22" t="str">
        <f>IFERROR(VLOOKUP(E289,Sheet2!A:B,2,0),"")</f>
        <v/>
      </c>
      <c r="I289" s="22" t="str">
        <f t="shared" si="20"/>
        <v>686</v>
      </c>
      <c r="J289" s="22">
        <f t="shared" si="21"/>
        <v>3</v>
      </c>
      <c r="K289" s="22">
        <f t="shared" si="22"/>
        <v>1</v>
      </c>
    </row>
    <row r="290" spans="1:11" s="22" customFormat="1" x14ac:dyDescent="0.15">
      <c r="A290" s="22">
        <f>IFERROR(テーブル_Swim015[[#This Row],[競技番号]],"")</f>
        <v>6</v>
      </c>
      <c r="B290" s="22">
        <f>IFERROR(テーブル_Swim015[[#This Row],[組]],"")</f>
        <v>3</v>
      </c>
      <c r="C290" s="22">
        <f>IFERROR(テーブル_Swim015[[#This Row],[水路]],"")</f>
        <v>2</v>
      </c>
      <c r="D290" s="22" t="str">
        <f t="shared" si="19"/>
        <v>632</v>
      </c>
      <c r="E290" s="22">
        <f>IFERROR(テーブル_Swim015[[#This Row],[選手番号]],"")</f>
        <v>329</v>
      </c>
      <c r="F290" s="22" t="str">
        <f>IFERROR(VLOOKUP(E290,Sheet3!A:H,3,0),"")</f>
        <v>近藤　創太</v>
      </c>
      <c r="G290" s="22" t="str">
        <f>IFERROR(VLOOKUP(E290,Sheet3!A:H,8,0),"")</f>
        <v>コナミ松山</v>
      </c>
      <c r="H290" s="22" t="str">
        <f>IFERROR(VLOOKUP(E290,Sheet2!A:B,2,0),"")</f>
        <v/>
      </c>
      <c r="I290" s="22" t="str">
        <f t="shared" si="20"/>
        <v>3296</v>
      </c>
      <c r="J290" s="22">
        <f t="shared" si="21"/>
        <v>3</v>
      </c>
      <c r="K290" s="22">
        <f t="shared" si="22"/>
        <v>2</v>
      </c>
    </row>
    <row r="291" spans="1:11" s="22" customFormat="1" x14ac:dyDescent="0.15">
      <c r="A291" s="22">
        <f>IFERROR(テーブル_Swim015[[#This Row],[競技番号]],"")</f>
        <v>6</v>
      </c>
      <c r="B291" s="22">
        <f>IFERROR(テーブル_Swim015[[#This Row],[組]],"")</f>
        <v>3</v>
      </c>
      <c r="C291" s="22">
        <f>IFERROR(テーブル_Swim015[[#This Row],[水路]],"")</f>
        <v>3</v>
      </c>
      <c r="D291" s="22" t="str">
        <f t="shared" si="19"/>
        <v>633</v>
      </c>
      <c r="E291" s="22">
        <f>IFERROR(テーブル_Swim015[[#This Row],[選手番号]],"")</f>
        <v>112</v>
      </c>
      <c r="F291" s="22" t="str">
        <f>IFERROR(VLOOKUP(E291,Sheet3!A:H,3,0),"")</f>
        <v>白澤　　航</v>
      </c>
      <c r="G291" s="22" t="str">
        <f>IFERROR(VLOOKUP(E291,Sheet3!A:H,8,0),"")</f>
        <v>ファイブテン</v>
      </c>
      <c r="H291" s="22" t="str">
        <f>IFERROR(VLOOKUP(E291,Sheet2!A:B,2,0),"")</f>
        <v/>
      </c>
      <c r="I291" s="22" t="str">
        <f t="shared" si="20"/>
        <v>1126</v>
      </c>
      <c r="J291" s="22">
        <f t="shared" si="21"/>
        <v>3</v>
      </c>
      <c r="K291" s="22">
        <f t="shared" si="22"/>
        <v>3</v>
      </c>
    </row>
    <row r="292" spans="1:11" s="22" customFormat="1" x14ac:dyDescent="0.15">
      <c r="A292" s="22">
        <f>IFERROR(テーブル_Swim015[[#This Row],[競技番号]],"")</f>
        <v>6</v>
      </c>
      <c r="B292" s="22">
        <f>IFERROR(テーブル_Swim015[[#This Row],[組]],"")</f>
        <v>3</v>
      </c>
      <c r="C292" s="22">
        <f>IFERROR(テーブル_Swim015[[#This Row],[水路]],"")</f>
        <v>4</v>
      </c>
      <c r="D292" s="22" t="str">
        <f t="shared" si="19"/>
        <v>634</v>
      </c>
      <c r="E292" s="22">
        <f>IFERROR(テーブル_Swim015[[#This Row],[選手番号]],"")</f>
        <v>6</v>
      </c>
      <c r="F292" s="22" t="str">
        <f>IFERROR(VLOOKUP(E292,Sheet3!A:H,3,0),"")</f>
        <v>三河　琉伽</v>
      </c>
      <c r="G292" s="22" t="str">
        <f>IFERROR(VLOOKUP(E292,Sheet3!A:H,8,0),"")</f>
        <v>五百木ＳＣ</v>
      </c>
      <c r="H292" s="22" t="str">
        <f>IFERROR(VLOOKUP(E292,Sheet2!A:B,2,0),"")</f>
        <v/>
      </c>
      <c r="I292" s="22" t="str">
        <f t="shared" si="20"/>
        <v>66</v>
      </c>
      <c r="J292" s="22">
        <f t="shared" si="21"/>
        <v>3</v>
      </c>
      <c r="K292" s="22">
        <f t="shared" si="22"/>
        <v>4</v>
      </c>
    </row>
    <row r="293" spans="1:11" s="22" customFormat="1" x14ac:dyDescent="0.15">
      <c r="A293" s="22">
        <f>IFERROR(テーブル_Swim015[[#This Row],[競技番号]],"")</f>
        <v>6</v>
      </c>
      <c r="B293" s="22">
        <f>IFERROR(テーブル_Swim015[[#This Row],[組]],"")</f>
        <v>3</v>
      </c>
      <c r="C293" s="22">
        <f>IFERROR(テーブル_Swim015[[#This Row],[水路]],"")</f>
        <v>5</v>
      </c>
      <c r="D293" s="22" t="str">
        <f t="shared" si="19"/>
        <v>635</v>
      </c>
      <c r="E293" s="22">
        <f>IFERROR(テーブル_Swim015[[#This Row],[選手番号]],"")</f>
        <v>8</v>
      </c>
      <c r="F293" s="22" t="str">
        <f>IFERROR(VLOOKUP(E293,Sheet3!A:H,3,0),"")</f>
        <v>小笠原優希</v>
      </c>
      <c r="G293" s="22" t="str">
        <f>IFERROR(VLOOKUP(E293,Sheet3!A:H,8,0),"")</f>
        <v>五百木ＳＣ</v>
      </c>
      <c r="H293" s="22" t="str">
        <f>IFERROR(VLOOKUP(E293,Sheet2!A:B,2,0),"")</f>
        <v/>
      </c>
      <c r="I293" s="22" t="str">
        <f t="shared" si="20"/>
        <v>86</v>
      </c>
      <c r="J293" s="22">
        <f t="shared" si="21"/>
        <v>3</v>
      </c>
      <c r="K293" s="22">
        <f t="shared" si="22"/>
        <v>5</v>
      </c>
    </row>
    <row r="294" spans="1:11" s="22" customFormat="1" x14ac:dyDescent="0.15">
      <c r="A294" s="22">
        <f>IFERROR(テーブル_Swim015[[#This Row],[競技番号]],"")</f>
        <v>6</v>
      </c>
      <c r="B294" s="22">
        <f>IFERROR(テーブル_Swim015[[#This Row],[組]],"")</f>
        <v>3</v>
      </c>
      <c r="C294" s="22">
        <f>IFERROR(テーブル_Swim015[[#This Row],[水路]],"")</f>
        <v>6</v>
      </c>
      <c r="D294" s="22" t="str">
        <f t="shared" si="19"/>
        <v>636</v>
      </c>
      <c r="E294" s="22">
        <f>IFERROR(テーブル_Swim015[[#This Row],[選手番号]],"")</f>
        <v>118</v>
      </c>
      <c r="F294" s="22" t="str">
        <f>IFERROR(VLOOKUP(E294,Sheet3!A:H,3,0),"")</f>
        <v>森田　尚斗</v>
      </c>
      <c r="G294" s="22" t="str">
        <f>IFERROR(VLOOKUP(E294,Sheet3!A:H,8,0),"")</f>
        <v>ファイブテン</v>
      </c>
      <c r="H294" s="22" t="str">
        <f>IFERROR(VLOOKUP(E294,Sheet2!A:B,2,0),"")</f>
        <v/>
      </c>
      <c r="I294" s="22" t="str">
        <f t="shared" si="20"/>
        <v>1186</v>
      </c>
      <c r="J294" s="22">
        <f t="shared" si="21"/>
        <v>3</v>
      </c>
      <c r="K294" s="22">
        <f t="shared" si="22"/>
        <v>6</v>
      </c>
    </row>
    <row r="295" spans="1:11" s="22" customFormat="1" x14ac:dyDescent="0.15">
      <c r="A295" s="22">
        <f>IFERROR(テーブル_Swim015[[#This Row],[競技番号]],"")</f>
        <v>6</v>
      </c>
      <c r="B295" s="22">
        <f>IFERROR(テーブル_Swim015[[#This Row],[組]],"")</f>
        <v>3</v>
      </c>
      <c r="C295" s="22">
        <f>IFERROR(テーブル_Swim015[[#This Row],[水路]],"")</f>
        <v>7</v>
      </c>
      <c r="D295" s="22" t="str">
        <f t="shared" si="19"/>
        <v>637</v>
      </c>
      <c r="E295" s="22">
        <f>IFERROR(テーブル_Swim015[[#This Row],[選手番号]],"")</f>
        <v>210</v>
      </c>
      <c r="F295" s="22" t="str">
        <f>IFERROR(VLOOKUP(E295,Sheet3!A:H,3,0),"")</f>
        <v>高山　　翔</v>
      </c>
      <c r="G295" s="22" t="str">
        <f>IFERROR(VLOOKUP(E295,Sheet3!A:H,8,0),"")</f>
        <v>フィッタ松山</v>
      </c>
      <c r="H295" s="22" t="str">
        <f>IFERROR(VLOOKUP(E295,Sheet2!A:B,2,0),"")</f>
        <v/>
      </c>
      <c r="I295" s="22" t="str">
        <f t="shared" si="20"/>
        <v>2106</v>
      </c>
      <c r="J295" s="22">
        <f t="shared" si="21"/>
        <v>3</v>
      </c>
      <c r="K295" s="22">
        <f t="shared" si="22"/>
        <v>7</v>
      </c>
    </row>
    <row r="296" spans="1:11" s="22" customFormat="1" x14ac:dyDescent="0.15">
      <c r="A296" s="22">
        <f>IFERROR(テーブル_Swim015[[#This Row],[競技番号]],"")</f>
        <v>6</v>
      </c>
      <c r="B296" s="22">
        <f>IFERROR(テーブル_Swim015[[#This Row],[組]],"")</f>
        <v>4</v>
      </c>
      <c r="C296" s="22">
        <f>IFERROR(テーブル_Swim015[[#This Row],[水路]],"")</f>
        <v>1</v>
      </c>
      <c r="D296" s="22" t="str">
        <f t="shared" si="19"/>
        <v>641</v>
      </c>
      <c r="E296" s="22">
        <f>IFERROR(テーブル_Swim015[[#This Row],[選手番号]],"")</f>
        <v>165</v>
      </c>
      <c r="F296" s="22" t="str">
        <f>IFERROR(VLOOKUP(E296,Sheet3!A:H,3,0),"")</f>
        <v>満汐　航士</v>
      </c>
      <c r="G296" s="22" t="str">
        <f>IFERROR(VLOOKUP(E296,Sheet3!A:H,8,0),"")</f>
        <v>アズサ松山</v>
      </c>
      <c r="H296" s="22" t="str">
        <f>IFERROR(VLOOKUP(E296,Sheet2!A:B,2,0),"")</f>
        <v/>
      </c>
      <c r="I296" s="22" t="str">
        <f t="shared" si="20"/>
        <v>1656</v>
      </c>
      <c r="J296" s="22">
        <f t="shared" si="21"/>
        <v>4</v>
      </c>
      <c r="K296" s="22">
        <f t="shared" si="22"/>
        <v>1</v>
      </c>
    </row>
    <row r="297" spans="1:11" s="22" customFormat="1" x14ac:dyDescent="0.15">
      <c r="A297" s="22">
        <f>IFERROR(テーブル_Swim015[[#This Row],[競技番号]],"")</f>
        <v>6</v>
      </c>
      <c r="B297" s="22">
        <f>IFERROR(テーブル_Swim015[[#This Row],[組]],"")</f>
        <v>4</v>
      </c>
      <c r="C297" s="22">
        <f>IFERROR(テーブル_Swim015[[#This Row],[水路]],"")</f>
        <v>2</v>
      </c>
      <c r="D297" s="22" t="str">
        <f t="shared" si="19"/>
        <v>642</v>
      </c>
      <c r="E297" s="22">
        <f>IFERROR(テーブル_Swim015[[#This Row],[選手番号]],"")</f>
        <v>164</v>
      </c>
      <c r="F297" s="22" t="str">
        <f>IFERROR(VLOOKUP(E297,Sheet3!A:H,3,0),"")</f>
        <v>三瀬　優翔</v>
      </c>
      <c r="G297" s="22" t="str">
        <f>IFERROR(VLOOKUP(E297,Sheet3!A:H,8,0),"")</f>
        <v>アズサ松山</v>
      </c>
      <c r="H297" s="22" t="str">
        <f>IFERROR(VLOOKUP(E297,Sheet2!A:B,2,0),"")</f>
        <v/>
      </c>
      <c r="I297" s="22" t="str">
        <f t="shared" si="20"/>
        <v>1646</v>
      </c>
      <c r="J297" s="22">
        <f t="shared" si="21"/>
        <v>4</v>
      </c>
      <c r="K297" s="22">
        <f t="shared" si="22"/>
        <v>2</v>
      </c>
    </row>
    <row r="298" spans="1:11" s="22" customFormat="1" x14ac:dyDescent="0.15">
      <c r="A298" s="22">
        <f>IFERROR(テーブル_Swim015[[#This Row],[競技番号]],"")</f>
        <v>6</v>
      </c>
      <c r="B298" s="22">
        <f>IFERROR(テーブル_Swim015[[#This Row],[組]],"")</f>
        <v>4</v>
      </c>
      <c r="C298" s="22">
        <f>IFERROR(テーブル_Swim015[[#This Row],[水路]],"")</f>
        <v>3</v>
      </c>
      <c r="D298" s="22" t="str">
        <f t="shared" si="19"/>
        <v>643</v>
      </c>
      <c r="E298" s="22">
        <f>IFERROR(テーブル_Swim015[[#This Row],[選手番号]],"")</f>
        <v>234</v>
      </c>
      <c r="F298" s="22" t="str">
        <f>IFERROR(VLOOKUP(E298,Sheet3!A:H,3,0),"")</f>
        <v>大松廉太朗</v>
      </c>
      <c r="G298" s="22" t="str">
        <f>IFERROR(VLOOKUP(E298,Sheet3!A:H,8,0),"")</f>
        <v>フィッタ重信</v>
      </c>
      <c r="H298" s="22" t="str">
        <f>IFERROR(VLOOKUP(E298,Sheet2!A:B,2,0),"")</f>
        <v/>
      </c>
      <c r="I298" s="22" t="str">
        <f t="shared" si="20"/>
        <v>2346</v>
      </c>
      <c r="J298" s="22">
        <f t="shared" si="21"/>
        <v>4</v>
      </c>
      <c r="K298" s="22">
        <f t="shared" si="22"/>
        <v>3</v>
      </c>
    </row>
    <row r="299" spans="1:11" s="22" customFormat="1" x14ac:dyDescent="0.15">
      <c r="A299" s="22">
        <f>IFERROR(テーブル_Swim015[[#This Row],[競技番号]],"")</f>
        <v>6</v>
      </c>
      <c r="B299" s="22">
        <f>IFERROR(テーブル_Swim015[[#This Row],[組]],"")</f>
        <v>4</v>
      </c>
      <c r="C299" s="22">
        <f>IFERROR(テーブル_Swim015[[#This Row],[水路]],"")</f>
        <v>4</v>
      </c>
      <c r="D299" s="22" t="str">
        <f t="shared" si="19"/>
        <v>644</v>
      </c>
      <c r="E299" s="22">
        <f>IFERROR(テーブル_Swim015[[#This Row],[選手番号]],"")</f>
        <v>110</v>
      </c>
      <c r="F299" s="22" t="str">
        <f>IFERROR(VLOOKUP(E299,Sheet3!A:H,3,0),"")</f>
        <v>真鍋　千賢</v>
      </c>
      <c r="G299" s="22" t="str">
        <f>IFERROR(VLOOKUP(E299,Sheet3!A:H,8,0),"")</f>
        <v>ファイブテン</v>
      </c>
      <c r="H299" s="22" t="str">
        <f>IFERROR(VLOOKUP(E299,Sheet2!A:B,2,0),"")</f>
        <v/>
      </c>
      <c r="I299" s="22" t="str">
        <f t="shared" si="20"/>
        <v>1106</v>
      </c>
      <c r="J299" s="22">
        <f t="shared" si="21"/>
        <v>4</v>
      </c>
      <c r="K299" s="22">
        <f t="shared" si="22"/>
        <v>4</v>
      </c>
    </row>
    <row r="300" spans="1:11" s="22" customFormat="1" x14ac:dyDescent="0.15">
      <c r="A300" s="22">
        <f>IFERROR(テーブル_Swim015[[#This Row],[競技番号]],"")</f>
        <v>6</v>
      </c>
      <c r="B300" s="22">
        <f>IFERROR(テーブル_Swim015[[#This Row],[組]],"")</f>
        <v>4</v>
      </c>
      <c r="C300" s="22">
        <f>IFERROR(テーブル_Swim015[[#This Row],[水路]],"")</f>
        <v>5</v>
      </c>
      <c r="D300" s="22" t="str">
        <f t="shared" si="19"/>
        <v>645</v>
      </c>
      <c r="E300" s="22">
        <f>IFERROR(テーブル_Swim015[[#This Row],[選手番号]],"")</f>
        <v>296</v>
      </c>
      <c r="F300" s="22" t="str">
        <f>IFERROR(VLOOKUP(E300,Sheet3!A:H,3,0),"")</f>
        <v>大石　陵雅</v>
      </c>
      <c r="G300" s="22" t="str">
        <f>IFERROR(VLOOKUP(E300,Sheet3!A:H,8,0),"")</f>
        <v>ﾌｨｯﾀｴﾐﾌﾙ松前</v>
      </c>
      <c r="H300" s="22" t="str">
        <f>IFERROR(VLOOKUP(E300,Sheet2!A:B,2,0),"")</f>
        <v/>
      </c>
      <c r="I300" s="22" t="str">
        <f t="shared" si="20"/>
        <v>2966</v>
      </c>
      <c r="J300" s="22">
        <f t="shared" si="21"/>
        <v>4</v>
      </c>
      <c r="K300" s="22">
        <f t="shared" si="22"/>
        <v>5</v>
      </c>
    </row>
    <row r="301" spans="1:11" s="22" customFormat="1" x14ac:dyDescent="0.15">
      <c r="A301" s="22">
        <f>IFERROR(テーブル_Swim015[[#This Row],[競技番号]],"")</f>
        <v>6</v>
      </c>
      <c r="B301" s="22">
        <f>IFERROR(テーブル_Swim015[[#This Row],[組]],"")</f>
        <v>4</v>
      </c>
      <c r="C301" s="22">
        <f>IFERROR(テーブル_Swim015[[#This Row],[水路]],"")</f>
        <v>6</v>
      </c>
      <c r="D301" s="22" t="str">
        <f t="shared" si="19"/>
        <v>646</v>
      </c>
      <c r="E301" s="22">
        <f>IFERROR(テーブル_Swim015[[#This Row],[選手番号]],"")</f>
        <v>235</v>
      </c>
      <c r="F301" s="22" t="str">
        <f>IFERROR(VLOOKUP(E301,Sheet3!A:H,3,0),"")</f>
        <v>髙橋　昂大</v>
      </c>
      <c r="G301" s="22" t="str">
        <f>IFERROR(VLOOKUP(E301,Sheet3!A:H,8,0),"")</f>
        <v>フィッタ重信</v>
      </c>
      <c r="H301" s="22" t="str">
        <f>IFERROR(VLOOKUP(E301,Sheet2!A:B,2,0),"")</f>
        <v/>
      </c>
      <c r="I301" s="22" t="str">
        <f t="shared" si="20"/>
        <v>2356</v>
      </c>
      <c r="J301" s="22">
        <f t="shared" si="21"/>
        <v>4</v>
      </c>
      <c r="K301" s="22">
        <f t="shared" si="22"/>
        <v>6</v>
      </c>
    </row>
    <row r="302" spans="1:11" s="22" customFormat="1" x14ac:dyDescent="0.15">
      <c r="A302" s="22">
        <f>IFERROR(テーブル_Swim015[[#This Row],[競技番号]],"")</f>
        <v>6</v>
      </c>
      <c r="B302" s="22">
        <f>IFERROR(テーブル_Swim015[[#This Row],[組]],"")</f>
        <v>4</v>
      </c>
      <c r="C302" s="22">
        <f>IFERROR(テーブル_Swim015[[#This Row],[水路]],"")</f>
        <v>7</v>
      </c>
      <c r="D302" s="22" t="str">
        <f t="shared" si="19"/>
        <v>647</v>
      </c>
      <c r="E302" s="22">
        <f>IFERROR(テーブル_Swim015[[#This Row],[選手番号]],"")</f>
        <v>326</v>
      </c>
      <c r="F302" s="22" t="str">
        <f>IFERROR(VLOOKUP(E302,Sheet3!A:H,3,0),"")</f>
        <v>越智　通康</v>
      </c>
      <c r="G302" s="22" t="str">
        <f>IFERROR(VLOOKUP(E302,Sheet3!A:H,8,0),"")</f>
        <v>コナミ松山</v>
      </c>
      <c r="H302" s="22" t="str">
        <f>IFERROR(VLOOKUP(E302,Sheet2!A:B,2,0),"")</f>
        <v/>
      </c>
      <c r="I302" s="22" t="str">
        <f t="shared" si="20"/>
        <v>3266</v>
      </c>
      <c r="J302" s="22">
        <f t="shared" si="21"/>
        <v>4</v>
      </c>
      <c r="K302" s="22">
        <f t="shared" si="22"/>
        <v>7</v>
      </c>
    </row>
    <row r="303" spans="1:11" s="22" customFormat="1" x14ac:dyDescent="0.15">
      <c r="A303" s="22">
        <f>IFERROR(テーブル_Swim015[[#This Row],[競技番号]],"")</f>
        <v>6</v>
      </c>
      <c r="B303" s="22">
        <f>IFERROR(テーブル_Swim015[[#This Row],[組]],"")</f>
        <v>5</v>
      </c>
      <c r="C303" s="22">
        <f>IFERROR(テーブル_Swim015[[#This Row],[水路]],"")</f>
        <v>1</v>
      </c>
      <c r="D303" s="22" t="str">
        <f t="shared" si="19"/>
        <v>651</v>
      </c>
      <c r="E303" s="22">
        <f>IFERROR(テーブル_Swim015[[#This Row],[選手番号]],"")</f>
        <v>92</v>
      </c>
      <c r="F303" s="22" t="str">
        <f>IFERROR(VLOOKUP(E303,Sheet3!A:H,3,0),"")</f>
        <v>菊山　翔太</v>
      </c>
      <c r="G303" s="22" t="str">
        <f>IFERROR(VLOOKUP(E303,Sheet3!A:H,8,0),"")</f>
        <v>ＭＧ瀬戸内</v>
      </c>
      <c r="H303" s="22" t="str">
        <f>IFERROR(VLOOKUP(E303,Sheet2!A:B,2,0),"")</f>
        <v/>
      </c>
      <c r="I303" s="22" t="str">
        <f t="shared" si="20"/>
        <v>926</v>
      </c>
      <c r="J303" s="22">
        <f t="shared" si="21"/>
        <v>5</v>
      </c>
      <c r="K303" s="22">
        <f t="shared" si="22"/>
        <v>1</v>
      </c>
    </row>
    <row r="304" spans="1:11" s="22" customFormat="1" x14ac:dyDescent="0.15">
      <c r="A304" s="22">
        <f>IFERROR(テーブル_Swim015[[#This Row],[競技番号]],"")</f>
        <v>6</v>
      </c>
      <c r="B304" s="22">
        <f>IFERROR(テーブル_Swim015[[#This Row],[組]],"")</f>
        <v>5</v>
      </c>
      <c r="C304" s="22">
        <f>IFERROR(テーブル_Swim015[[#This Row],[水路]],"")</f>
        <v>2</v>
      </c>
      <c r="D304" s="22" t="str">
        <f t="shared" si="19"/>
        <v>652</v>
      </c>
      <c r="E304" s="22">
        <f>IFERROR(テーブル_Swim015[[#This Row],[選手番号]],"")</f>
        <v>341</v>
      </c>
      <c r="F304" s="22" t="str">
        <f>IFERROR(VLOOKUP(E304,Sheet3!A:H,3,0),"")</f>
        <v>清水　瑛透</v>
      </c>
      <c r="G304" s="22" t="str">
        <f>IFERROR(VLOOKUP(E304,Sheet3!A:H,8,0),"")</f>
        <v>MESSA</v>
      </c>
      <c r="H304" s="22" t="str">
        <f>IFERROR(VLOOKUP(E304,Sheet2!A:B,2,0),"")</f>
        <v/>
      </c>
      <c r="I304" s="22" t="str">
        <f t="shared" si="20"/>
        <v>3416</v>
      </c>
      <c r="J304" s="22">
        <f t="shared" si="21"/>
        <v>5</v>
      </c>
      <c r="K304" s="22">
        <f t="shared" si="22"/>
        <v>2</v>
      </c>
    </row>
    <row r="305" spans="1:11" s="22" customFormat="1" x14ac:dyDescent="0.15">
      <c r="A305" s="22">
        <f>IFERROR(テーブル_Swim015[[#This Row],[競技番号]],"")</f>
        <v>6</v>
      </c>
      <c r="B305" s="22">
        <f>IFERROR(テーブル_Swim015[[#This Row],[組]],"")</f>
        <v>5</v>
      </c>
      <c r="C305" s="22">
        <f>IFERROR(テーブル_Swim015[[#This Row],[水路]],"")</f>
        <v>3</v>
      </c>
      <c r="D305" s="22" t="str">
        <f t="shared" si="19"/>
        <v>653</v>
      </c>
      <c r="E305" s="22">
        <f>IFERROR(テーブル_Swim015[[#This Row],[選手番号]],"")</f>
        <v>106</v>
      </c>
      <c r="F305" s="22" t="str">
        <f>IFERROR(VLOOKUP(E305,Sheet3!A:H,3,0),"")</f>
        <v>山口　　空</v>
      </c>
      <c r="G305" s="22" t="str">
        <f>IFERROR(VLOOKUP(E305,Sheet3!A:H,8,0),"")</f>
        <v>ファイブテン</v>
      </c>
      <c r="H305" s="22" t="str">
        <f>IFERROR(VLOOKUP(E305,Sheet2!A:B,2,0),"")</f>
        <v/>
      </c>
      <c r="I305" s="22" t="str">
        <f t="shared" si="20"/>
        <v>1066</v>
      </c>
      <c r="J305" s="22">
        <f t="shared" si="21"/>
        <v>5</v>
      </c>
      <c r="K305" s="22">
        <f t="shared" si="22"/>
        <v>3</v>
      </c>
    </row>
    <row r="306" spans="1:11" s="22" customFormat="1" x14ac:dyDescent="0.15">
      <c r="A306" s="22">
        <f>IFERROR(テーブル_Swim015[[#This Row],[競技番号]],"")</f>
        <v>6</v>
      </c>
      <c r="B306" s="22">
        <f>IFERROR(テーブル_Swim015[[#This Row],[組]],"")</f>
        <v>5</v>
      </c>
      <c r="C306" s="22">
        <f>IFERROR(テーブル_Swim015[[#This Row],[水路]],"")</f>
        <v>4</v>
      </c>
      <c r="D306" s="22" t="str">
        <f t="shared" si="19"/>
        <v>654</v>
      </c>
      <c r="E306" s="22">
        <f>IFERROR(テーブル_Swim015[[#This Row],[選手番号]],"")</f>
        <v>1</v>
      </c>
      <c r="F306" s="22" t="str">
        <f>IFERROR(VLOOKUP(E306,Sheet3!A:H,3,0),"")</f>
        <v>奥本　陽葵</v>
      </c>
      <c r="G306" s="22" t="str">
        <f>IFERROR(VLOOKUP(E306,Sheet3!A:H,8,0),"")</f>
        <v>五百木ＳＣ</v>
      </c>
      <c r="H306" s="22" t="str">
        <f>IFERROR(VLOOKUP(E306,Sheet2!A:B,2,0),"")</f>
        <v/>
      </c>
      <c r="I306" s="22" t="str">
        <f t="shared" si="20"/>
        <v>16</v>
      </c>
      <c r="J306" s="22">
        <f t="shared" si="21"/>
        <v>5</v>
      </c>
      <c r="K306" s="22">
        <f t="shared" si="22"/>
        <v>4</v>
      </c>
    </row>
    <row r="307" spans="1:11" s="22" customFormat="1" x14ac:dyDescent="0.15">
      <c r="A307" s="22">
        <f>IFERROR(テーブル_Swim015[[#This Row],[競技番号]],"")</f>
        <v>6</v>
      </c>
      <c r="B307" s="22">
        <f>IFERROR(テーブル_Swim015[[#This Row],[組]],"")</f>
        <v>5</v>
      </c>
      <c r="C307" s="22">
        <f>IFERROR(テーブル_Swim015[[#This Row],[水路]],"")</f>
        <v>5</v>
      </c>
      <c r="D307" s="22" t="str">
        <f t="shared" si="19"/>
        <v>655</v>
      </c>
      <c r="E307" s="22">
        <f>IFERROR(テーブル_Swim015[[#This Row],[選手番号]],"")</f>
        <v>88</v>
      </c>
      <c r="F307" s="22" t="str">
        <f>IFERROR(VLOOKUP(E307,Sheet3!A:H,3,0),"")</f>
        <v>山口　尚秀</v>
      </c>
      <c r="G307" s="22" t="str">
        <f>IFERROR(VLOOKUP(E307,Sheet3!A:H,8,0),"")</f>
        <v>ＭＧ瀬戸内</v>
      </c>
      <c r="H307" s="22" t="str">
        <f>IFERROR(VLOOKUP(E307,Sheet2!A:B,2,0),"")</f>
        <v/>
      </c>
      <c r="I307" s="22" t="str">
        <f t="shared" si="20"/>
        <v>886</v>
      </c>
      <c r="J307" s="22">
        <f t="shared" si="21"/>
        <v>5</v>
      </c>
      <c r="K307" s="22">
        <f t="shared" si="22"/>
        <v>5</v>
      </c>
    </row>
    <row r="308" spans="1:11" s="22" customFormat="1" x14ac:dyDescent="0.15">
      <c r="A308" s="22">
        <f>IFERROR(テーブル_Swim015[[#This Row],[競技番号]],"")</f>
        <v>6</v>
      </c>
      <c r="B308" s="22">
        <f>IFERROR(テーブル_Swim015[[#This Row],[組]],"")</f>
        <v>5</v>
      </c>
      <c r="C308" s="22">
        <f>IFERROR(テーブル_Swim015[[#This Row],[水路]],"")</f>
        <v>6</v>
      </c>
      <c r="D308" s="22" t="str">
        <f t="shared" si="19"/>
        <v>656</v>
      </c>
      <c r="E308" s="22">
        <f>IFERROR(テーブル_Swim015[[#This Row],[選手番号]],"")</f>
        <v>40</v>
      </c>
      <c r="F308" s="22" t="str">
        <f>IFERROR(VLOOKUP(E308,Sheet3!A:H,3,0),"")</f>
        <v>神田　悠斗</v>
      </c>
      <c r="G308" s="22" t="str">
        <f>IFERROR(VLOOKUP(E308,Sheet3!A:H,8,0),"")</f>
        <v>南海ＤＣ</v>
      </c>
      <c r="H308" s="22" t="str">
        <f>IFERROR(VLOOKUP(E308,Sheet2!A:B,2,0),"")</f>
        <v/>
      </c>
      <c r="I308" s="22" t="str">
        <f t="shared" si="20"/>
        <v>406</v>
      </c>
      <c r="J308" s="22">
        <f t="shared" si="21"/>
        <v>5</v>
      </c>
      <c r="K308" s="22">
        <f t="shared" si="22"/>
        <v>6</v>
      </c>
    </row>
    <row r="309" spans="1:11" s="22" customFormat="1" x14ac:dyDescent="0.15">
      <c r="A309" s="22">
        <f>IFERROR(テーブル_Swim015[[#This Row],[競技番号]],"")</f>
        <v>6</v>
      </c>
      <c r="B309" s="22">
        <f>IFERROR(テーブル_Swim015[[#This Row],[組]],"")</f>
        <v>5</v>
      </c>
      <c r="C309" s="22">
        <f>IFERROR(テーブル_Swim015[[#This Row],[水路]],"")</f>
        <v>7</v>
      </c>
      <c r="D309" s="22" t="str">
        <f t="shared" si="19"/>
        <v>657</v>
      </c>
      <c r="E309" s="22">
        <f>IFERROR(テーブル_Swim015[[#This Row],[選手番号]],"")</f>
        <v>346</v>
      </c>
      <c r="F309" s="22" t="str">
        <f>IFERROR(VLOOKUP(E309,Sheet3!A:H,3,0),"")</f>
        <v>渡邊　莉友</v>
      </c>
      <c r="G309" s="22" t="str">
        <f>IFERROR(VLOOKUP(E309,Sheet3!A:H,8,0),"")</f>
        <v>しまなみST</v>
      </c>
      <c r="H309" s="22" t="str">
        <f>IFERROR(VLOOKUP(E309,Sheet2!A:B,2,0),"")</f>
        <v/>
      </c>
      <c r="I309" s="22" t="str">
        <f t="shared" si="20"/>
        <v>3466</v>
      </c>
      <c r="J309" s="22">
        <f t="shared" si="21"/>
        <v>5</v>
      </c>
      <c r="K309" s="22">
        <f t="shared" si="22"/>
        <v>7</v>
      </c>
    </row>
    <row r="310" spans="1:11" s="22" customFormat="1" x14ac:dyDescent="0.15">
      <c r="A310" s="22">
        <f>IFERROR(テーブル_Swim015[[#This Row],[競技番号]],"")</f>
        <v>7</v>
      </c>
      <c r="B310" s="22">
        <f>IFERROR(テーブル_Swim015[[#This Row],[組]],"")</f>
        <v>1</v>
      </c>
      <c r="C310" s="22">
        <f>IFERROR(テーブル_Swim015[[#This Row],[水路]],"")</f>
        <v>1</v>
      </c>
      <c r="D310" s="22" t="str">
        <f t="shared" si="19"/>
        <v>711</v>
      </c>
      <c r="E310" s="22">
        <f>IFERROR(テーブル_Swim015[[#This Row],[選手番号]],"")</f>
        <v>0</v>
      </c>
      <c r="F310" s="22" t="str">
        <f>IFERROR(VLOOKUP(E310,Sheet3!A:H,3,0),"")</f>
        <v/>
      </c>
      <c r="G310" s="22" t="str">
        <f>IFERROR(VLOOKUP(E310,Sheet3!A:H,8,0),"")</f>
        <v/>
      </c>
      <c r="H310" s="22" t="str">
        <f>IFERROR(VLOOKUP(E310,Sheet2!A:B,2,0),"")</f>
        <v/>
      </c>
      <c r="I310" s="22" t="str">
        <f t="shared" si="20"/>
        <v>07</v>
      </c>
      <c r="J310" s="22">
        <f t="shared" si="21"/>
        <v>1</v>
      </c>
      <c r="K310" s="22">
        <f t="shared" si="22"/>
        <v>1</v>
      </c>
    </row>
    <row r="311" spans="1:11" s="22" customFormat="1" x14ac:dyDescent="0.15">
      <c r="A311" s="22">
        <f>IFERROR(テーブル_Swim015[[#This Row],[競技番号]],"")</f>
        <v>7</v>
      </c>
      <c r="B311" s="22">
        <f>IFERROR(テーブル_Swim015[[#This Row],[組]],"")</f>
        <v>1</v>
      </c>
      <c r="C311" s="22">
        <f>IFERROR(テーブル_Swim015[[#This Row],[水路]],"")</f>
        <v>2</v>
      </c>
      <c r="D311" s="22" t="str">
        <f t="shared" si="19"/>
        <v>712</v>
      </c>
      <c r="E311" s="22">
        <f>IFERROR(テーブル_Swim015[[#This Row],[選手番号]],"")</f>
        <v>0</v>
      </c>
      <c r="F311" s="22" t="str">
        <f>IFERROR(VLOOKUP(E311,Sheet3!A:H,3,0),"")</f>
        <v/>
      </c>
      <c r="G311" s="22" t="str">
        <f>IFERROR(VLOOKUP(E311,Sheet3!A:H,8,0),"")</f>
        <v/>
      </c>
      <c r="H311" s="22" t="str">
        <f>IFERROR(VLOOKUP(E311,Sheet2!A:B,2,0),"")</f>
        <v/>
      </c>
      <c r="I311" s="22" t="str">
        <f t="shared" si="20"/>
        <v>07</v>
      </c>
      <c r="J311" s="22">
        <f t="shared" si="21"/>
        <v>1</v>
      </c>
      <c r="K311" s="22">
        <f t="shared" si="22"/>
        <v>2</v>
      </c>
    </row>
    <row r="312" spans="1:11" s="22" customFormat="1" x14ac:dyDescent="0.15">
      <c r="A312" s="22">
        <f>IFERROR(テーブル_Swim015[[#This Row],[競技番号]],"")</f>
        <v>7</v>
      </c>
      <c r="B312" s="22">
        <f>IFERROR(テーブル_Swim015[[#This Row],[組]],"")</f>
        <v>1</v>
      </c>
      <c r="C312" s="22">
        <f>IFERROR(テーブル_Swim015[[#This Row],[水路]],"")</f>
        <v>3</v>
      </c>
      <c r="D312" s="22" t="str">
        <f t="shared" si="19"/>
        <v>713</v>
      </c>
      <c r="E312" s="22">
        <f>IFERROR(テーブル_Swim015[[#This Row],[選手番号]],"")</f>
        <v>80</v>
      </c>
      <c r="F312" s="22" t="str">
        <f>IFERROR(VLOOKUP(E312,Sheet3!A:H,3,0),"")</f>
        <v>坂下　梨紗</v>
      </c>
      <c r="G312" s="22" t="str">
        <f>IFERROR(VLOOKUP(E312,Sheet3!A:H,8,0),"")</f>
        <v>ｴﾘｴｰﾙSRT</v>
      </c>
      <c r="H312" s="22" t="str">
        <f>IFERROR(VLOOKUP(E312,Sheet2!A:B,2,0),"")</f>
        <v/>
      </c>
      <c r="I312" s="22" t="str">
        <f t="shared" si="20"/>
        <v>807</v>
      </c>
      <c r="J312" s="22">
        <f t="shared" si="21"/>
        <v>1</v>
      </c>
      <c r="K312" s="22">
        <f t="shared" si="22"/>
        <v>3</v>
      </c>
    </row>
    <row r="313" spans="1:11" s="22" customFormat="1" x14ac:dyDescent="0.15">
      <c r="A313" s="22">
        <f>IFERROR(テーブル_Swim015[[#This Row],[競技番号]],"")</f>
        <v>7</v>
      </c>
      <c r="B313" s="22">
        <f>IFERROR(テーブル_Swim015[[#This Row],[組]],"")</f>
        <v>1</v>
      </c>
      <c r="C313" s="22">
        <f>IFERROR(テーブル_Swim015[[#This Row],[水路]],"")</f>
        <v>4</v>
      </c>
      <c r="D313" s="22" t="str">
        <f t="shared" si="19"/>
        <v>714</v>
      </c>
      <c r="E313" s="22">
        <f>IFERROR(テーブル_Swim015[[#This Row],[選手番号]],"")</f>
        <v>186</v>
      </c>
      <c r="F313" s="22" t="str">
        <f>IFERROR(VLOOKUP(E313,Sheet3!A:H,3,0),"")</f>
        <v>山口　葵生</v>
      </c>
      <c r="G313" s="22" t="str">
        <f>IFERROR(VLOOKUP(E313,Sheet3!A:H,8,0),"")</f>
        <v>ＭＧ双葉</v>
      </c>
      <c r="H313" s="22" t="str">
        <f>IFERROR(VLOOKUP(E313,Sheet2!A:B,2,0),"")</f>
        <v/>
      </c>
      <c r="I313" s="22" t="str">
        <f t="shared" si="20"/>
        <v>1867</v>
      </c>
      <c r="J313" s="22">
        <f t="shared" si="21"/>
        <v>1</v>
      </c>
      <c r="K313" s="22">
        <f t="shared" si="22"/>
        <v>4</v>
      </c>
    </row>
    <row r="314" spans="1:11" s="22" customFormat="1" x14ac:dyDescent="0.15">
      <c r="A314" s="22">
        <f>IFERROR(テーブル_Swim015[[#This Row],[競技番号]],"")</f>
        <v>7</v>
      </c>
      <c r="B314" s="22">
        <f>IFERROR(テーブル_Swim015[[#This Row],[組]],"")</f>
        <v>1</v>
      </c>
      <c r="C314" s="22">
        <f>IFERROR(テーブル_Swim015[[#This Row],[水路]],"")</f>
        <v>5</v>
      </c>
      <c r="D314" s="22" t="str">
        <f t="shared" si="19"/>
        <v>715</v>
      </c>
      <c r="E314" s="22">
        <f>IFERROR(テーブル_Swim015[[#This Row],[選手番号]],"")</f>
        <v>136</v>
      </c>
      <c r="F314" s="22" t="str">
        <f>IFERROR(VLOOKUP(E314,Sheet3!A:H,3,0),"")</f>
        <v>金田明泉玖</v>
      </c>
      <c r="G314" s="22" t="str">
        <f>IFERROR(VLOOKUP(E314,Sheet3!A:H,8,0),"")</f>
        <v>ファイブテン</v>
      </c>
      <c r="H314" s="22" t="str">
        <f>IFERROR(VLOOKUP(E314,Sheet2!A:B,2,0),"")</f>
        <v/>
      </c>
      <c r="I314" s="22" t="str">
        <f t="shared" si="20"/>
        <v>1367</v>
      </c>
      <c r="J314" s="22">
        <f t="shared" si="21"/>
        <v>1</v>
      </c>
      <c r="K314" s="22">
        <f t="shared" si="22"/>
        <v>5</v>
      </c>
    </row>
    <row r="315" spans="1:11" s="22" customFormat="1" x14ac:dyDescent="0.15">
      <c r="A315" s="22">
        <f>IFERROR(テーブル_Swim015[[#This Row],[競技番号]],"")</f>
        <v>7</v>
      </c>
      <c r="B315" s="22">
        <f>IFERROR(テーブル_Swim015[[#This Row],[組]],"")</f>
        <v>1</v>
      </c>
      <c r="C315" s="22">
        <f>IFERROR(テーブル_Swim015[[#This Row],[水路]],"")</f>
        <v>6</v>
      </c>
      <c r="D315" s="22" t="str">
        <f t="shared" si="19"/>
        <v>716</v>
      </c>
      <c r="E315" s="22">
        <f>IFERROR(テーブル_Swim015[[#This Row],[選手番号]],"")</f>
        <v>0</v>
      </c>
      <c r="F315" s="22" t="str">
        <f>IFERROR(VLOOKUP(E315,Sheet3!A:H,3,0),"")</f>
        <v/>
      </c>
      <c r="G315" s="22" t="str">
        <f>IFERROR(VLOOKUP(E315,Sheet3!A:H,8,0),"")</f>
        <v/>
      </c>
      <c r="H315" s="22" t="str">
        <f>IFERROR(VLOOKUP(E315,Sheet2!A:B,2,0),"")</f>
        <v/>
      </c>
      <c r="I315" s="22" t="str">
        <f t="shared" si="20"/>
        <v>07</v>
      </c>
      <c r="J315" s="22">
        <f t="shared" si="21"/>
        <v>1</v>
      </c>
      <c r="K315" s="22">
        <f t="shared" si="22"/>
        <v>6</v>
      </c>
    </row>
    <row r="316" spans="1:11" s="22" customFormat="1" x14ac:dyDescent="0.15">
      <c r="A316" s="22">
        <f>IFERROR(テーブル_Swim015[[#This Row],[競技番号]],"")</f>
        <v>7</v>
      </c>
      <c r="B316" s="22">
        <f>IFERROR(テーブル_Swim015[[#This Row],[組]],"")</f>
        <v>1</v>
      </c>
      <c r="C316" s="22">
        <f>IFERROR(テーブル_Swim015[[#This Row],[水路]],"")</f>
        <v>7</v>
      </c>
      <c r="D316" s="22" t="str">
        <f t="shared" si="19"/>
        <v>717</v>
      </c>
      <c r="E316" s="22">
        <f>IFERROR(テーブル_Swim015[[#This Row],[選手番号]],"")</f>
        <v>0</v>
      </c>
      <c r="F316" s="22" t="str">
        <f>IFERROR(VLOOKUP(E316,Sheet3!A:H,3,0),"")</f>
        <v/>
      </c>
      <c r="G316" s="22" t="str">
        <f>IFERROR(VLOOKUP(E316,Sheet3!A:H,8,0),"")</f>
        <v/>
      </c>
      <c r="H316" s="22" t="str">
        <f>IFERROR(VLOOKUP(E316,Sheet2!A:B,2,0),"")</f>
        <v/>
      </c>
      <c r="I316" s="22" t="str">
        <f t="shared" si="20"/>
        <v>07</v>
      </c>
      <c r="J316" s="22">
        <f t="shared" si="21"/>
        <v>1</v>
      </c>
      <c r="K316" s="22">
        <f t="shared" si="22"/>
        <v>7</v>
      </c>
    </row>
    <row r="317" spans="1:11" s="22" customFormat="1" x14ac:dyDescent="0.15">
      <c r="A317" s="22">
        <f>IFERROR(テーブル_Swim015[[#This Row],[競技番号]],"")</f>
        <v>7</v>
      </c>
      <c r="B317" s="22">
        <f>IFERROR(テーブル_Swim015[[#This Row],[組]],"")</f>
        <v>2</v>
      </c>
      <c r="C317" s="22">
        <f>IFERROR(テーブル_Swim015[[#This Row],[水路]],"")</f>
        <v>1</v>
      </c>
      <c r="D317" s="22" t="str">
        <f t="shared" si="19"/>
        <v>721</v>
      </c>
      <c r="E317" s="22">
        <f>IFERROR(テーブル_Swim015[[#This Row],[選手番号]],"")</f>
        <v>0</v>
      </c>
      <c r="F317" s="22" t="str">
        <f>IFERROR(VLOOKUP(E317,Sheet3!A:H,3,0),"")</f>
        <v/>
      </c>
      <c r="G317" s="22" t="str">
        <f>IFERROR(VLOOKUP(E317,Sheet3!A:H,8,0),"")</f>
        <v/>
      </c>
      <c r="H317" s="22" t="str">
        <f>IFERROR(VLOOKUP(E317,Sheet2!A:B,2,0),"")</f>
        <v/>
      </c>
      <c r="I317" s="22" t="str">
        <f t="shared" si="20"/>
        <v>07</v>
      </c>
      <c r="J317" s="22">
        <f t="shared" si="21"/>
        <v>2</v>
      </c>
      <c r="K317" s="22">
        <f t="shared" si="22"/>
        <v>1</v>
      </c>
    </row>
    <row r="318" spans="1:11" s="22" customFormat="1" x14ac:dyDescent="0.15">
      <c r="A318" s="22">
        <f>IFERROR(テーブル_Swim015[[#This Row],[競技番号]],"")</f>
        <v>7</v>
      </c>
      <c r="B318" s="22">
        <f>IFERROR(テーブル_Swim015[[#This Row],[組]],"")</f>
        <v>2</v>
      </c>
      <c r="C318" s="22">
        <f>IFERROR(テーブル_Swim015[[#This Row],[水路]],"")</f>
        <v>2</v>
      </c>
      <c r="D318" s="22" t="str">
        <f t="shared" si="19"/>
        <v>722</v>
      </c>
      <c r="E318" s="22">
        <f>IFERROR(テーブル_Swim015[[#This Row],[選手番号]],"")</f>
        <v>340</v>
      </c>
      <c r="F318" s="22" t="str">
        <f>IFERROR(VLOOKUP(E318,Sheet3!A:H,3,0),"")</f>
        <v>瀬良奈々美</v>
      </c>
      <c r="G318" s="22" t="str">
        <f>IFERROR(VLOOKUP(E318,Sheet3!A:H,8,0),"")</f>
        <v>コナミ松山</v>
      </c>
      <c r="H318" s="22" t="str">
        <f>IFERROR(VLOOKUP(E318,Sheet2!A:B,2,0),"")</f>
        <v/>
      </c>
      <c r="I318" s="22" t="str">
        <f t="shared" si="20"/>
        <v>3407</v>
      </c>
      <c r="J318" s="22">
        <f t="shared" si="21"/>
        <v>2</v>
      </c>
      <c r="K318" s="22">
        <f t="shared" si="22"/>
        <v>2</v>
      </c>
    </row>
    <row r="319" spans="1:11" s="22" customFormat="1" x14ac:dyDescent="0.15">
      <c r="A319" s="22">
        <f>IFERROR(テーブル_Swim015[[#This Row],[競技番号]],"")</f>
        <v>7</v>
      </c>
      <c r="B319" s="22">
        <f>IFERROR(テーブル_Swim015[[#This Row],[組]],"")</f>
        <v>2</v>
      </c>
      <c r="C319" s="22">
        <f>IFERROR(テーブル_Swim015[[#This Row],[水路]],"")</f>
        <v>3</v>
      </c>
      <c r="D319" s="22" t="str">
        <f t="shared" si="19"/>
        <v>723</v>
      </c>
      <c r="E319" s="22">
        <f>IFERROR(テーブル_Swim015[[#This Row],[選手番号]],"")</f>
        <v>156</v>
      </c>
      <c r="F319" s="22" t="str">
        <f>IFERROR(VLOOKUP(E319,Sheet3!A:H,3,0),"")</f>
        <v>竹林　優貴</v>
      </c>
      <c r="G319" s="22" t="str">
        <f>IFERROR(VLOOKUP(E319,Sheet3!A:H,8,0),"")</f>
        <v>八幡浜ＳＣ</v>
      </c>
      <c r="H319" s="22" t="str">
        <f>IFERROR(VLOOKUP(E319,Sheet2!A:B,2,0),"")</f>
        <v/>
      </c>
      <c r="I319" s="22" t="str">
        <f t="shared" si="20"/>
        <v>1567</v>
      </c>
      <c r="J319" s="22">
        <f t="shared" si="21"/>
        <v>2</v>
      </c>
      <c r="K319" s="22">
        <f t="shared" si="22"/>
        <v>3</v>
      </c>
    </row>
    <row r="320" spans="1:11" s="22" customFormat="1" x14ac:dyDescent="0.15">
      <c r="A320" s="22">
        <f>IFERROR(テーブル_Swim015[[#This Row],[競技番号]],"")</f>
        <v>7</v>
      </c>
      <c r="B320" s="22">
        <f>IFERROR(テーブル_Swim015[[#This Row],[組]],"")</f>
        <v>2</v>
      </c>
      <c r="C320" s="22">
        <f>IFERROR(テーブル_Swim015[[#This Row],[水路]],"")</f>
        <v>4</v>
      </c>
      <c r="D320" s="22" t="str">
        <f t="shared" si="19"/>
        <v>724</v>
      </c>
      <c r="E320" s="22">
        <f>IFERROR(テーブル_Swim015[[#This Row],[選手番号]],"")</f>
        <v>223</v>
      </c>
      <c r="F320" s="22" t="str">
        <f>IFERROR(VLOOKUP(E320,Sheet3!A:H,3,0),"")</f>
        <v>石川　　葵</v>
      </c>
      <c r="G320" s="22" t="str">
        <f>IFERROR(VLOOKUP(E320,Sheet3!A:H,8,0),"")</f>
        <v>フィッタ松山</v>
      </c>
      <c r="H320" s="22" t="str">
        <f>IFERROR(VLOOKUP(E320,Sheet2!A:B,2,0),"")</f>
        <v/>
      </c>
      <c r="I320" s="22" t="str">
        <f t="shared" si="20"/>
        <v>2237</v>
      </c>
      <c r="J320" s="22">
        <f t="shared" si="21"/>
        <v>2</v>
      </c>
      <c r="K320" s="22">
        <f t="shared" si="22"/>
        <v>4</v>
      </c>
    </row>
    <row r="321" spans="1:11" s="22" customFormat="1" x14ac:dyDescent="0.15">
      <c r="A321" s="22">
        <f>IFERROR(テーブル_Swim015[[#This Row],[競技番号]],"")</f>
        <v>7</v>
      </c>
      <c r="B321" s="22">
        <f>IFERROR(テーブル_Swim015[[#This Row],[組]],"")</f>
        <v>2</v>
      </c>
      <c r="C321" s="22">
        <f>IFERROR(テーブル_Swim015[[#This Row],[水路]],"")</f>
        <v>5</v>
      </c>
      <c r="D321" s="22" t="str">
        <f t="shared" si="19"/>
        <v>725</v>
      </c>
      <c r="E321" s="22">
        <f>IFERROR(テーブル_Swim015[[#This Row],[選手番号]],"")</f>
        <v>318</v>
      </c>
      <c r="F321" s="22" t="str">
        <f>IFERROR(VLOOKUP(E321,Sheet3!A:H,3,0),"")</f>
        <v>木村さくら</v>
      </c>
      <c r="G321" s="22" t="str">
        <f>IFERROR(VLOOKUP(E321,Sheet3!A:H,8,0),"")</f>
        <v>ﾌｨｯﾀｴﾐﾌﾙ松前</v>
      </c>
      <c r="H321" s="22" t="str">
        <f>IFERROR(VLOOKUP(E321,Sheet2!A:B,2,0),"")</f>
        <v/>
      </c>
      <c r="I321" s="22" t="str">
        <f t="shared" si="20"/>
        <v>3187</v>
      </c>
      <c r="J321" s="22">
        <f t="shared" si="21"/>
        <v>2</v>
      </c>
      <c r="K321" s="22">
        <f t="shared" si="22"/>
        <v>5</v>
      </c>
    </row>
    <row r="322" spans="1:11" s="22" customFormat="1" x14ac:dyDescent="0.15">
      <c r="A322" s="22">
        <f>IFERROR(テーブル_Swim015[[#This Row],[競技番号]],"")</f>
        <v>7</v>
      </c>
      <c r="B322" s="22">
        <f>IFERROR(テーブル_Swim015[[#This Row],[組]],"")</f>
        <v>2</v>
      </c>
      <c r="C322" s="22">
        <f>IFERROR(テーブル_Swim015[[#This Row],[水路]],"")</f>
        <v>6</v>
      </c>
      <c r="D322" s="22" t="str">
        <f t="shared" si="19"/>
        <v>726</v>
      </c>
      <c r="E322" s="22">
        <f>IFERROR(テーブル_Swim015[[#This Row],[選手番号]],"")</f>
        <v>246</v>
      </c>
      <c r="F322" s="22" t="str">
        <f>IFERROR(VLOOKUP(E322,Sheet3!A:H,3,0),"")</f>
        <v>大石　千尋</v>
      </c>
      <c r="G322" s="22" t="str">
        <f>IFERROR(VLOOKUP(E322,Sheet3!A:H,8,0),"")</f>
        <v>フィッタ重信</v>
      </c>
      <c r="H322" s="22" t="str">
        <f>IFERROR(VLOOKUP(E322,Sheet2!A:B,2,0),"")</f>
        <v/>
      </c>
      <c r="I322" s="22" t="str">
        <f t="shared" si="20"/>
        <v>2467</v>
      </c>
      <c r="J322" s="22">
        <f t="shared" si="21"/>
        <v>2</v>
      </c>
      <c r="K322" s="22">
        <f t="shared" si="22"/>
        <v>6</v>
      </c>
    </row>
    <row r="323" spans="1:11" s="22" customFormat="1" x14ac:dyDescent="0.15">
      <c r="A323" s="22">
        <f>IFERROR(テーブル_Swim015[[#This Row],[競技番号]],"")</f>
        <v>7</v>
      </c>
      <c r="B323" s="22">
        <f>IFERROR(テーブル_Swim015[[#This Row],[組]],"")</f>
        <v>2</v>
      </c>
      <c r="C323" s="22">
        <f>IFERROR(テーブル_Swim015[[#This Row],[水路]],"")</f>
        <v>7</v>
      </c>
      <c r="D323" s="22" t="str">
        <f t="shared" ref="D323:D386" si="23">CONCATENATE(A323,B323,C323)</f>
        <v>727</v>
      </c>
      <c r="E323" s="22">
        <f>IFERROR(テーブル_Swim015[[#This Row],[選手番号]],"")</f>
        <v>247</v>
      </c>
      <c r="F323" s="22" t="str">
        <f>IFERROR(VLOOKUP(E323,Sheet3!A:H,3,0),"")</f>
        <v>渡部　仁絵</v>
      </c>
      <c r="G323" s="22" t="str">
        <f>IFERROR(VLOOKUP(E323,Sheet3!A:H,8,0),"")</f>
        <v>フィッタ重信</v>
      </c>
      <c r="H323" s="22" t="str">
        <f>IFERROR(VLOOKUP(E323,Sheet2!A:B,2,0),"")</f>
        <v/>
      </c>
      <c r="I323" s="22" t="str">
        <f t="shared" si="20"/>
        <v>2477</v>
      </c>
      <c r="J323" s="22">
        <f t="shared" si="21"/>
        <v>2</v>
      </c>
      <c r="K323" s="22">
        <f t="shared" si="22"/>
        <v>7</v>
      </c>
    </row>
    <row r="324" spans="1:11" s="22" customFormat="1" x14ac:dyDescent="0.15">
      <c r="A324" s="22">
        <f>IFERROR(テーブル_Swim015[[#This Row],[競技番号]],"")</f>
        <v>7</v>
      </c>
      <c r="B324" s="22">
        <f>IFERROR(テーブル_Swim015[[#This Row],[組]],"")</f>
        <v>3</v>
      </c>
      <c r="C324" s="22">
        <f>IFERROR(テーブル_Swim015[[#This Row],[水路]],"")</f>
        <v>1</v>
      </c>
      <c r="D324" s="22" t="str">
        <f t="shared" si="23"/>
        <v>731</v>
      </c>
      <c r="E324" s="22">
        <f>IFERROR(テーブル_Swim015[[#This Row],[選手番号]],"")</f>
        <v>75</v>
      </c>
      <c r="F324" s="22" t="str">
        <f>IFERROR(VLOOKUP(E324,Sheet3!A:H,3,0),"")</f>
        <v>岡本　彩花</v>
      </c>
      <c r="G324" s="22" t="str">
        <f>IFERROR(VLOOKUP(E324,Sheet3!A:H,8,0),"")</f>
        <v>ｴﾘｴｰﾙSRT</v>
      </c>
      <c r="H324" s="22" t="str">
        <f>IFERROR(VLOOKUP(E324,Sheet2!A:B,2,0),"")</f>
        <v/>
      </c>
      <c r="I324" s="22" t="str">
        <f t="shared" si="20"/>
        <v>757</v>
      </c>
      <c r="J324" s="22">
        <f t="shared" si="21"/>
        <v>3</v>
      </c>
      <c r="K324" s="22">
        <f t="shared" si="22"/>
        <v>1</v>
      </c>
    </row>
    <row r="325" spans="1:11" s="22" customFormat="1" x14ac:dyDescent="0.15">
      <c r="A325" s="22">
        <f>IFERROR(テーブル_Swim015[[#This Row],[競技番号]],"")</f>
        <v>7</v>
      </c>
      <c r="B325" s="22">
        <f>IFERROR(テーブル_Swim015[[#This Row],[組]],"")</f>
        <v>3</v>
      </c>
      <c r="C325" s="22">
        <f>IFERROR(テーブル_Swim015[[#This Row],[水路]],"")</f>
        <v>2</v>
      </c>
      <c r="D325" s="22" t="str">
        <f t="shared" si="23"/>
        <v>732</v>
      </c>
      <c r="E325" s="22">
        <f>IFERROR(テーブル_Swim015[[#This Row],[選手番号]],"")</f>
        <v>316</v>
      </c>
      <c r="F325" s="22" t="str">
        <f>IFERROR(VLOOKUP(E325,Sheet3!A:H,3,0),"")</f>
        <v>忽那　風香</v>
      </c>
      <c r="G325" s="22" t="str">
        <f>IFERROR(VLOOKUP(E325,Sheet3!A:H,8,0),"")</f>
        <v>ﾌｨｯﾀｴﾐﾌﾙ松前</v>
      </c>
      <c r="H325" s="22" t="str">
        <f>IFERROR(VLOOKUP(E325,Sheet2!A:B,2,0),"")</f>
        <v/>
      </c>
      <c r="I325" s="22" t="str">
        <f t="shared" si="20"/>
        <v>3167</v>
      </c>
      <c r="J325" s="22">
        <f t="shared" si="21"/>
        <v>3</v>
      </c>
      <c r="K325" s="22">
        <f t="shared" si="22"/>
        <v>2</v>
      </c>
    </row>
    <row r="326" spans="1:11" s="22" customFormat="1" x14ac:dyDescent="0.15">
      <c r="A326" s="22">
        <f>IFERROR(テーブル_Swim015[[#This Row],[競技番号]],"")</f>
        <v>7</v>
      </c>
      <c r="B326" s="22">
        <f>IFERROR(テーブル_Swim015[[#This Row],[組]],"")</f>
        <v>3</v>
      </c>
      <c r="C326" s="22">
        <f>IFERROR(テーブル_Swim015[[#This Row],[水路]],"")</f>
        <v>3</v>
      </c>
      <c r="D326" s="22" t="str">
        <f t="shared" si="23"/>
        <v>733</v>
      </c>
      <c r="E326" s="22">
        <f>IFERROR(テーブル_Swim015[[#This Row],[選手番号]],"")</f>
        <v>274</v>
      </c>
      <c r="F326" s="22" t="str">
        <f>IFERROR(VLOOKUP(E326,Sheet3!A:H,3,0),"")</f>
        <v>中村　美咲</v>
      </c>
      <c r="G326" s="22" t="str">
        <f>IFERROR(VLOOKUP(E326,Sheet3!A:H,8,0),"")</f>
        <v>フィッタ吉田</v>
      </c>
      <c r="H326" s="22" t="str">
        <f>IFERROR(VLOOKUP(E326,Sheet2!A:B,2,0),"")</f>
        <v/>
      </c>
      <c r="I326" s="22" t="str">
        <f t="shared" si="20"/>
        <v>2747</v>
      </c>
      <c r="J326" s="22">
        <f t="shared" si="21"/>
        <v>3</v>
      </c>
      <c r="K326" s="22">
        <f t="shared" si="22"/>
        <v>3</v>
      </c>
    </row>
    <row r="327" spans="1:11" s="22" customFormat="1" x14ac:dyDescent="0.15">
      <c r="A327" s="22">
        <f>IFERROR(テーブル_Swim015[[#This Row],[競技番号]],"")</f>
        <v>7</v>
      </c>
      <c r="B327" s="22">
        <f>IFERROR(テーブル_Swim015[[#This Row],[組]],"")</f>
        <v>3</v>
      </c>
      <c r="C327" s="22">
        <f>IFERROR(テーブル_Swim015[[#This Row],[水路]],"")</f>
        <v>4</v>
      </c>
      <c r="D327" s="22" t="str">
        <f t="shared" si="23"/>
        <v>734</v>
      </c>
      <c r="E327" s="22">
        <f>IFERROR(テーブル_Swim015[[#This Row],[選手番号]],"")</f>
        <v>218</v>
      </c>
      <c r="F327" s="22" t="str">
        <f>IFERROR(VLOOKUP(E327,Sheet3!A:H,3,0),"")</f>
        <v>乃万　美嘉</v>
      </c>
      <c r="G327" s="22" t="str">
        <f>IFERROR(VLOOKUP(E327,Sheet3!A:H,8,0),"")</f>
        <v>フィッタ松山</v>
      </c>
      <c r="H327" s="22" t="str">
        <f>IFERROR(VLOOKUP(E327,Sheet2!A:B,2,0),"")</f>
        <v/>
      </c>
      <c r="I327" s="22" t="str">
        <f t="shared" si="20"/>
        <v>2187</v>
      </c>
      <c r="J327" s="22">
        <f t="shared" si="21"/>
        <v>3</v>
      </c>
      <c r="K327" s="22">
        <f t="shared" si="22"/>
        <v>4</v>
      </c>
    </row>
    <row r="328" spans="1:11" s="22" customFormat="1" x14ac:dyDescent="0.15">
      <c r="A328" s="22">
        <f>IFERROR(テーブル_Swim015[[#This Row],[競技番号]],"")</f>
        <v>7</v>
      </c>
      <c r="B328" s="22">
        <f>IFERROR(テーブル_Swim015[[#This Row],[組]],"")</f>
        <v>3</v>
      </c>
      <c r="C328" s="22">
        <f>IFERROR(テーブル_Swim015[[#This Row],[水路]],"")</f>
        <v>5</v>
      </c>
      <c r="D328" s="22" t="str">
        <f t="shared" si="23"/>
        <v>735</v>
      </c>
      <c r="E328" s="22">
        <f>IFERROR(テーブル_Swim015[[#This Row],[選手番号]],"")</f>
        <v>184</v>
      </c>
      <c r="F328" s="22" t="str">
        <f>IFERROR(VLOOKUP(E328,Sheet3!A:H,3,0),"")</f>
        <v>濵田　瑠美</v>
      </c>
      <c r="G328" s="22" t="str">
        <f>IFERROR(VLOOKUP(E328,Sheet3!A:H,8,0),"")</f>
        <v>ＭＧ双葉</v>
      </c>
      <c r="H328" s="22" t="str">
        <f>IFERROR(VLOOKUP(E328,Sheet2!A:B,2,0),"")</f>
        <v/>
      </c>
      <c r="I328" s="22" t="str">
        <f t="shared" si="20"/>
        <v>1847</v>
      </c>
      <c r="J328" s="22">
        <f t="shared" si="21"/>
        <v>3</v>
      </c>
      <c r="K328" s="22">
        <f t="shared" si="22"/>
        <v>5</v>
      </c>
    </row>
    <row r="329" spans="1:11" s="22" customFormat="1" x14ac:dyDescent="0.15">
      <c r="A329" s="22">
        <f>IFERROR(テーブル_Swim015[[#This Row],[競技番号]],"")</f>
        <v>7</v>
      </c>
      <c r="B329" s="22">
        <f>IFERROR(テーブル_Swim015[[#This Row],[組]],"")</f>
        <v>3</v>
      </c>
      <c r="C329" s="22">
        <f>IFERROR(テーブル_Swim015[[#This Row],[水路]],"")</f>
        <v>6</v>
      </c>
      <c r="D329" s="22" t="str">
        <f t="shared" si="23"/>
        <v>736</v>
      </c>
      <c r="E329" s="22">
        <f>IFERROR(テーブル_Swim015[[#This Row],[選手番号]],"")</f>
        <v>131</v>
      </c>
      <c r="F329" s="22" t="str">
        <f>IFERROR(VLOOKUP(E329,Sheet3!A:H,3,0),"")</f>
        <v>山林　美貴</v>
      </c>
      <c r="G329" s="22" t="str">
        <f>IFERROR(VLOOKUP(E329,Sheet3!A:H,8,0),"")</f>
        <v>ファイブテン</v>
      </c>
      <c r="H329" s="22" t="str">
        <f>IFERROR(VLOOKUP(E329,Sheet2!A:B,2,0),"")</f>
        <v/>
      </c>
      <c r="I329" s="22" t="str">
        <f t="shared" si="20"/>
        <v>1317</v>
      </c>
      <c r="J329" s="22">
        <f t="shared" si="21"/>
        <v>3</v>
      </c>
      <c r="K329" s="22">
        <f t="shared" si="22"/>
        <v>6</v>
      </c>
    </row>
    <row r="330" spans="1:11" s="22" customFormat="1" x14ac:dyDescent="0.15">
      <c r="A330" s="22">
        <f>IFERROR(テーブル_Swim015[[#This Row],[競技番号]],"")</f>
        <v>7</v>
      </c>
      <c r="B330" s="22">
        <f>IFERROR(テーブル_Swim015[[#This Row],[組]],"")</f>
        <v>3</v>
      </c>
      <c r="C330" s="22">
        <f>IFERROR(テーブル_Swim015[[#This Row],[水路]],"")</f>
        <v>7</v>
      </c>
      <c r="D330" s="22" t="str">
        <f t="shared" si="23"/>
        <v>737</v>
      </c>
      <c r="E330" s="22">
        <f>IFERROR(テーブル_Swim015[[#This Row],[選手番号]],"")</f>
        <v>130</v>
      </c>
      <c r="F330" s="22" t="str">
        <f>IFERROR(VLOOKUP(E330,Sheet3!A:H,3,0),"")</f>
        <v>今井　楓乃</v>
      </c>
      <c r="G330" s="22" t="str">
        <f>IFERROR(VLOOKUP(E330,Sheet3!A:H,8,0),"")</f>
        <v>ファイブテン</v>
      </c>
      <c r="H330" s="22" t="str">
        <f>IFERROR(VLOOKUP(E330,Sheet2!A:B,2,0),"")</f>
        <v/>
      </c>
      <c r="I330" s="22" t="str">
        <f t="shared" si="20"/>
        <v>1307</v>
      </c>
      <c r="J330" s="22">
        <f t="shared" si="21"/>
        <v>3</v>
      </c>
      <c r="K330" s="22">
        <f t="shared" si="22"/>
        <v>7</v>
      </c>
    </row>
    <row r="331" spans="1:11" s="22" customFormat="1" x14ac:dyDescent="0.15">
      <c r="A331" s="22">
        <f>IFERROR(テーブル_Swim015[[#This Row],[競技番号]],"")</f>
        <v>7</v>
      </c>
      <c r="B331" s="22">
        <f>IFERROR(テーブル_Swim015[[#This Row],[組]],"")</f>
        <v>4</v>
      </c>
      <c r="C331" s="22">
        <f>IFERROR(テーブル_Swim015[[#This Row],[水路]],"")</f>
        <v>1</v>
      </c>
      <c r="D331" s="22" t="str">
        <f t="shared" si="23"/>
        <v>741</v>
      </c>
      <c r="E331" s="22">
        <f>IFERROR(テーブル_Swim015[[#This Row],[選手番号]],"")</f>
        <v>288</v>
      </c>
      <c r="F331" s="22" t="str">
        <f>IFERROR(VLOOKUP(E331,Sheet3!A:H,3,0),"")</f>
        <v>日野姫花李</v>
      </c>
      <c r="G331" s="22" t="str">
        <f>IFERROR(VLOOKUP(E331,Sheet3!A:H,8,0),"")</f>
        <v>ﾌｧｲﾌﾞﾃﾝ東予</v>
      </c>
      <c r="H331" s="22" t="str">
        <f>IFERROR(VLOOKUP(E331,Sheet2!A:B,2,0),"")</f>
        <v/>
      </c>
      <c r="I331" s="22" t="str">
        <f t="shared" si="20"/>
        <v>2887</v>
      </c>
      <c r="J331" s="22">
        <f t="shared" si="21"/>
        <v>4</v>
      </c>
      <c r="K331" s="22">
        <f t="shared" si="22"/>
        <v>1</v>
      </c>
    </row>
    <row r="332" spans="1:11" s="22" customFormat="1" x14ac:dyDescent="0.15">
      <c r="A332" s="22">
        <f>IFERROR(テーブル_Swim015[[#This Row],[競技番号]],"")</f>
        <v>7</v>
      </c>
      <c r="B332" s="22">
        <f>IFERROR(テーブル_Swim015[[#This Row],[組]],"")</f>
        <v>4</v>
      </c>
      <c r="C332" s="22">
        <f>IFERROR(テーブル_Swim015[[#This Row],[水路]],"")</f>
        <v>2</v>
      </c>
      <c r="D332" s="22" t="str">
        <f t="shared" si="23"/>
        <v>742</v>
      </c>
      <c r="E332" s="22">
        <f>IFERROR(テーブル_Swim015[[#This Row],[選手番号]],"")</f>
        <v>336</v>
      </c>
      <c r="F332" s="22" t="str">
        <f>IFERROR(VLOOKUP(E332,Sheet3!A:H,3,0),"")</f>
        <v>清田　俐帆</v>
      </c>
      <c r="G332" s="22" t="str">
        <f>IFERROR(VLOOKUP(E332,Sheet3!A:H,8,0),"")</f>
        <v>コナミ松山</v>
      </c>
      <c r="H332" s="22" t="str">
        <f>IFERROR(VLOOKUP(E332,Sheet2!A:B,2,0),"")</f>
        <v/>
      </c>
      <c r="I332" s="22" t="str">
        <f t="shared" si="20"/>
        <v>3367</v>
      </c>
      <c r="J332" s="22">
        <f t="shared" si="21"/>
        <v>4</v>
      </c>
      <c r="K332" s="22">
        <f t="shared" si="22"/>
        <v>2</v>
      </c>
    </row>
    <row r="333" spans="1:11" s="22" customFormat="1" x14ac:dyDescent="0.15">
      <c r="A333" s="22">
        <f>IFERROR(テーブル_Swim015[[#This Row],[競技番号]],"")</f>
        <v>7</v>
      </c>
      <c r="B333" s="22">
        <f>IFERROR(テーブル_Swim015[[#This Row],[組]],"")</f>
        <v>4</v>
      </c>
      <c r="C333" s="22">
        <f>IFERROR(テーブル_Swim015[[#This Row],[水路]],"")</f>
        <v>3</v>
      </c>
      <c r="D333" s="22" t="str">
        <f t="shared" si="23"/>
        <v>743</v>
      </c>
      <c r="E333" s="22">
        <f>IFERROR(テーブル_Swim015[[#This Row],[選手番号]],"")</f>
        <v>337</v>
      </c>
      <c r="F333" s="22" t="str">
        <f>IFERROR(VLOOKUP(E333,Sheet3!A:H,3,0),"")</f>
        <v>村田　　椛</v>
      </c>
      <c r="G333" s="22" t="str">
        <f>IFERROR(VLOOKUP(E333,Sheet3!A:H,8,0),"")</f>
        <v>コナミ松山</v>
      </c>
      <c r="H333" s="22" t="str">
        <f>IFERROR(VLOOKUP(E333,Sheet2!A:B,2,0),"")</f>
        <v/>
      </c>
      <c r="I333" s="22" t="str">
        <f t="shared" si="20"/>
        <v>3377</v>
      </c>
      <c r="J333" s="22">
        <f t="shared" si="21"/>
        <v>4</v>
      </c>
      <c r="K333" s="22">
        <f t="shared" si="22"/>
        <v>3</v>
      </c>
    </row>
    <row r="334" spans="1:11" s="22" customFormat="1" x14ac:dyDescent="0.15">
      <c r="A334" s="22">
        <f>IFERROR(テーブル_Swim015[[#This Row],[競技番号]],"")</f>
        <v>7</v>
      </c>
      <c r="B334" s="22">
        <f>IFERROR(テーブル_Swim015[[#This Row],[組]],"")</f>
        <v>4</v>
      </c>
      <c r="C334" s="22">
        <f>IFERROR(テーブル_Swim015[[#This Row],[水路]],"")</f>
        <v>4</v>
      </c>
      <c r="D334" s="22" t="str">
        <f t="shared" si="23"/>
        <v>744</v>
      </c>
      <c r="E334" s="22">
        <f>IFERROR(テーブル_Swim015[[#This Row],[選手番号]],"")</f>
        <v>335</v>
      </c>
      <c r="F334" s="22" t="str">
        <f>IFERROR(VLOOKUP(E334,Sheet3!A:H,3,0),"")</f>
        <v>細川みなみ</v>
      </c>
      <c r="G334" s="22" t="str">
        <f>IFERROR(VLOOKUP(E334,Sheet3!A:H,8,0),"")</f>
        <v>コナミ松山</v>
      </c>
      <c r="H334" s="22" t="str">
        <f>IFERROR(VLOOKUP(E334,Sheet2!A:B,2,0),"")</f>
        <v/>
      </c>
      <c r="I334" s="22" t="str">
        <f t="shared" si="20"/>
        <v>3357</v>
      </c>
      <c r="J334" s="22">
        <f t="shared" si="21"/>
        <v>4</v>
      </c>
      <c r="K334" s="22">
        <f t="shared" si="22"/>
        <v>4</v>
      </c>
    </row>
    <row r="335" spans="1:11" s="22" customFormat="1" x14ac:dyDescent="0.15">
      <c r="A335" s="22">
        <f>IFERROR(テーブル_Swim015[[#This Row],[競技番号]],"")</f>
        <v>7</v>
      </c>
      <c r="B335" s="22">
        <f>IFERROR(テーブル_Swim015[[#This Row],[組]],"")</f>
        <v>4</v>
      </c>
      <c r="C335" s="22">
        <f>IFERROR(テーブル_Swim015[[#This Row],[水路]],"")</f>
        <v>5</v>
      </c>
      <c r="D335" s="22" t="str">
        <f t="shared" si="23"/>
        <v>745</v>
      </c>
      <c r="E335" s="22">
        <f>IFERROR(テーブル_Swim015[[#This Row],[選手番号]],"")</f>
        <v>271</v>
      </c>
      <c r="F335" s="22" t="str">
        <f>IFERROR(VLOOKUP(E335,Sheet3!A:H,3,0),"")</f>
        <v>尾﨑　嘉音</v>
      </c>
      <c r="G335" s="22" t="str">
        <f>IFERROR(VLOOKUP(E335,Sheet3!A:H,8,0),"")</f>
        <v>フィッタ吉田</v>
      </c>
      <c r="H335" s="22" t="str">
        <f>IFERROR(VLOOKUP(E335,Sheet2!A:B,2,0),"")</f>
        <v/>
      </c>
      <c r="I335" s="22" t="str">
        <f t="shared" si="20"/>
        <v>2717</v>
      </c>
      <c r="J335" s="22">
        <f t="shared" si="21"/>
        <v>4</v>
      </c>
      <c r="K335" s="22">
        <f t="shared" si="22"/>
        <v>5</v>
      </c>
    </row>
    <row r="336" spans="1:11" s="22" customFormat="1" x14ac:dyDescent="0.15">
      <c r="A336" s="22">
        <f>IFERROR(テーブル_Swim015[[#This Row],[競技番号]],"")</f>
        <v>7</v>
      </c>
      <c r="B336" s="22">
        <f>IFERROR(テーブル_Swim015[[#This Row],[組]],"")</f>
        <v>4</v>
      </c>
      <c r="C336" s="22">
        <f>IFERROR(テーブル_Swim015[[#This Row],[水路]],"")</f>
        <v>6</v>
      </c>
      <c r="D336" s="22" t="str">
        <f t="shared" si="23"/>
        <v>746</v>
      </c>
      <c r="E336" s="22">
        <f>IFERROR(テーブル_Swim015[[#This Row],[選手番号]],"")</f>
        <v>275</v>
      </c>
      <c r="F336" s="22" t="str">
        <f>IFERROR(VLOOKUP(E336,Sheet3!A:H,3,0),"")</f>
        <v>小島　侑芭</v>
      </c>
      <c r="G336" s="22" t="str">
        <f>IFERROR(VLOOKUP(E336,Sheet3!A:H,8,0),"")</f>
        <v>フィッタ吉田</v>
      </c>
      <c r="H336" s="22" t="str">
        <f>IFERROR(VLOOKUP(E336,Sheet2!A:B,2,0),"")</f>
        <v/>
      </c>
      <c r="I336" s="22" t="str">
        <f t="shared" si="20"/>
        <v>2757</v>
      </c>
      <c r="J336" s="22">
        <f t="shared" si="21"/>
        <v>4</v>
      </c>
      <c r="K336" s="22">
        <f t="shared" si="22"/>
        <v>6</v>
      </c>
    </row>
    <row r="337" spans="1:11" s="22" customFormat="1" x14ac:dyDescent="0.15">
      <c r="A337" s="22">
        <f>IFERROR(テーブル_Swim015[[#This Row],[競技番号]],"")</f>
        <v>7</v>
      </c>
      <c r="B337" s="22">
        <f>IFERROR(テーブル_Swim015[[#This Row],[組]],"")</f>
        <v>4</v>
      </c>
      <c r="C337" s="22">
        <f>IFERROR(テーブル_Swim015[[#This Row],[水路]],"")</f>
        <v>7</v>
      </c>
      <c r="D337" s="22" t="str">
        <f t="shared" si="23"/>
        <v>747</v>
      </c>
      <c r="E337" s="22">
        <f>IFERROR(テーブル_Swim015[[#This Row],[選手番号]],"")</f>
        <v>19</v>
      </c>
      <c r="F337" s="22" t="str">
        <f>IFERROR(VLOOKUP(E337,Sheet3!A:H,3,0),"")</f>
        <v>奥本　日和</v>
      </c>
      <c r="G337" s="22" t="str">
        <f>IFERROR(VLOOKUP(E337,Sheet3!A:H,8,0),"")</f>
        <v>五百木ＳＣ</v>
      </c>
      <c r="H337" s="22" t="str">
        <f>IFERROR(VLOOKUP(E337,Sheet2!A:B,2,0),"")</f>
        <v/>
      </c>
      <c r="I337" s="22" t="str">
        <f t="shared" si="20"/>
        <v>197</v>
      </c>
      <c r="J337" s="22">
        <f t="shared" si="21"/>
        <v>4</v>
      </c>
      <c r="K337" s="22">
        <f t="shared" si="22"/>
        <v>7</v>
      </c>
    </row>
    <row r="338" spans="1:11" s="22" customFormat="1" x14ac:dyDescent="0.15">
      <c r="A338" s="22">
        <f>IFERROR(テーブル_Swim015[[#This Row],[競技番号]],"")</f>
        <v>7</v>
      </c>
      <c r="B338" s="22">
        <f>IFERROR(テーブル_Swim015[[#This Row],[組]],"")</f>
        <v>5</v>
      </c>
      <c r="C338" s="22">
        <f>IFERROR(テーブル_Swim015[[#This Row],[水路]],"")</f>
        <v>1</v>
      </c>
      <c r="D338" s="22" t="str">
        <f t="shared" si="23"/>
        <v>751</v>
      </c>
      <c r="E338" s="22">
        <f>IFERROR(テーブル_Swim015[[#This Row],[選手番号]],"")</f>
        <v>309</v>
      </c>
      <c r="F338" s="22" t="str">
        <f>IFERROR(VLOOKUP(E338,Sheet3!A:H,3,0),"")</f>
        <v>橋田　実和</v>
      </c>
      <c r="G338" s="22" t="str">
        <f>IFERROR(VLOOKUP(E338,Sheet3!A:H,8,0),"")</f>
        <v>ﾌｨｯﾀｴﾐﾌﾙ松前</v>
      </c>
      <c r="H338" s="22" t="str">
        <f>IFERROR(VLOOKUP(E338,Sheet2!A:B,2,0),"")</f>
        <v/>
      </c>
      <c r="I338" s="22" t="str">
        <f t="shared" si="20"/>
        <v>3097</v>
      </c>
      <c r="J338" s="22">
        <f t="shared" si="21"/>
        <v>5</v>
      </c>
      <c r="K338" s="22">
        <f t="shared" si="22"/>
        <v>1</v>
      </c>
    </row>
    <row r="339" spans="1:11" s="22" customFormat="1" x14ac:dyDescent="0.15">
      <c r="A339" s="22">
        <f>IFERROR(テーブル_Swim015[[#This Row],[競技番号]],"")</f>
        <v>7</v>
      </c>
      <c r="B339" s="22">
        <f>IFERROR(テーブル_Swim015[[#This Row],[組]],"")</f>
        <v>5</v>
      </c>
      <c r="C339" s="22">
        <f>IFERROR(テーブル_Swim015[[#This Row],[水路]],"")</f>
        <v>2</v>
      </c>
      <c r="D339" s="22" t="str">
        <f t="shared" si="23"/>
        <v>752</v>
      </c>
      <c r="E339" s="22">
        <f>IFERROR(テーブル_Swim015[[#This Row],[選手番号]],"")</f>
        <v>215</v>
      </c>
      <c r="F339" s="22" t="str">
        <f>IFERROR(VLOOKUP(E339,Sheet3!A:H,3,0),"")</f>
        <v>参川かえで</v>
      </c>
      <c r="G339" s="22" t="str">
        <f>IFERROR(VLOOKUP(E339,Sheet3!A:H,8,0),"")</f>
        <v>フィッタ松山</v>
      </c>
      <c r="H339" s="22" t="str">
        <f>IFERROR(VLOOKUP(E339,Sheet2!A:B,2,0),"")</f>
        <v/>
      </c>
      <c r="I339" s="22" t="str">
        <f t="shared" ref="I339:I402" si="24">CONCATENATE(E339,A339)</f>
        <v>2157</v>
      </c>
      <c r="J339" s="22">
        <f t="shared" ref="J339:J402" si="25">B339</f>
        <v>5</v>
      </c>
      <c r="K339" s="22">
        <f t="shared" ref="K339:K402" si="26">C339</f>
        <v>2</v>
      </c>
    </row>
    <row r="340" spans="1:11" s="22" customFormat="1" x14ac:dyDescent="0.15">
      <c r="A340" s="22">
        <f>IFERROR(テーブル_Swim015[[#This Row],[競技番号]],"")</f>
        <v>7</v>
      </c>
      <c r="B340" s="22">
        <f>IFERROR(テーブル_Swim015[[#This Row],[組]],"")</f>
        <v>5</v>
      </c>
      <c r="C340" s="22">
        <f>IFERROR(テーブル_Swim015[[#This Row],[水路]],"")</f>
        <v>3</v>
      </c>
      <c r="D340" s="22" t="str">
        <f t="shared" si="23"/>
        <v>753</v>
      </c>
      <c r="E340" s="22">
        <f>IFERROR(テーブル_Swim015[[#This Row],[選手番号]],"")</f>
        <v>20</v>
      </c>
      <c r="F340" s="22" t="str">
        <f>IFERROR(VLOOKUP(E340,Sheet3!A:H,3,0),"")</f>
        <v>芝　　怜菜</v>
      </c>
      <c r="G340" s="22" t="str">
        <f>IFERROR(VLOOKUP(E340,Sheet3!A:H,8,0),"")</f>
        <v>五百木ＳＣ</v>
      </c>
      <c r="H340" s="22" t="str">
        <f>IFERROR(VLOOKUP(E340,Sheet2!A:B,2,0),"")</f>
        <v/>
      </c>
      <c r="I340" s="22" t="str">
        <f t="shared" si="24"/>
        <v>207</v>
      </c>
      <c r="J340" s="22">
        <f t="shared" si="25"/>
        <v>5</v>
      </c>
      <c r="K340" s="22">
        <f t="shared" si="26"/>
        <v>3</v>
      </c>
    </row>
    <row r="341" spans="1:11" s="22" customFormat="1" x14ac:dyDescent="0.15">
      <c r="A341" s="22">
        <f>IFERROR(テーブル_Swim015[[#This Row],[競技番号]],"")</f>
        <v>7</v>
      </c>
      <c r="B341" s="22">
        <f>IFERROR(テーブル_Swim015[[#This Row],[組]],"")</f>
        <v>5</v>
      </c>
      <c r="C341" s="22">
        <f>IFERROR(テーブル_Swim015[[#This Row],[水路]],"")</f>
        <v>4</v>
      </c>
      <c r="D341" s="22" t="str">
        <f t="shared" si="23"/>
        <v>754</v>
      </c>
      <c r="E341" s="22">
        <f>IFERROR(テーブル_Swim015[[#This Row],[選手番号]],"")</f>
        <v>264</v>
      </c>
      <c r="F341" s="22" t="str">
        <f>IFERROR(VLOOKUP(E341,Sheet3!A:H,3,0),"")</f>
        <v>中村　美心</v>
      </c>
      <c r="G341" s="22" t="str">
        <f>IFERROR(VLOOKUP(E341,Sheet3!A:H,8,0),"")</f>
        <v>フィッタ吉田</v>
      </c>
      <c r="H341" s="22" t="str">
        <f>IFERROR(VLOOKUP(E341,Sheet2!A:B,2,0),"")</f>
        <v/>
      </c>
      <c r="I341" s="22" t="str">
        <f t="shared" si="24"/>
        <v>2647</v>
      </c>
      <c r="J341" s="22">
        <f t="shared" si="25"/>
        <v>5</v>
      </c>
      <c r="K341" s="22">
        <f t="shared" si="26"/>
        <v>4</v>
      </c>
    </row>
    <row r="342" spans="1:11" s="22" customFormat="1" x14ac:dyDescent="0.15">
      <c r="A342" s="22">
        <f>IFERROR(テーブル_Swim015[[#This Row],[競技番号]],"")</f>
        <v>7</v>
      </c>
      <c r="B342" s="22">
        <f>IFERROR(テーブル_Swim015[[#This Row],[組]],"")</f>
        <v>5</v>
      </c>
      <c r="C342" s="22">
        <f>IFERROR(テーブル_Swim015[[#This Row],[水路]],"")</f>
        <v>5</v>
      </c>
      <c r="D342" s="22" t="str">
        <f t="shared" si="23"/>
        <v>755</v>
      </c>
      <c r="E342" s="22">
        <f>IFERROR(テーブル_Swim015[[#This Row],[選手番号]],"")</f>
        <v>18</v>
      </c>
      <c r="F342" s="22" t="str">
        <f>IFERROR(VLOOKUP(E342,Sheet3!A:H,3,0),"")</f>
        <v>芝　　咲菜</v>
      </c>
      <c r="G342" s="22" t="str">
        <f>IFERROR(VLOOKUP(E342,Sheet3!A:H,8,0),"")</f>
        <v>五百木ＳＣ</v>
      </c>
      <c r="H342" s="22" t="str">
        <f>IFERROR(VLOOKUP(E342,Sheet2!A:B,2,0),"")</f>
        <v/>
      </c>
      <c r="I342" s="22" t="str">
        <f t="shared" si="24"/>
        <v>187</v>
      </c>
      <c r="J342" s="22">
        <f t="shared" si="25"/>
        <v>5</v>
      </c>
      <c r="K342" s="22">
        <f t="shared" si="26"/>
        <v>5</v>
      </c>
    </row>
    <row r="343" spans="1:11" s="22" customFormat="1" x14ac:dyDescent="0.15">
      <c r="A343" s="22">
        <f>IFERROR(テーブル_Swim015[[#This Row],[競技番号]],"")</f>
        <v>7</v>
      </c>
      <c r="B343" s="22">
        <f>IFERROR(テーブル_Swim015[[#This Row],[組]],"")</f>
        <v>5</v>
      </c>
      <c r="C343" s="22">
        <f>IFERROR(テーブル_Swim015[[#This Row],[水路]],"")</f>
        <v>6</v>
      </c>
      <c r="D343" s="22" t="str">
        <f t="shared" si="23"/>
        <v>756</v>
      </c>
      <c r="E343" s="22">
        <f>IFERROR(テーブル_Swim015[[#This Row],[選手番号]],"")</f>
        <v>356</v>
      </c>
      <c r="F343" s="22" t="str">
        <f>IFERROR(VLOOKUP(E343,Sheet3!A:H,3,0),"")</f>
        <v>吉田　千暁</v>
      </c>
      <c r="G343" s="22" t="str">
        <f>IFERROR(VLOOKUP(E343,Sheet3!A:H,8,0),"")</f>
        <v>えいしSC北条</v>
      </c>
      <c r="H343" s="22" t="str">
        <f>IFERROR(VLOOKUP(E343,Sheet2!A:B,2,0),"")</f>
        <v/>
      </c>
      <c r="I343" s="22" t="str">
        <f t="shared" si="24"/>
        <v>3567</v>
      </c>
      <c r="J343" s="22">
        <f t="shared" si="25"/>
        <v>5</v>
      </c>
      <c r="K343" s="22">
        <f t="shared" si="26"/>
        <v>6</v>
      </c>
    </row>
    <row r="344" spans="1:11" s="22" customFormat="1" x14ac:dyDescent="0.15">
      <c r="A344" s="22">
        <f>IFERROR(テーブル_Swim015[[#This Row],[競技番号]],"")</f>
        <v>7</v>
      </c>
      <c r="B344" s="22">
        <f>IFERROR(テーブル_Swim015[[#This Row],[組]],"")</f>
        <v>5</v>
      </c>
      <c r="C344" s="22">
        <f>IFERROR(テーブル_Swim015[[#This Row],[水路]],"")</f>
        <v>7</v>
      </c>
      <c r="D344" s="22" t="str">
        <f t="shared" si="23"/>
        <v>757</v>
      </c>
      <c r="E344" s="22">
        <f>IFERROR(テーブル_Swim015[[#This Row],[選手番号]],"")</f>
        <v>333</v>
      </c>
      <c r="F344" s="22" t="str">
        <f>IFERROR(VLOOKUP(E344,Sheet3!A:H,3,0),"")</f>
        <v>野木こころ</v>
      </c>
      <c r="G344" s="22" t="str">
        <f>IFERROR(VLOOKUP(E344,Sheet3!A:H,8,0),"")</f>
        <v>コナミ松山</v>
      </c>
      <c r="H344" s="22" t="str">
        <f>IFERROR(VLOOKUP(E344,Sheet2!A:B,2,0),"")</f>
        <v/>
      </c>
      <c r="I344" s="22" t="str">
        <f t="shared" si="24"/>
        <v>3337</v>
      </c>
      <c r="J344" s="22">
        <f t="shared" si="25"/>
        <v>5</v>
      </c>
      <c r="K344" s="22">
        <f t="shared" si="26"/>
        <v>7</v>
      </c>
    </row>
    <row r="345" spans="1:11" s="22" customFormat="1" x14ac:dyDescent="0.15">
      <c r="A345" s="22">
        <f>IFERROR(テーブル_Swim015[[#This Row],[競技番号]],"")</f>
        <v>8</v>
      </c>
      <c r="B345" s="22">
        <f>IFERROR(テーブル_Swim015[[#This Row],[組]],"")</f>
        <v>1</v>
      </c>
      <c r="C345" s="22">
        <f>IFERROR(テーブル_Swim015[[#This Row],[水路]],"")</f>
        <v>1</v>
      </c>
      <c r="D345" s="22" t="str">
        <f t="shared" si="23"/>
        <v>811</v>
      </c>
      <c r="E345" s="22">
        <f>IFERROR(テーブル_Swim015[[#This Row],[選手番号]],"")</f>
        <v>0</v>
      </c>
      <c r="F345" s="22" t="str">
        <f>IFERROR(VLOOKUP(E345,Sheet3!A:H,3,0),"")</f>
        <v/>
      </c>
      <c r="G345" s="22" t="str">
        <f>IFERROR(VLOOKUP(E345,Sheet3!A:H,8,0),"")</f>
        <v/>
      </c>
      <c r="H345" s="22" t="str">
        <f>IFERROR(VLOOKUP(E345,Sheet2!A:B,2,0),"")</f>
        <v/>
      </c>
      <c r="I345" s="22" t="str">
        <f t="shared" si="24"/>
        <v>08</v>
      </c>
      <c r="J345" s="22">
        <f t="shared" si="25"/>
        <v>1</v>
      </c>
      <c r="K345" s="22">
        <f t="shared" si="26"/>
        <v>1</v>
      </c>
    </row>
    <row r="346" spans="1:11" s="22" customFormat="1" x14ac:dyDescent="0.15">
      <c r="A346" s="22">
        <f>IFERROR(テーブル_Swim015[[#This Row],[競技番号]],"")</f>
        <v>8</v>
      </c>
      <c r="B346" s="22">
        <f>IFERROR(テーブル_Swim015[[#This Row],[組]],"")</f>
        <v>1</v>
      </c>
      <c r="C346" s="22">
        <f>IFERROR(テーブル_Swim015[[#This Row],[水路]],"")</f>
        <v>2</v>
      </c>
      <c r="D346" s="22" t="str">
        <f t="shared" si="23"/>
        <v>812</v>
      </c>
      <c r="E346" s="22">
        <f>IFERROR(テーブル_Swim015[[#This Row],[選手番号]],"")</f>
        <v>0</v>
      </c>
      <c r="F346" s="22" t="str">
        <f>IFERROR(VLOOKUP(E346,Sheet3!A:H,3,0),"")</f>
        <v/>
      </c>
      <c r="G346" s="22" t="str">
        <f>IFERROR(VLOOKUP(E346,Sheet3!A:H,8,0),"")</f>
        <v/>
      </c>
      <c r="H346" s="22" t="str">
        <f>IFERROR(VLOOKUP(E346,Sheet2!A:B,2,0),"")</f>
        <v/>
      </c>
      <c r="I346" s="22" t="str">
        <f t="shared" si="24"/>
        <v>08</v>
      </c>
      <c r="J346" s="22">
        <f t="shared" si="25"/>
        <v>1</v>
      </c>
      <c r="K346" s="22">
        <f t="shared" si="26"/>
        <v>2</v>
      </c>
    </row>
    <row r="347" spans="1:11" s="22" customFormat="1" x14ac:dyDescent="0.15">
      <c r="A347" s="22">
        <f>IFERROR(テーブル_Swim015[[#This Row],[競技番号]],"")</f>
        <v>8</v>
      </c>
      <c r="B347" s="22">
        <f>IFERROR(テーブル_Swim015[[#This Row],[組]],"")</f>
        <v>1</v>
      </c>
      <c r="C347" s="22">
        <f>IFERROR(テーブル_Swim015[[#This Row],[水路]],"")</f>
        <v>3</v>
      </c>
      <c r="D347" s="22" t="str">
        <f t="shared" si="23"/>
        <v>813</v>
      </c>
      <c r="E347" s="22">
        <f>IFERROR(テーブル_Swim015[[#This Row],[選手番号]],"")</f>
        <v>303</v>
      </c>
      <c r="F347" s="22" t="str">
        <f>IFERROR(VLOOKUP(E347,Sheet3!A:H,3,0),"")</f>
        <v>西岡　　駿</v>
      </c>
      <c r="G347" s="22" t="str">
        <f>IFERROR(VLOOKUP(E347,Sheet3!A:H,8,0),"")</f>
        <v>ﾌｨｯﾀｴﾐﾌﾙ松前</v>
      </c>
      <c r="H347" s="22" t="str">
        <f>IFERROR(VLOOKUP(E347,Sheet2!A:B,2,0),"")</f>
        <v/>
      </c>
      <c r="I347" s="22" t="str">
        <f t="shared" si="24"/>
        <v>3038</v>
      </c>
      <c r="J347" s="22">
        <f t="shared" si="25"/>
        <v>1</v>
      </c>
      <c r="K347" s="22">
        <f t="shared" si="26"/>
        <v>3</v>
      </c>
    </row>
    <row r="348" spans="1:11" s="22" customFormat="1" x14ac:dyDescent="0.15">
      <c r="A348" s="22">
        <f>IFERROR(テーブル_Swim015[[#This Row],[競技番号]],"")</f>
        <v>8</v>
      </c>
      <c r="B348" s="22">
        <f>IFERROR(テーブル_Swim015[[#This Row],[組]],"")</f>
        <v>1</v>
      </c>
      <c r="C348" s="22">
        <f>IFERROR(テーブル_Swim015[[#This Row],[水路]],"")</f>
        <v>4</v>
      </c>
      <c r="D348" s="22" t="str">
        <f t="shared" si="23"/>
        <v>814</v>
      </c>
      <c r="E348" s="22">
        <f>IFERROR(テーブル_Swim015[[#This Row],[選手番号]],"")</f>
        <v>332</v>
      </c>
      <c r="F348" s="22" t="str">
        <f>IFERROR(VLOOKUP(E348,Sheet3!A:H,3,0),"")</f>
        <v>松下　昂正</v>
      </c>
      <c r="G348" s="22" t="str">
        <f>IFERROR(VLOOKUP(E348,Sheet3!A:H,8,0),"")</f>
        <v>コナミ松山</v>
      </c>
      <c r="H348" s="22" t="str">
        <f>IFERROR(VLOOKUP(E348,Sheet2!A:B,2,0),"")</f>
        <v/>
      </c>
      <c r="I348" s="22" t="str">
        <f t="shared" si="24"/>
        <v>3328</v>
      </c>
      <c r="J348" s="22">
        <f t="shared" si="25"/>
        <v>1</v>
      </c>
      <c r="K348" s="22">
        <f t="shared" si="26"/>
        <v>4</v>
      </c>
    </row>
    <row r="349" spans="1:11" s="22" customFormat="1" x14ac:dyDescent="0.15">
      <c r="A349" s="22">
        <f>IFERROR(テーブル_Swim015[[#This Row],[競技番号]],"")</f>
        <v>8</v>
      </c>
      <c r="B349" s="22">
        <f>IFERROR(テーブル_Swim015[[#This Row],[組]],"")</f>
        <v>1</v>
      </c>
      <c r="C349" s="22">
        <f>IFERROR(テーブル_Swim015[[#This Row],[水路]],"")</f>
        <v>5</v>
      </c>
      <c r="D349" s="22" t="str">
        <f t="shared" si="23"/>
        <v>815</v>
      </c>
      <c r="E349" s="22">
        <f>IFERROR(テーブル_Swim015[[#This Row],[選手番号]],"")</f>
        <v>85</v>
      </c>
      <c r="F349" s="22" t="str">
        <f>IFERROR(VLOOKUP(E349,Sheet3!A:H,3,0),"")</f>
        <v>石川　幸明</v>
      </c>
      <c r="G349" s="22" t="str">
        <f>IFERROR(VLOOKUP(E349,Sheet3!A:H,8,0),"")</f>
        <v>西条ＳＣ</v>
      </c>
      <c r="H349" s="22" t="str">
        <f>IFERROR(VLOOKUP(E349,Sheet2!A:B,2,0),"")</f>
        <v/>
      </c>
      <c r="I349" s="22" t="str">
        <f t="shared" si="24"/>
        <v>858</v>
      </c>
      <c r="J349" s="22">
        <f t="shared" si="25"/>
        <v>1</v>
      </c>
      <c r="K349" s="22">
        <f t="shared" si="26"/>
        <v>5</v>
      </c>
    </row>
    <row r="350" spans="1:11" s="22" customFormat="1" x14ac:dyDescent="0.15">
      <c r="A350" s="22">
        <f>IFERROR(テーブル_Swim015[[#This Row],[競技番号]],"")</f>
        <v>8</v>
      </c>
      <c r="B350" s="22">
        <f>IFERROR(テーブル_Swim015[[#This Row],[組]],"")</f>
        <v>1</v>
      </c>
      <c r="C350" s="22">
        <f>IFERROR(テーブル_Swim015[[#This Row],[水路]],"")</f>
        <v>6</v>
      </c>
      <c r="D350" s="22" t="str">
        <f t="shared" si="23"/>
        <v>816</v>
      </c>
      <c r="E350" s="22">
        <f>IFERROR(テーブル_Swim015[[#This Row],[選手番号]],"")</f>
        <v>0</v>
      </c>
      <c r="F350" s="22" t="str">
        <f>IFERROR(VLOOKUP(E350,Sheet3!A:H,3,0),"")</f>
        <v/>
      </c>
      <c r="G350" s="22" t="str">
        <f>IFERROR(VLOOKUP(E350,Sheet3!A:H,8,0),"")</f>
        <v/>
      </c>
      <c r="H350" s="22" t="str">
        <f>IFERROR(VLOOKUP(E350,Sheet2!A:B,2,0),"")</f>
        <v/>
      </c>
      <c r="I350" s="22" t="str">
        <f t="shared" si="24"/>
        <v>08</v>
      </c>
      <c r="J350" s="22">
        <f t="shared" si="25"/>
        <v>1</v>
      </c>
      <c r="K350" s="22">
        <f t="shared" si="26"/>
        <v>6</v>
      </c>
    </row>
    <row r="351" spans="1:11" s="22" customFormat="1" x14ac:dyDescent="0.15">
      <c r="A351" s="22">
        <f>IFERROR(テーブル_Swim015[[#This Row],[競技番号]],"")</f>
        <v>8</v>
      </c>
      <c r="B351" s="22">
        <f>IFERROR(テーブル_Swim015[[#This Row],[組]],"")</f>
        <v>1</v>
      </c>
      <c r="C351" s="22">
        <f>IFERROR(テーブル_Swim015[[#This Row],[水路]],"")</f>
        <v>7</v>
      </c>
      <c r="D351" s="22" t="str">
        <f t="shared" si="23"/>
        <v>817</v>
      </c>
      <c r="E351" s="22">
        <f>IFERROR(テーブル_Swim015[[#This Row],[選手番号]],"")</f>
        <v>0</v>
      </c>
      <c r="F351" s="22" t="str">
        <f>IFERROR(VLOOKUP(E351,Sheet3!A:H,3,0),"")</f>
        <v/>
      </c>
      <c r="G351" s="22" t="str">
        <f>IFERROR(VLOOKUP(E351,Sheet3!A:H,8,0),"")</f>
        <v/>
      </c>
      <c r="H351" s="22" t="str">
        <f>IFERROR(VLOOKUP(E351,Sheet2!A:B,2,0),"")</f>
        <v/>
      </c>
      <c r="I351" s="22" t="str">
        <f t="shared" si="24"/>
        <v>08</v>
      </c>
      <c r="J351" s="22">
        <f t="shared" si="25"/>
        <v>1</v>
      </c>
      <c r="K351" s="22">
        <f t="shared" si="26"/>
        <v>7</v>
      </c>
    </row>
    <row r="352" spans="1:11" s="22" customFormat="1" x14ac:dyDescent="0.15">
      <c r="A352" s="22">
        <f>IFERROR(テーブル_Swim015[[#This Row],[競技番号]],"")</f>
        <v>8</v>
      </c>
      <c r="B352" s="22">
        <f>IFERROR(テーブル_Swim015[[#This Row],[組]],"")</f>
        <v>2</v>
      </c>
      <c r="C352" s="22">
        <f>IFERROR(テーブル_Swim015[[#This Row],[水路]],"")</f>
        <v>1</v>
      </c>
      <c r="D352" s="22" t="str">
        <f t="shared" si="23"/>
        <v>821</v>
      </c>
      <c r="E352" s="22">
        <f>IFERROR(テーブル_Swim015[[#This Row],[選手番号]],"")</f>
        <v>50</v>
      </c>
      <c r="F352" s="22" t="str">
        <f>IFERROR(VLOOKUP(E352,Sheet3!A:H,3,0),"")</f>
        <v>玉井　悠慎</v>
      </c>
      <c r="G352" s="22" t="str">
        <f>IFERROR(VLOOKUP(E352,Sheet3!A:H,8,0),"")</f>
        <v>南海ＤＣ</v>
      </c>
      <c r="H352" s="22" t="str">
        <f>IFERROR(VLOOKUP(E352,Sheet2!A:B,2,0),"")</f>
        <v/>
      </c>
      <c r="I352" s="22" t="str">
        <f t="shared" si="24"/>
        <v>508</v>
      </c>
      <c r="J352" s="22">
        <f t="shared" si="25"/>
        <v>2</v>
      </c>
      <c r="K352" s="22">
        <f t="shared" si="26"/>
        <v>1</v>
      </c>
    </row>
    <row r="353" spans="1:11" s="22" customFormat="1" x14ac:dyDescent="0.15">
      <c r="A353" s="22">
        <f>IFERROR(テーブル_Swim015[[#This Row],[競技番号]],"")</f>
        <v>8</v>
      </c>
      <c r="B353" s="22">
        <f>IFERROR(テーブル_Swim015[[#This Row],[組]],"")</f>
        <v>2</v>
      </c>
      <c r="C353" s="22">
        <f>IFERROR(テーブル_Swim015[[#This Row],[水路]],"")</f>
        <v>2</v>
      </c>
      <c r="D353" s="22" t="str">
        <f t="shared" si="23"/>
        <v>822</v>
      </c>
      <c r="E353" s="22">
        <f>IFERROR(テーブル_Swim015[[#This Row],[選手番号]],"")</f>
        <v>146</v>
      </c>
      <c r="F353" s="22" t="str">
        <f>IFERROR(VLOOKUP(E353,Sheet3!A:H,3,0),"")</f>
        <v>廣瀬　功武</v>
      </c>
      <c r="G353" s="22" t="str">
        <f>IFERROR(VLOOKUP(E353,Sheet3!A:H,8,0),"")</f>
        <v>八幡浜ＳＣ</v>
      </c>
      <c r="H353" s="22" t="str">
        <f>IFERROR(VLOOKUP(E353,Sheet2!A:B,2,0),"")</f>
        <v/>
      </c>
      <c r="I353" s="22" t="str">
        <f t="shared" si="24"/>
        <v>1468</v>
      </c>
      <c r="J353" s="22">
        <f t="shared" si="25"/>
        <v>2</v>
      </c>
      <c r="K353" s="22">
        <f t="shared" si="26"/>
        <v>2</v>
      </c>
    </row>
    <row r="354" spans="1:11" s="22" customFormat="1" x14ac:dyDescent="0.15">
      <c r="A354" s="22">
        <f>IFERROR(テーブル_Swim015[[#This Row],[競技番号]],"")</f>
        <v>8</v>
      </c>
      <c r="B354" s="22">
        <f>IFERROR(テーブル_Swim015[[#This Row],[組]],"")</f>
        <v>2</v>
      </c>
      <c r="C354" s="22">
        <f>IFERROR(テーブル_Swim015[[#This Row],[水路]],"")</f>
        <v>3</v>
      </c>
      <c r="D354" s="22" t="str">
        <f t="shared" si="23"/>
        <v>823</v>
      </c>
      <c r="E354" s="22">
        <f>IFERROR(テーブル_Swim015[[#This Row],[選手番号]],"")</f>
        <v>121</v>
      </c>
      <c r="F354" s="22" t="str">
        <f>IFERROR(VLOOKUP(E354,Sheet3!A:H,3,0),"")</f>
        <v>高橋　昇暉</v>
      </c>
      <c r="G354" s="22" t="str">
        <f>IFERROR(VLOOKUP(E354,Sheet3!A:H,8,0),"")</f>
        <v>ファイブテン</v>
      </c>
      <c r="H354" s="22" t="str">
        <f>IFERROR(VLOOKUP(E354,Sheet2!A:B,2,0),"")</f>
        <v/>
      </c>
      <c r="I354" s="22" t="str">
        <f t="shared" si="24"/>
        <v>1218</v>
      </c>
      <c r="J354" s="22">
        <f t="shared" si="25"/>
        <v>2</v>
      </c>
      <c r="K354" s="22">
        <f t="shared" si="26"/>
        <v>3</v>
      </c>
    </row>
    <row r="355" spans="1:11" s="22" customFormat="1" x14ac:dyDescent="0.15">
      <c r="A355" s="22">
        <f>IFERROR(テーブル_Swim015[[#This Row],[競技番号]],"")</f>
        <v>8</v>
      </c>
      <c r="B355" s="22">
        <f>IFERROR(テーブル_Swim015[[#This Row],[組]],"")</f>
        <v>2</v>
      </c>
      <c r="C355" s="22">
        <f>IFERROR(テーブル_Swim015[[#This Row],[水路]],"")</f>
        <v>4</v>
      </c>
      <c r="D355" s="22" t="str">
        <f t="shared" si="23"/>
        <v>824</v>
      </c>
      <c r="E355" s="22">
        <f>IFERROR(テーブル_Swim015[[#This Row],[選手番号]],"")</f>
        <v>120</v>
      </c>
      <c r="F355" s="22" t="str">
        <f>IFERROR(VLOOKUP(E355,Sheet3!A:H,3,0),"")</f>
        <v>金田　莉東</v>
      </c>
      <c r="G355" s="22" t="str">
        <f>IFERROR(VLOOKUP(E355,Sheet3!A:H,8,0),"")</f>
        <v>ファイブテン</v>
      </c>
      <c r="H355" s="22" t="str">
        <f>IFERROR(VLOOKUP(E355,Sheet2!A:B,2,0),"")</f>
        <v/>
      </c>
      <c r="I355" s="22" t="str">
        <f t="shared" si="24"/>
        <v>1208</v>
      </c>
      <c r="J355" s="22">
        <f t="shared" si="25"/>
        <v>2</v>
      </c>
      <c r="K355" s="22">
        <f t="shared" si="26"/>
        <v>4</v>
      </c>
    </row>
    <row r="356" spans="1:11" s="22" customFormat="1" x14ac:dyDescent="0.15">
      <c r="A356" s="22">
        <f>IFERROR(テーブル_Swim015[[#This Row],[競技番号]],"")</f>
        <v>8</v>
      </c>
      <c r="B356" s="22">
        <f>IFERROR(テーブル_Swim015[[#This Row],[組]],"")</f>
        <v>2</v>
      </c>
      <c r="C356" s="22">
        <f>IFERROR(テーブル_Swim015[[#This Row],[水路]],"")</f>
        <v>5</v>
      </c>
      <c r="D356" s="22" t="str">
        <f t="shared" si="23"/>
        <v>825</v>
      </c>
      <c r="E356" s="22">
        <f>IFERROR(テーブル_Swim015[[#This Row],[選手番号]],"")</f>
        <v>239</v>
      </c>
      <c r="F356" s="22" t="str">
        <f>IFERROR(VLOOKUP(E356,Sheet3!A:H,3,0),"")</f>
        <v>枡野　　雅</v>
      </c>
      <c r="G356" s="22" t="str">
        <f>IFERROR(VLOOKUP(E356,Sheet3!A:H,8,0),"")</f>
        <v>フィッタ重信</v>
      </c>
      <c r="H356" s="22" t="str">
        <f>IFERROR(VLOOKUP(E356,Sheet2!A:B,2,0),"")</f>
        <v/>
      </c>
      <c r="I356" s="22" t="str">
        <f t="shared" si="24"/>
        <v>2398</v>
      </c>
      <c r="J356" s="22">
        <f t="shared" si="25"/>
        <v>2</v>
      </c>
      <c r="K356" s="22">
        <f t="shared" si="26"/>
        <v>5</v>
      </c>
    </row>
    <row r="357" spans="1:11" s="22" customFormat="1" x14ac:dyDescent="0.15">
      <c r="A357" s="22">
        <f>IFERROR(テーブル_Swim015[[#This Row],[競技番号]],"")</f>
        <v>8</v>
      </c>
      <c r="B357" s="22">
        <f>IFERROR(テーブル_Swim015[[#This Row],[組]],"")</f>
        <v>2</v>
      </c>
      <c r="C357" s="22">
        <f>IFERROR(テーブル_Swim015[[#This Row],[水路]],"")</f>
        <v>6</v>
      </c>
      <c r="D357" s="22" t="str">
        <f t="shared" si="23"/>
        <v>826</v>
      </c>
      <c r="E357" s="22">
        <f>IFERROR(テーブル_Swim015[[#This Row],[選手番号]],"")</f>
        <v>71</v>
      </c>
      <c r="F357" s="22" t="str">
        <f>IFERROR(VLOOKUP(E357,Sheet3!A:H,3,0),"")</f>
        <v>脇　　遼平</v>
      </c>
      <c r="G357" s="22" t="str">
        <f>IFERROR(VLOOKUP(E357,Sheet3!A:H,8,0),"")</f>
        <v>ｴﾘｴｰﾙSRT</v>
      </c>
      <c r="H357" s="22" t="str">
        <f>IFERROR(VLOOKUP(E357,Sheet2!A:B,2,0),"")</f>
        <v/>
      </c>
      <c r="I357" s="22" t="str">
        <f t="shared" si="24"/>
        <v>718</v>
      </c>
      <c r="J357" s="22">
        <f t="shared" si="25"/>
        <v>2</v>
      </c>
      <c r="K357" s="22">
        <f t="shared" si="26"/>
        <v>6</v>
      </c>
    </row>
    <row r="358" spans="1:11" s="22" customFormat="1" x14ac:dyDescent="0.15">
      <c r="A358" s="22">
        <f>IFERROR(テーブル_Swim015[[#This Row],[競技番号]],"")</f>
        <v>8</v>
      </c>
      <c r="B358" s="22">
        <f>IFERROR(テーブル_Swim015[[#This Row],[組]],"")</f>
        <v>2</v>
      </c>
      <c r="C358" s="22">
        <f>IFERROR(テーブル_Swim015[[#This Row],[水路]],"")</f>
        <v>7</v>
      </c>
      <c r="D358" s="22" t="str">
        <f t="shared" si="23"/>
        <v>827</v>
      </c>
      <c r="E358" s="22">
        <f>IFERROR(テーブル_Swim015[[#This Row],[選手番号]],"")</f>
        <v>98</v>
      </c>
      <c r="F358" s="22" t="str">
        <f>IFERROR(VLOOKUP(E358,Sheet3!A:H,3,0),"")</f>
        <v>森　　瑛心</v>
      </c>
      <c r="G358" s="22" t="str">
        <f>IFERROR(VLOOKUP(E358,Sheet3!A:H,8,0),"")</f>
        <v>ＭＧ瀬戸内</v>
      </c>
      <c r="H358" s="22" t="str">
        <f>IFERROR(VLOOKUP(E358,Sheet2!A:B,2,0),"")</f>
        <v/>
      </c>
      <c r="I358" s="22" t="str">
        <f t="shared" si="24"/>
        <v>988</v>
      </c>
      <c r="J358" s="22">
        <f t="shared" si="25"/>
        <v>2</v>
      </c>
      <c r="K358" s="22">
        <f t="shared" si="26"/>
        <v>7</v>
      </c>
    </row>
    <row r="359" spans="1:11" s="22" customFormat="1" x14ac:dyDescent="0.15">
      <c r="A359" s="22">
        <f>IFERROR(テーブル_Swim015[[#This Row],[競技番号]],"")</f>
        <v>8</v>
      </c>
      <c r="B359" s="22">
        <f>IFERROR(テーブル_Swim015[[#This Row],[組]],"")</f>
        <v>3</v>
      </c>
      <c r="C359" s="22">
        <f>IFERROR(テーブル_Swim015[[#This Row],[水路]],"")</f>
        <v>1</v>
      </c>
      <c r="D359" s="22" t="str">
        <f t="shared" si="23"/>
        <v>831</v>
      </c>
      <c r="E359" s="22">
        <f>IFERROR(テーブル_Swim015[[#This Row],[選手番号]],"")</f>
        <v>67</v>
      </c>
      <c r="F359" s="22" t="str">
        <f>IFERROR(VLOOKUP(E359,Sheet3!A:H,3,0),"")</f>
        <v>赤野　弘幸</v>
      </c>
      <c r="G359" s="22" t="str">
        <f>IFERROR(VLOOKUP(E359,Sheet3!A:H,8,0),"")</f>
        <v>ｴﾘｴｰﾙSRT</v>
      </c>
      <c r="H359" s="22" t="str">
        <f>IFERROR(VLOOKUP(E359,Sheet2!A:B,2,0),"")</f>
        <v/>
      </c>
      <c r="I359" s="22" t="str">
        <f t="shared" si="24"/>
        <v>678</v>
      </c>
      <c r="J359" s="22">
        <f t="shared" si="25"/>
        <v>3</v>
      </c>
      <c r="K359" s="22">
        <f t="shared" si="26"/>
        <v>1</v>
      </c>
    </row>
    <row r="360" spans="1:11" s="22" customFormat="1" x14ac:dyDescent="0.15">
      <c r="A360" s="22">
        <f>IFERROR(テーブル_Swim015[[#This Row],[競技番号]],"")</f>
        <v>8</v>
      </c>
      <c r="B360" s="22">
        <f>IFERROR(テーブル_Swim015[[#This Row],[組]],"")</f>
        <v>3</v>
      </c>
      <c r="C360" s="22">
        <f>IFERROR(テーブル_Swim015[[#This Row],[水路]],"")</f>
        <v>2</v>
      </c>
      <c r="D360" s="22" t="str">
        <f t="shared" si="23"/>
        <v>832</v>
      </c>
      <c r="E360" s="22">
        <f>IFERROR(テーブル_Swim015[[#This Row],[選手番号]],"")</f>
        <v>11</v>
      </c>
      <c r="F360" s="22" t="str">
        <f>IFERROR(VLOOKUP(E360,Sheet3!A:H,3,0),"")</f>
        <v>菅野　　笙</v>
      </c>
      <c r="G360" s="22" t="str">
        <f>IFERROR(VLOOKUP(E360,Sheet3!A:H,8,0),"")</f>
        <v>五百木ＳＣ</v>
      </c>
      <c r="H360" s="22" t="str">
        <f>IFERROR(VLOOKUP(E360,Sheet2!A:B,2,0),"")</f>
        <v/>
      </c>
      <c r="I360" s="22" t="str">
        <f t="shared" si="24"/>
        <v>118</v>
      </c>
      <c r="J360" s="22">
        <f t="shared" si="25"/>
        <v>3</v>
      </c>
      <c r="K360" s="22">
        <f t="shared" si="26"/>
        <v>2</v>
      </c>
    </row>
    <row r="361" spans="1:11" s="22" customFormat="1" x14ac:dyDescent="0.15">
      <c r="A361" s="22">
        <f>IFERROR(テーブル_Swim015[[#This Row],[競技番号]],"")</f>
        <v>8</v>
      </c>
      <c r="B361" s="22">
        <f>IFERROR(テーブル_Swim015[[#This Row],[組]],"")</f>
        <v>3</v>
      </c>
      <c r="C361" s="22">
        <f>IFERROR(テーブル_Swim015[[#This Row],[水路]],"")</f>
        <v>3</v>
      </c>
      <c r="D361" s="22" t="str">
        <f t="shared" si="23"/>
        <v>833</v>
      </c>
      <c r="E361" s="22">
        <f>IFERROR(テーブル_Swim015[[#This Row],[選手番号]],"")</f>
        <v>10</v>
      </c>
      <c r="F361" s="22" t="str">
        <f>IFERROR(VLOOKUP(E361,Sheet3!A:H,3,0),"")</f>
        <v>田村　　然</v>
      </c>
      <c r="G361" s="22" t="str">
        <f>IFERROR(VLOOKUP(E361,Sheet3!A:H,8,0),"")</f>
        <v>五百木ＳＣ</v>
      </c>
      <c r="H361" s="22" t="str">
        <f>IFERROR(VLOOKUP(E361,Sheet2!A:B,2,0),"")</f>
        <v/>
      </c>
      <c r="I361" s="22" t="str">
        <f t="shared" si="24"/>
        <v>108</v>
      </c>
      <c r="J361" s="22">
        <f t="shared" si="25"/>
        <v>3</v>
      </c>
      <c r="K361" s="22">
        <f t="shared" si="26"/>
        <v>3</v>
      </c>
    </row>
    <row r="362" spans="1:11" s="22" customFormat="1" x14ac:dyDescent="0.15">
      <c r="A362" s="22">
        <f>IFERROR(テーブル_Swim015[[#This Row],[競技番号]],"")</f>
        <v>8</v>
      </c>
      <c r="B362" s="22">
        <f>IFERROR(テーブル_Swim015[[#This Row],[組]],"")</f>
        <v>3</v>
      </c>
      <c r="C362" s="22">
        <f>IFERROR(テーブル_Swim015[[#This Row],[水路]],"")</f>
        <v>4</v>
      </c>
      <c r="D362" s="22" t="str">
        <f t="shared" si="23"/>
        <v>834</v>
      </c>
      <c r="E362" s="22">
        <f>IFERROR(テーブル_Swim015[[#This Row],[選手番号]],"")</f>
        <v>118</v>
      </c>
      <c r="F362" s="22" t="str">
        <f>IFERROR(VLOOKUP(E362,Sheet3!A:H,3,0),"")</f>
        <v>森田　尚斗</v>
      </c>
      <c r="G362" s="22" t="str">
        <f>IFERROR(VLOOKUP(E362,Sheet3!A:H,8,0),"")</f>
        <v>ファイブテン</v>
      </c>
      <c r="H362" s="22" t="str">
        <f>IFERROR(VLOOKUP(E362,Sheet2!A:B,2,0),"")</f>
        <v/>
      </c>
      <c r="I362" s="22" t="str">
        <f t="shared" si="24"/>
        <v>1188</v>
      </c>
      <c r="J362" s="22">
        <f t="shared" si="25"/>
        <v>3</v>
      </c>
      <c r="K362" s="22">
        <f t="shared" si="26"/>
        <v>4</v>
      </c>
    </row>
    <row r="363" spans="1:11" s="22" customFormat="1" x14ac:dyDescent="0.15">
      <c r="A363" s="22">
        <f>IFERROR(テーブル_Swim015[[#This Row],[競技番号]],"")</f>
        <v>8</v>
      </c>
      <c r="B363" s="22">
        <f>IFERROR(テーブル_Swim015[[#This Row],[組]],"")</f>
        <v>3</v>
      </c>
      <c r="C363" s="22">
        <f>IFERROR(テーブル_Swim015[[#This Row],[水路]],"")</f>
        <v>5</v>
      </c>
      <c r="D363" s="22" t="str">
        <f t="shared" si="23"/>
        <v>835</v>
      </c>
      <c r="E363" s="22">
        <f>IFERROR(テーブル_Swim015[[#This Row],[選手番号]],"")</f>
        <v>69</v>
      </c>
      <c r="F363" s="22" t="str">
        <f>IFERROR(VLOOKUP(E363,Sheet3!A:H,3,0),"")</f>
        <v>脇　　章人</v>
      </c>
      <c r="G363" s="22" t="str">
        <f>IFERROR(VLOOKUP(E363,Sheet3!A:H,8,0),"")</f>
        <v>ｴﾘｴｰﾙSRT</v>
      </c>
      <c r="H363" s="22" t="str">
        <f>IFERROR(VLOOKUP(E363,Sheet2!A:B,2,0),"")</f>
        <v/>
      </c>
      <c r="I363" s="22" t="str">
        <f t="shared" si="24"/>
        <v>698</v>
      </c>
      <c r="J363" s="22">
        <f t="shared" si="25"/>
        <v>3</v>
      </c>
      <c r="K363" s="22">
        <f t="shared" si="26"/>
        <v>5</v>
      </c>
    </row>
    <row r="364" spans="1:11" s="22" customFormat="1" x14ac:dyDescent="0.15">
      <c r="A364" s="22">
        <f>IFERROR(テーブル_Swim015[[#This Row],[競技番号]],"")</f>
        <v>8</v>
      </c>
      <c r="B364" s="22">
        <f>IFERROR(テーブル_Swim015[[#This Row],[組]],"")</f>
        <v>3</v>
      </c>
      <c r="C364" s="22">
        <f>IFERROR(テーブル_Swim015[[#This Row],[水路]],"")</f>
        <v>6</v>
      </c>
      <c r="D364" s="22" t="str">
        <f t="shared" si="23"/>
        <v>836</v>
      </c>
      <c r="E364" s="22">
        <f>IFERROR(テーブル_Swim015[[#This Row],[選手番号]],"")</f>
        <v>331</v>
      </c>
      <c r="F364" s="22" t="str">
        <f>IFERROR(VLOOKUP(E364,Sheet3!A:H,3,0),"")</f>
        <v>兵頭　煌晟</v>
      </c>
      <c r="G364" s="22" t="str">
        <f>IFERROR(VLOOKUP(E364,Sheet3!A:H,8,0),"")</f>
        <v>コナミ松山</v>
      </c>
      <c r="H364" s="22" t="str">
        <f>IFERROR(VLOOKUP(E364,Sheet2!A:B,2,0),"")</f>
        <v/>
      </c>
      <c r="I364" s="22" t="str">
        <f t="shared" si="24"/>
        <v>3318</v>
      </c>
      <c r="J364" s="22">
        <f t="shared" si="25"/>
        <v>3</v>
      </c>
      <c r="K364" s="22">
        <f t="shared" si="26"/>
        <v>6</v>
      </c>
    </row>
    <row r="365" spans="1:11" s="22" customFormat="1" x14ac:dyDescent="0.15">
      <c r="A365" s="22">
        <f>IFERROR(テーブル_Swim015[[#This Row],[競技番号]],"")</f>
        <v>8</v>
      </c>
      <c r="B365" s="22">
        <f>IFERROR(テーブル_Swim015[[#This Row],[組]],"")</f>
        <v>3</v>
      </c>
      <c r="C365" s="22">
        <f>IFERROR(テーブル_Swim015[[#This Row],[水路]],"")</f>
        <v>7</v>
      </c>
      <c r="D365" s="22" t="str">
        <f t="shared" si="23"/>
        <v>837</v>
      </c>
      <c r="E365" s="22">
        <f>IFERROR(テーブル_Swim015[[#This Row],[選手番号]],"")</f>
        <v>237</v>
      </c>
      <c r="F365" s="22" t="str">
        <f>IFERROR(VLOOKUP(E365,Sheet3!A:H,3,0),"")</f>
        <v>松浦　　蒼</v>
      </c>
      <c r="G365" s="22" t="str">
        <f>IFERROR(VLOOKUP(E365,Sheet3!A:H,8,0),"")</f>
        <v>フィッタ重信</v>
      </c>
      <c r="H365" s="22" t="str">
        <f>IFERROR(VLOOKUP(E365,Sheet2!A:B,2,0),"")</f>
        <v/>
      </c>
      <c r="I365" s="22" t="str">
        <f t="shared" si="24"/>
        <v>2378</v>
      </c>
      <c r="J365" s="22">
        <f t="shared" si="25"/>
        <v>3</v>
      </c>
      <c r="K365" s="22">
        <f t="shared" si="26"/>
        <v>7</v>
      </c>
    </row>
    <row r="366" spans="1:11" s="22" customFormat="1" x14ac:dyDescent="0.15">
      <c r="A366" s="22">
        <f>IFERROR(テーブル_Swim015[[#This Row],[競技番号]],"")</f>
        <v>8</v>
      </c>
      <c r="B366" s="22">
        <f>IFERROR(テーブル_Swim015[[#This Row],[組]],"")</f>
        <v>4</v>
      </c>
      <c r="C366" s="22">
        <f>IFERROR(テーブル_Swim015[[#This Row],[水路]],"")</f>
        <v>1</v>
      </c>
      <c r="D366" s="22" t="str">
        <f t="shared" si="23"/>
        <v>841</v>
      </c>
      <c r="E366" s="22">
        <f>IFERROR(テーブル_Swim015[[#This Row],[選手番号]],"")</f>
        <v>70</v>
      </c>
      <c r="F366" s="22" t="str">
        <f>IFERROR(VLOOKUP(E366,Sheet3!A:H,3,0),"")</f>
        <v>森下　泰明</v>
      </c>
      <c r="G366" s="22" t="str">
        <f>IFERROR(VLOOKUP(E366,Sheet3!A:H,8,0),"")</f>
        <v>ｴﾘｴｰﾙSRT</v>
      </c>
      <c r="H366" s="22" t="str">
        <f>IFERROR(VLOOKUP(E366,Sheet2!A:B,2,0),"")</f>
        <v/>
      </c>
      <c r="I366" s="22" t="str">
        <f t="shared" si="24"/>
        <v>708</v>
      </c>
      <c r="J366" s="22">
        <f t="shared" si="25"/>
        <v>4</v>
      </c>
      <c r="K366" s="22">
        <f t="shared" si="26"/>
        <v>1</v>
      </c>
    </row>
    <row r="367" spans="1:11" s="22" customFormat="1" x14ac:dyDescent="0.15">
      <c r="A367" s="22">
        <f>IFERROR(テーブル_Swim015[[#This Row],[競技番号]],"")</f>
        <v>8</v>
      </c>
      <c r="B367" s="22">
        <f>IFERROR(テーブル_Swim015[[#This Row],[組]],"")</f>
        <v>4</v>
      </c>
      <c r="C367" s="22">
        <f>IFERROR(テーブル_Swim015[[#This Row],[水路]],"")</f>
        <v>2</v>
      </c>
      <c r="D367" s="22" t="str">
        <f t="shared" si="23"/>
        <v>842</v>
      </c>
      <c r="E367" s="22">
        <f>IFERROR(テーブル_Swim015[[#This Row],[選手番号]],"")</f>
        <v>287</v>
      </c>
      <c r="F367" s="22" t="str">
        <f>IFERROR(VLOOKUP(E367,Sheet3!A:H,3,0),"")</f>
        <v>宇佐美弥市</v>
      </c>
      <c r="G367" s="22" t="str">
        <f>IFERROR(VLOOKUP(E367,Sheet3!A:H,8,0),"")</f>
        <v>ﾌｧｲﾌﾞﾃﾝ東予</v>
      </c>
      <c r="H367" s="22" t="str">
        <f>IFERROR(VLOOKUP(E367,Sheet2!A:B,2,0),"")</f>
        <v/>
      </c>
      <c r="I367" s="22" t="str">
        <f t="shared" si="24"/>
        <v>2878</v>
      </c>
      <c r="J367" s="22">
        <f t="shared" si="25"/>
        <v>4</v>
      </c>
      <c r="K367" s="22">
        <f t="shared" si="26"/>
        <v>2</v>
      </c>
    </row>
    <row r="368" spans="1:11" s="22" customFormat="1" x14ac:dyDescent="0.15">
      <c r="A368" s="22">
        <f>IFERROR(テーブル_Swim015[[#This Row],[競技番号]],"")</f>
        <v>8</v>
      </c>
      <c r="B368" s="22">
        <f>IFERROR(テーブル_Swim015[[#This Row],[組]],"")</f>
        <v>4</v>
      </c>
      <c r="C368" s="22">
        <f>IFERROR(テーブル_Swim015[[#This Row],[水路]],"")</f>
        <v>3</v>
      </c>
      <c r="D368" s="22" t="str">
        <f t="shared" si="23"/>
        <v>843</v>
      </c>
      <c r="E368" s="22">
        <f>IFERROR(テーブル_Swim015[[#This Row],[選手番号]],"")</f>
        <v>298</v>
      </c>
      <c r="F368" s="22" t="str">
        <f>IFERROR(VLOOKUP(E368,Sheet3!A:H,3,0),"")</f>
        <v>大森　真慶</v>
      </c>
      <c r="G368" s="22" t="str">
        <f>IFERROR(VLOOKUP(E368,Sheet3!A:H,8,0),"")</f>
        <v>ﾌｨｯﾀｴﾐﾌﾙ松前</v>
      </c>
      <c r="H368" s="22" t="str">
        <f>IFERROR(VLOOKUP(E368,Sheet2!A:B,2,0),"")</f>
        <v/>
      </c>
      <c r="I368" s="22" t="str">
        <f t="shared" si="24"/>
        <v>2988</v>
      </c>
      <c r="J368" s="22">
        <f t="shared" si="25"/>
        <v>4</v>
      </c>
      <c r="K368" s="22">
        <f t="shared" si="26"/>
        <v>3</v>
      </c>
    </row>
    <row r="369" spans="1:11" s="22" customFormat="1" x14ac:dyDescent="0.15">
      <c r="A369" s="22">
        <f>IFERROR(テーブル_Swim015[[#This Row],[競技番号]],"")</f>
        <v>8</v>
      </c>
      <c r="B369" s="22">
        <f>IFERROR(テーブル_Swim015[[#This Row],[組]],"")</f>
        <v>4</v>
      </c>
      <c r="C369" s="22">
        <f>IFERROR(テーブル_Swim015[[#This Row],[水路]],"")</f>
        <v>4</v>
      </c>
      <c r="D369" s="22" t="str">
        <f t="shared" si="23"/>
        <v>844</v>
      </c>
      <c r="E369" s="22">
        <f>IFERROR(テーブル_Swim015[[#This Row],[選手番号]],"")</f>
        <v>166</v>
      </c>
      <c r="F369" s="22" t="str">
        <f>IFERROR(VLOOKUP(E369,Sheet3!A:H,3,0),"")</f>
        <v>松岡　　遼</v>
      </c>
      <c r="G369" s="22" t="str">
        <f>IFERROR(VLOOKUP(E369,Sheet3!A:H,8,0),"")</f>
        <v>アズサ松山</v>
      </c>
      <c r="H369" s="22" t="str">
        <f>IFERROR(VLOOKUP(E369,Sheet2!A:B,2,0),"")</f>
        <v/>
      </c>
      <c r="I369" s="22" t="str">
        <f t="shared" si="24"/>
        <v>1668</v>
      </c>
      <c r="J369" s="22">
        <f t="shared" si="25"/>
        <v>4</v>
      </c>
      <c r="K369" s="22">
        <f t="shared" si="26"/>
        <v>4</v>
      </c>
    </row>
    <row r="370" spans="1:11" s="22" customFormat="1" x14ac:dyDescent="0.15">
      <c r="A370" s="22">
        <f>IFERROR(テーブル_Swim015[[#This Row],[競技番号]],"")</f>
        <v>8</v>
      </c>
      <c r="B370" s="22">
        <f>IFERROR(テーブル_Swim015[[#This Row],[組]],"")</f>
        <v>4</v>
      </c>
      <c r="C370" s="22">
        <f>IFERROR(テーブル_Swim015[[#This Row],[水路]],"")</f>
        <v>5</v>
      </c>
      <c r="D370" s="22" t="str">
        <f t="shared" si="23"/>
        <v>845</v>
      </c>
      <c r="E370" s="22">
        <f>IFERROR(テーブル_Swim015[[#This Row],[選手番号]],"")</f>
        <v>277</v>
      </c>
      <c r="F370" s="22" t="str">
        <f>IFERROR(VLOOKUP(E370,Sheet3!A:H,3,0),"")</f>
        <v>竹本　大輝</v>
      </c>
      <c r="G370" s="22" t="str">
        <f>IFERROR(VLOOKUP(E370,Sheet3!A:H,8,0),"")</f>
        <v>Ryuow</v>
      </c>
      <c r="H370" s="22" t="str">
        <f>IFERROR(VLOOKUP(E370,Sheet2!A:B,2,0),"")</f>
        <v/>
      </c>
      <c r="I370" s="22" t="str">
        <f t="shared" si="24"/>
        <v>2778</v>
      </c>
      <c r="J370" s="22">
        <f t="shared" si="25"/>
        <v>4</v>
      </c>
      <c r="K370" s="22">
        <f t="shared" si="26"/>
        <v>5</v>
      </c>
    </row>
    <row r="371" spans="1:11" s="22" customFormat="1" x14ac:dyDescent="0.15">
      <c r="A371" s="22">
        <f>IFERROR(テーブル_Swim015[[#This Row],[競技番号]],"")</f>
        <v>8</v>
      </c>
      <c r="B371" s="22">
        <f>IFERROR(テーブル_Swim015[[#This Row],[組]],"")</f>
        <v>4</v>
      </c>
      <c r="C371" s="22">
        <f>IFERROR(テーブル_Swim015[[#This Row],[水路]],"")</f>
        <v>6</v>
      </c>
      <c r="D371" s="22" t="str">
        <f t="shared" si="23"/>
        <v>846</v>
      </c>
      <c r="E371" s="22">
        <f>IFERROR(テーブル_Swim015[[#This Row],[選手番号]],"")</f>
        <v>179</v>
      </c>
      <c r="F371" s="22" t="str">
        <f>IFERROR(VLOOKUP(E371,Sheet3!A:H,3,0),"")</f>
        <v>山内　大和</v>
      </c>
      <c r="G371" s="22" t="str">
        <f>IFERROR(VLOOKUP(E371,Sheet3!A:H,8,0),"")</f>
        <v>ＭＧ双葉</v>
      </c>
      <c r="H371" s="22" t="str">
        <f>IFERROR(VLOOKUP(E371,Sheet2!A:B,2,0),"")</f>
        <v/>
      </c>
      <c r="I371" s="22" t="str">
        <f t="shared" si="24"/>
        <v>1798</v>
      </c>
      <c r="J371" s="22">
        <f t="shared" si="25"/>
        <v>4</v>
      </c>
      <c r="K371" s="22">
        <f t="shared" si="26"/>
        <v>6</v>
      </c>
    </row>
    <row r="372" spans="1:11" s="22" customFormat="1" x14ac:dyDescent="0.15">
      <c r="A372" s="22">
        <f>IFERROR(テーブル_Swim015[[#This Row],[競技番号]],"")</f>
        <v>8</v>
      </c>
      <c r="B372" s="22">
        <f>IFERROR(テーブル_Swim015[[#This Row],[組]],"")</f>
        <v>4</v>
      </c>
      <c r="C372" s="22">
        <f>IFERROR(テーブル_Swim015[[#This Row],[水路]],"")</f>
        <v>7</v>
      </c>
      <c r="D372" s="22" t="str">
        <f t="shared" si="23"/>
        <v>847</v>
      </c>
      <c r="E372" s="22">
        <f>IFERROR(テーブル_Swim015[[#This Row],[選手番号]],"")</f>
        <v>301</v>
      </c>
      <c r="F372" s="22" t="str">
        <f>IFERROR(VLOOKUP(E372,Sheet3!A:H,3,0),"")</f>
        <v>牧野　源志</v>
      </c>
      <c r="G372" s="22" t="str">
        <f>IFERROR(VLOOKUP(E372,Sheet3!A:H,8,0),"")</f>
        <v>ﾌｨｯﾀｴﾐﾌﾙ松前</v>
      </c>
      <c r="H372" s="22" t="str">
        <f>IFERROR(VLOOKUP(E372,Sheet2!A:B,2,0),"")</f>
        <v/>
      </c>
      <c r="I372" s="22" t="str">
        <f t="shared" si="24"/>
        <v>3018</v>
      </c>
      <c r="J372" s="22">
        <f t="shared" si="25"/>
        <v>4</v>
      </c>
      <c r="K372" s="22">
        <f t="shared" si="26"/>
        <v>7</v>
      </c>
    </row>
    <row r="373" spans="1:11" s="22" customFormat="1" x14ac:dyDescent="0.15">
      <c r="A373" s="22">
        <f>IFERROR(テーブル_Swim015[[#This Row],[競技番号]],"")</f>
        <v>8</v>
      </c>
      <c r="B373" s="22">
        <f>IFERROR(テーブル_Swim015[[#This Row],[組]],"")</f>
        <v>5</v>
      </c>
      <c r="C373" s="22">
        <f>IFERROR(テーブル_Swim015[[#This Row],[水路]],"")</f>
        <v>1</v>
      </c>
      <c r="D373" s="22" t="str">
        <f t="shared" si="23"/>
        <v>851</v>
      </c>
      <c r="E373" s="22">
        <f>IFERROR(テーブル_Swim015[[#This Row],[選手番号]],"")</f>
        <v>7</v>
      </c>
      <c r="F373" s="22" t="str">
        <f>IFERROR(VLOOKUP(E373,Sheet3!A:H,3,0),"")</f>
        <v>伊藤　諒成</v>
      </c>
      <c r="G373" s="22" t="str">
        <f>IFERROR(VLOOKUP(E373,Sheet3!A:H,8,0),"")</f>
        <v>五百木ＳＣ</v>
      </c>
      <c r="H373" s="22" t="str">
        <f>IFERROR(VLOOKUP(E373,Sheet2!A:B,2,0),"")</f>
        <v/>
      </c>
      <c r="I373" s="22" t="str">
        <f t="shared" si="24"/>
        <v>78</v>
      </c>
      <c r="J373" s="22">
        <f t="shared" si="25"/>
        <v>5</v>
      </c>
      <c r="K373" s="22">
        <f t="shared" si="26"/>
        <v>1</v>
      </c>
    </row>
    <row r="374" spans="1:11" s="22" customFormat="1" x14ac:dyDescent="0.15">
      <c r="A374" s="22">
        <f>IFERROR(テーブル_Swim015[[#This Row],[競技番号]],"")</f>
        <v>8</v>
      </c>
      <c r="B374" s="22">
        <f>IFERROR(テーブル_Swim015[[#This Row],[組]],"")</f>
        <v>5</v>
      </c>
      <c r="C374" s="22">
        <f>IFERROR(テーブル_Swim015[[#This Row],[水路]],"")</f>
        <v>2</v>
      </c>
      <c r="D374" s="22" t="str">
        <f t="shared" si="23"/>
        <v>852</v>
      </c>
      <c r="E374" s="22">
        <f>IFERROR(テーブル_Swim015[[#This Row],[選手番号]],"")</f>
        <v>297</v>
      </c>
      <c r="F374" s="22" t="str">
        <f>IFERROR(VLOOKUP(E374,Sheet3!A:H,3,0),"")</f>
        <v>長野　愛斗</v>
      </c>
      <c r="G374" s="22" t="str">
        <f>IFERROR(VLOOKUP(E374,Sheet3!A:H,8,0),"")</f>
        <v>ﾌｨｯﾀｴﾐﾌﾙ松前</v>
      </c>
      <c r="H374" s="22" t="str">
        <f>IFERROR(VLOOKUP(E374,Sheet2!A:B,2,0),"")</f>
        <v/>
      </c>
      <c r="I374" s="22" t="str">
        <f t="shared" si="24"/>
        <v>2978</v>
      </c>
      <c r="J374" s="22">
        <f t="shared" si="25"/>
        <v>5</v>
      </c>
      <c r="K374" s="22">
        <f t="shared" si="26"/>
        <v>2</v>
      </c>
    </row>
    <row r="375" spans="1:11" s="22" customFormat="1" x14ac:dyDescent="0.15">
      <c r="A375" s="22">
        <f>IFERROR(テーブル_Swim015[[#This Row],[競技番号]],"")</f>
        <v>8</v>
      </c>
      <c r="B375" s="22">
        <f>IFERROR(テーブル_Swim015[[#This Row],[組]],"")</f>
        <v>5</v>
      </c>
      <c r="C375" s="22">
        <f>IFERROR(テーブル_Swim015[[#This Row],[水路]],"")</f>
        <v>3</v>
      </c>
      <c r="D375" s="22" t="str">
        <f t="shared" si="23"/>
        <v>853</v>
      </c>
      <c r="E375" s="22">
        <f>IFERROR(テーブル_Swim015[[#This Row],[選手番号]],"")</f>
        <v>9</v>
      </c>
      <c r="F375" s="22" t="str">
        <f>IFERROR(VLOOKUP(E375,Sheet3!A:H,3,0),"")</f>
        <v>玉井　央輔</v>
      </c>
      <c r="G375" s="22" t="str">
        <f>IFERROR(VLOOKUP(E375,Sheet3!A:H,8,0),"")</f>
        <v>五百木ＳＣ</v>
      </c>
      <c r="H375" s="22" t="str">
        <f>IFERROR(VLOOKUP(E375,Sheet2!A:B,2,0),"")</f>
        <v/>
      </c>
      <c r="I375" s="22" t="str">
        <f t="shared" si="24"/>
        <v>98</v>
      </c>
      <c r="J375" s="22">
        <f t="shared" si="25"/>
        <v>5</v>
      </c>
      <c r="K375" s="22">
        <f t="shared" si="26"/>
        <v>3</v>
      </c>
    </row>
    <row r="376" spans="1:11" s="22" customFormat="1" x14ac:dyDescent="0.15">
      <c r="A376" s="22">
        <f>IFERROR(テーブル_Swim015[[#This Row],[競技番号]],"")</f>
        <v>8</v>
      </c>
      <c r="B376" s="22">
        <f>IFERROR(テーブル_Swim015[[#This Row],[組]],"")</f>
        <v>5</v>
      </c>
      <c r="C376" s="22">
        <f>IFERROR(テーブル_Swim015[[#This Row],[水路]],"")</f>
        <v>4</v>
      </c>
      <c r="D376" s="22" t="str">
        <f t="shared" si="23"/>
        <v>854</v>
      </c>
      <c r="E376" s="22">
        <f>IFERROR(テーブル_Swim015[[#This Row],[選手番号]],"")</f>
        <v>206</v>
      </c>
      <c r="F376" s="22" t="str">
        <f>IFERROR(VLOOKUP(E376,Sheet3!A:H,3,0),"")</f>
        <v>石川　智暉</v>
      </c>
      <c r="G376" s="22" t="str">
        <f>IFERROR(VLOOKUP(E376,Sheet3!A:H,8,0),"")</f>
        <v>フィッタ松山</v>
      </c>
      <c r="H376" s="22" t="str">
        <f>IFERROR(VLOOKUP(E376,Sheet2!A:B,2,0),"")</f>
        <v/>
      </c>
      <c r="I376" s="22" t="str">
        <f t="shared" si="24"/>
        <v>2068</v>
      </c>
      <c r="J376" s="22">
        <f t="shared" si="25"/>
        <v>5</v>
      </c>
      <c r="K376" s="22">
        <f t="shared" si="26"/>
        <v>4</v>
      </c>
    </row>
    <row r="377" spans="1:11" s="22" customFormat="1" x14ac:dyDescent="0.15">
      <c r="A377" s="22">
        <f>IFERROR(テーブル_Swim015[[#This Row],[競技番号]],"")</f>
        <v>8</v>
      </c>
      <c r="B377" s="22">
        <f>IFERROR(テーブル_Swim015[[#This Row],[組]],"")</f>
        <v>5</v>
      </c>
      <c r="C377" s="22">
        <f>IFERROR(テーブル_Swim015[[#This Row],[水路]],"")</f>
        <v>5</v>
      </c>
      <c r="D377" s="22" t="str">
        <f t="shared" si="23"/>
        <v>855</v>
      </c>
      <c r="E377" s="22">
        <f>IFERROR(テーブル_Swim015[[#This Row],[選手番号]],"")</f>
        <v>300</v>
      </c>
      <c r="F377" s="22" t="str">
        <f>IFERROR(VLOOKUP(E377,Sheet3!A:H,3,0),"")</f>
        <v>小松　久人</v>
      </c>
      <c r="G377" s="22" t="str">
        <f>IFERROR(VLOOKUP(E377,Sheet3!A:H,8,0),"")</f>
        <v>ﾌｨｯﾀｴﾐﾌﾙ松前</v>
      </c>
      <c r="H377" s="22" t="str">
        <f>IFERROR(VLOOKUP(E377,Sheet2!A:B,2,0),"")</f>
        <v/>
      </c>
      <c r="I377" s="22" t="str">
        <f t="shared" si="24"/>
        <v>3008</v>
      </c>
      <c r="J377" s="22">
        <f t="shared" si="25"/>
        <v>5</v>
      </c>
      <c r="K377" s="22">
        <f t="shared" si="26"/>
        <v>5</v>
      </c>
    </row>
    <row r="378" spans="1:11" s="22" customFormat="1" x14ac:dyDescent="0.15">
      <c r="A378" s="22">
        <f>IFERROR(テーブル_Swim015[[#This Row],[競技番号]],"")</f>
        <v>8</v>
      </c>
      <c r="B378" s="22">
        <f>IFERROR(テーブル_Swim015[[#This Row],[組]],"")</f>
        <v>5</v>
      </c>
      <c r="C378" s="22">
        <f>IFERROR(テーブル_Swim015[[#This Row],[水路]],"")</f>
        <v>6</v>
      </c>
      <c r="D378" s="22" t="str">
        <f t="shared" si="23"/>
        <v>856</v>
      </c>
      <c r="E378" s="22">
        <f>IFERROR(テーブル_Swim015[[#This Row],[選手番号]],"")</f>
        <v>65</v>
      </c>
      <c r="F378" s="22" t="str">
        <f>IFERROR(VLOOKUP(E378,Sheet3!A:H,3,0),"")</f>
        <v>篠原　正成</v>
      </c>
      <c r="G378" s="22" t="str">
        <f>IFERROR(VLOOKUP(E378,Sheet3!A:H,8,0),"")</f>
        <v>ｴﾘｴｰﾙSRT</v>
      </c>
      <c r="H378" s="22" t="str">
        <f>IFERROR(VLOOKUP(E378,Sheet2!A:B,2,0),"")</f>
        <v/>
      </c>
      <c r="I378" s="22" t="str">
        <f t="shared" si="24"/>
        <v>658</v>
      </c>
      <c r="J378" s="22">
        <f t="shared" si="25"/>
        <v>5</v>
      </c>
      <c r="K378" s="22">
        <f t="shared" si="26"/>
        <v>6</v>
      </c>
    </row>
    <row r="379" spans="1:11" s="22" customFormat="1" x14ac:dyDescent="0.15">
      <c r="A379" s="22">
        <f>IFERROR(テーブル_Swim015[[#This Row],[競技番号]],"")</f>
        <v>8</v>
      </c>
      <c r="B379" s="22">
        <f>IFERROR(テーブル_Swim015[[#This Row],[組]],"")</f>
        <v>5</v>
      </c>
      <c r="C379" s="22">
        <f>IFERROR(テーブル_Swim015[[#This Row],[水路]],"")</f>
        <v>7</v>
      </c>
      <c r="D379" s="22" t="str">
        <f t="shared" si="23"/>
        <v>857</v>
      </c>
      <c r="E379" s="22">
        <f>IFERROR(テーブル_Swim015[[#This Row],[選手番号]],"")</f>
        <v>209</v>
      </c>
      <c r="F379" s="22" t="str">
        <f>IFERROR(VLOOKUP(E379,Sheet3!A:H,3,0),"")</f>
        <v>八重川　輝</v>
      </c>
      <c r="G379" s="22" t="str">
        <f>IFERROR(VLOOKUP(E379,Sheet3!A:H,8,0),"")</f>
        <v>フィッタ松山</v>
      </c>
      <c r="H379" s="22" t="str">
        <f>IFERROR(VLOOKUP(E379,Sheet2!A:B,2,0),"")</f>
        <v/>
      </c>
      <c r="I379" s="22" t="str">
        <f t="shared" si="24"/>
        <v>2098</v>
      </c>
      <c r="J379" s="22">
        <f t="shared" si="25"/>
        <v>5</v>
      </c>
      <c r="K379" s="22">
        <f t="shared" si="26"/>
        <v>7</v>
      </c>
    </row>
    <row r="380" spans="1:11" s="22" customFormat="1" x14ac:dyDescent="0.15">
      <c r="A380" s="22">
        <f>IFERROR(テーブル_Swim015[[#This Row],[競技番号]],"")</f>
        <v>8</v>
      </c>
      <c r="B380" s="22">
        <f>IFERROR(テーブル_Swim015[[#This Row],[組]],"")</f>
        <v>6</v>
      </c>
      <c r="C380" s="22">
        <f>IFERROR(テーブル_Swim015[[#This Row],[水路]],"")</f>
        <v>1</v>
      </c>
      <c r="D380" s="22" t="str">
        <f t="shared" si="23"/>
        <v>861</v>
      </c>
      <c r="E380" s="22">
        <f>IFERROR(テーブル_Swim015[[#This Row],[選手番号]],"")</f>
        <v>144</v>
      </c>
      <c r="F380" s="22" t="str">
        <f>IFERROR(VLOOKUP(E380,Sheet3!A:H,3,0),"")</f>
        <v>二宮蒼志郎</v>
      </c>
      <c r="G380" s="22" t="str">
        <f>IFERROR(VLOOKUP(E380,Sheet3!A:H,8,0),"")</f>
        <v>八幡浜ＳＣ</v>
      </c>
      <c r="H380" s="22" t="str">
        <f>IFERROR(VLOOKUP(E380,Sheet2!A:B,2,0),"")</f>
        <v/>
      </c>
      <c r="I380" s="22" t="str">
        <f t="shared" si="24"/>
        <v>1448</v>
      </c>
      <c r="J380" s="22">
        <f t="shared" si="25"/>
        <v>6</v>
      </c>
      <c r="K380" s="22">
        <f t="shared" si="26"/>
        <v>1</v>
      </c>
    </row>
    <row r="381" spans="1:11" s="22" customFormat="1" x14ac:dyDescent="0.15">
      <c r="A381" s="22">
        <f>IFERROR(テーブル_Swim015[[#This Row],[競技番号]],"")</f>
        <v>8</v>
      </c>
      <c r="B381" s="22">
        <f>IFERROR(テーブル_Swim015[[#This Row],[組]],"")</f>
        <v>6</v>
      </c>
      <c r="C381" s="22">
        <f>IFERROR(テーブル_Swim015[[#This Row],[水路]],"")</f>
        <v>2</v>
      </c>
      <c r="D381" s="22" t="str">
        <f t="shared" si="23"/>
        <v>862</v>
      </c>
      <c r="E381" s="22">
        <f>IFERROR(テーブル_Swim015[[#This Row],[選手番号]],"")</f>
        <v>111</v>
      </c>
      <c r="F381" s="22" t="str">
        <f>IFERROR(VLOOKUP(E381,Sheet3!A:H,3,0),"")</f>
        <v>寺尾　匠正</v>
      </c>
      <c r="G381" s="22" t="str">
        <f>IFERROR(VLOOKUP(E381,Sheet3!A:H,8,0),"")</f>
        <v>ファイブテン</v>
      </c>
      <c r="H381" s="22" t="str">
        <f>IFERROR(VLOOKUP(E381,Sheet2!A:B,2,0),"")</f>
        <v/>
      </c>
      <c r="I381" s="22" t="str">
        <f t="shared" si="24"/>
        <v>1118</v>
      </c>
      <c r="J381" s="22">
        <f t="shared" si="25"/>
        <v>6</v>
      </c>
      <c r="K381" s="22">
        <f t="shared" si="26"/>
        <v>2</v>
      </c>
    </row>
    <row r="382" spans="1:11" s="22" customFormat="1" x14ac:dyDescent="0.15">
      <c r="A382" s="22">
        <f>IFERROR(テーブル_Swim015[[#This Row],[競技番号]],"")</f>
        <v>8</v>
      </c>
      <c r="B382" s="22">
        <f>IFERROR(テーブル_Swim015[[#This Row],[組]],"")</f>
        <v>6</v>
      </c>
      <c r="C382" s="22">
        <f>IFERROR(テーブル_Swim015[[#This Row],[水路]],"")</f>
        <v>3</v>
      </c>
      <c r="D382" s="22" t="str">
        <f t="shared" si="23"/>
        <v>863</v>
      </c>
      <c r="E382" s="22">
        <f>IFERROR(テーブル_Swim015[[#This Row],[選手番号]],"")</f>
        <v>62</v>
      </c>
      <c r="F382" s="22" t="str">
        <f>IFERROR(VLOOKUP(E382,Sheet3!A:H,3,0),"")</f>
        <v>内田　圭祐</v>
      </c>
      <c r="G382" s="22" t="str">
        <f>IFERROR(VLOOKUP(E382,Sheet3!A:H,8,0),"")</f>
        <v>ｴﾘｴｰﾙSRT</v>
      </c>
      <c r="H382" s="22" t="str">
        <f>IFERROR(VLOOKUP(E382,Sheet2!A:B,2,0),"")</f>
        <v/>
      </c>
      <c r="I382" s="22" t="str">
        <f t="shared" si="24"/>
        <v>628</v>
      </c>
      <c r="J382" s="22">
        <f t="shared" si="25"/>
        <v>6</v>
      </c>
      <c r="K382" s="22">
        <f t="shared" si="26"/>
        <v>3</v>
      </c>
    </row>
    <row r="383" spans="1:11" s="22" customFormat="1" x14ac:dyDescent="0.15">
      <c r="A383" s="22">
        <f>IFERROR(テーブル_Swim015[[#This Row],[競技番号]],"")</f>
        <v>8</v>
      </c>
      <c r="B383" s="22">
        <f>IFERROR(テーブル_Swim015[[#This Row],[組]],"")</f>
        <v>6</v>
      </c>
      <c r="C383" s="22">
        <f>IFERROR(テーブル_Swim015[[#This Row],[水路]],"")</f>
        <v>4</v>
      </c>
      <c r="D383" s="22" t="str">
        <f t="shared" si="23"/>
        <v>864</v>
      </c>
      <c r="E383" s="22">
        <f>IFERROR(テーブル_Swim015[[#This Row],[選手番号]],"")</f>
        <v>327</v>
      </c>
      <c r="F383" s="22" t="str">
        <f>IFERROR(VLOOKUP(E383,Sheet3!A:H,3,0),"")</f>
        <v>村田　　楓</v>
      </c>
      <c r="G383" s="22" t="str">
        <f>IFERROR(VLOOKUP(E383,Sheet3!A:H,8,0),"")</f>
        <v>コナミ松山</v>
      </c>
      <c r="H383" s="22" t="str">
        <f>IFERROR(VLOOKUP(E383,Sheet2!A:B,2,0),"")</f>
        <v/>
      </c>
      <c r="I383" s="22" t="str">
        <f t="shared" si="24"/>
        <v>3278</v>
      </c>
      <c r="J383" s="22">
        <f t="shared" si="25"/>
        <v>6</v>
      </c>
      <c r="K383" s="22">
        <f t="shared" si="26"/>
        <v>4</v>
      </c>
    </row>
    <row r="384" spans="1:11" s="22" customFormat="1" x14ac:dyDescent="0.15">
      <c r="A384" s="22">
        <f>IFERROR(テーブル_Swim015[[#This Row],[競技番号]],"")</f>
        <v>8</v>
      </c>
      <c r="B384" s="22">
        <f>IFERROR(テーブル_Swim015[[#This Row],[組]],"")</f>
        <v>6</v>
      </c>
      <c r="C384" s="22">
        <f>IFERROR(テーブル_Swim015[[#This Row],[水路]],"")</f>
        <v>5</v>
      </c>
      <c r="D384" s="22" t="str">
        <f t="shared" si="23"/>
        <v>865</v>
      </c>
      <c r="E384" s="22">
        <f>IFERROR(テーブル_Swim015[[#This Row],[選手番号]],"")</f>
        <v>91</v>
      </c>
      <c r="F384" s="22" t="str">
        <f>IFERROR(VLOOKUP(E384,Sheet3!A:H,3,0),"")</f>
        <v>尾上　勇喜</v>
      </c>
      <c r="G384" s="22" t="str">
        <f>IFERROR(VLOOKUP(E384,Sheet3!A:H,8,0),"")</f>
        <v>ＭＧ瀬戸内</v>
      </c>
      <c r="H384" s="22" t="str">
        <f>IFERROR(VLOOKUP(E384,Sheet2!A:B,2,0),"")</f>
        <v/>
      </c>
      <c r="I384" s="22" t="str">
        <f t="shared" si="24"/>
        <v>918</v>
      </c>
      <c r="J384" s="22">
        <f t="shared" si="25"/>
        <v>6</v>
      </c>
      <c r="K384" s="22">
        <f t="shared" si="26"/>
        <v>5</v>
      </c>
    </row>
    <row r="385" spans="1:11" s="22" customFormat="1" x14ac:dyDescent="0.15">
      <c r="A385" s="22">
        <f>IFERROR(テーブル_Swim015[[#This Row],[競技番号]],"")</f>
        <v>8</v>
      </c>
      <c r="B385" s="22">
        <f>IFERROR(テーブル_Swim015[[#This Row],[組]],"")</f>
        <v>6</v>
      </c>
      <c r="C385" s="22">
        <f>IFERROR(テーブル_Swim015[[#This Row],[水路]],"")</f>
        <v>6</v>
      </c>
      <c r="D385" s="22" t="str">
        <f t="shared" si="23"/>
        <v>866</v>
      </c>
      <c r="E385" s="22">
        <f>IFERROR(テーブル_Swim015[[#This Row],[選手番号]],"")</f>
        <v>173</v>
      </c>
      <c r="F385" s="22" t="str">
        <f>IFERROR(VLOOKUP(E385,Sheet3!A:H,3,0),"")</f>
        <v>八木　一真</v>
      </c>
      <c r="G385" s="22" t="str">
        <f>IFERROR(VLOOKUP(E385,Sheet3!A:H,8,0),"")</f>
        <v>ＭＧ双葉</v>
      </c>
      <c r="H385" s="22" t="str">
        <f>IFERROR(VLOOKUP(E385,Sheet2!A:B,2,0),"")</f>
        <v/>
      </c>
      <c r="I385" s="22" t="str">
        <f t="shared" si="24"/>
        <v>1738</v>
      </c>
      <c r="J385" s="22">
        <f t="shared" si="25"/>
        <v>6</v>
      </c>
      <c r="K385" s="22">
        <f t="shared" si="26"/>
        <v>6</v>
      </c>
    </row>
    <row r="386" spans="1:11" s="22" customFormat="1" x14ac:dyDescent="0.15">
      <c r="A386" s="22">
        <f>IFERROR(テーブル_Swim015[[#This Row],[競技番号]],"")</f>
        <v>8</v>
      </c>
      <c r="B386" s="22">
        <f>IFERROR(テーブル_Swim015[[#This Row],[組]],"")</f>
        <v>6</v>
      </c>
      <c r="C386" s="22">
        <f>IFERROR(テーブル_Swim015[[#This Row],[水路]],"")</f>
        <v>7</v>
      </c>
      <c r="D386" s="22" t="str">
        <f t="shared" si="23"/>
        <v>867</v>
      </c>
      <c r="E386" s="22">
        <f>IFERROR(テーブル_Swim015[[#This Row],[選手番号]],"")</f>
        <v>64</v>
      </c>
      <c r="F386" s="22" t="str">
        <f>IFERROR(VLOOKUP(E386,Sheet3!A:H,3,0),"")</f>
        <v>岡本　悠希</v>
      </c>
      <c r="G386" s="22" t="str">
        <f>IFERROR(VLOOKUP(E386,Sheet3!A:H,8,0),"")</f>
        <v>ｴﾘｴｰﾙSRT</v>
      </c>
      <c r="H386" s="22" t="str">
        <f>IFERROR(VLOOKUP(E386,Sheet2!A:B,2,0),"")</f>
        <v/>
      </c>
      <c r="I386" s="22" t="str">
        <f t="shared" si="24"/>
        <v>648</v>
      </c>
      <c r="J386" s="22">
        <f t="shared" si="25"/>
        <v>6</v>
      </c>
      <c r="K386" s="22">
        <f t="shared" si="26"/>
        <v>7</v>
      </c>
    </row>
    <row r="387" spans="1:11" s="22" customFormat="1" x14ac:dyDescent="0.15">
      <c r="A387" s="22">
        <f>IFERROR(テーブル_Swim015[[#This Row],[競技番号]],"")</f>
        <v>8</v>
      </c>
      <c r="B387" s="22">
        <f>IFERROR(テーブル_Swim015[[#This Row],[組]],"")</f>
        <v>7</v>
      </c>
      <c r="C387" s="22">
        <f>IFERROR(テーブル_Swim015[[#This Row],[水路]],"")</f>
        <v>1</v>
      </c>
      <c r="D387" s="22" t="str">
        <f t="shared" ref="D387:D450" si="27">CONCATENATE(A387,B387,C387)</f>
        <v>871</v>
      </c>
      <c r="E387" s="22">
        <f>IFERROR(テーブル_Swim015[[#This Row],[選手番号]],"")</f>
        <v>255</v>
      </c>
      <c r="F387" s="22" t="str">
        <f>IFERROR(VLOOKUP(E387,Sheet3!A:H,3,0),"")</f>
        <v>小原　知也</v>
      </c>
      <c r="G387" s="22" t="str">
        <f>IFERROR(VLOOKUP(E387,Sheet3!A:H,8,0),"")</f>
        <v>リー保内</v>
      </c>
      <c r="H387" s="22" t="str">
        <f>IFERROR(VLOOKUP(E387,Sheet2!A:B,2,0),"")</f>
        <v/>
      </c>
      <c r="I387" s="22" t="str">
        <f t="shared" si="24"/>
        <v>2558</v>
      </c>
      <c r="J387" s="22">
        <f t="shared" si="25"/>
        <v>7</v>
      </c>
      <c r="K387" s="22">
        <f t="shared" si="26"/>
        <v>1</v>
      </c>
    </row>
    <row r="388" spans="1:11" s="22" customFormat="1" x14ac:dyDescent="0.15">
      <c r="A388" s="22">
        <f>IFERROR(テーブル_Swim015[[#This Row],[競技番号]],"")</f>
        <v>8</v>
      </c>
      <c r="B388" s="22">
        <f>IFERROR(テーブル_Swim015[[#This Row],[組]],"")</f>
        <v>7</v>
      </c>
      <c r="C388" s="22">
        <f>IFERROR(テーブル_Swim015[[#This Row],[水路]],"")</f>
        <v>2</v>
      </c>
      <c r="D388" s="22" t="str">
        <f t="shared" si="27"/>
        <v>872</v>
      </c>
      <c r="E388" s="22">
        <f>IFERROR(テーブル_Swim015[[#This Row],[選手番号]],"")</f>
        <v>230</v>
      </c>
      <c r="F388" s="22" t="str">
        <f>IFERROR(VLOOKUP(E388,Sheet3!A:H,3,0),"")</f>
        <v>黒野　裕馬</v>
      </c>
      <c r="G388" s="22" t="str">
        <f>IFERROR(VLOOKUP(E388,Sheet3!A:H,8,0),"")</f>
        <v>フィッタ重信</v>
      </c>
      <c r="H388" s="22" t="str">
        <f>IFERROR(VLOOKUP(E388,Sheet2!A:B,2,0),"")</f>
        <v/>
      </c>
      <c r="I388" s="22" t="str">
        <f t="shared" si="24"/>
        <v>2308</v>
      </c>
      <c r="J388" s="22">
        <f t="shared" si="25"/>
        <v>7</v>
      </c>
      <c r="K388" s="22">
        <f t="shared" si="26"/>
        <v>2</v>
      </c>
    </row>
    <row r="389" spans="1:11" s="22" customFormat="1" x14ac:dyDescent="0.15">
      <c r="A389" s="22">
        <f>IFERROR(テーブル_Swim015[[#This Row],[競技番号]],"")</f>
        <v>8</v>
      </c>
      <c r="B389" s="22">
        <f>IFERROR(テーブル_Swim015[[#This Row],[組]],"")</f>
        <v>7</v>
      </c>
      <c r="C389" s="22">
        <f>IFERROR(テーブル_Swim015[[#This Row],[水路]],"")</f>
        <v>3</v>
      </c>
      <c r="D389" s="22" t="str">
        <f t="shared" si="27"/>
        <v>873</v>
      </c>
      <c r="E389" s="22">
        <f>IFERROR(テーブル_Swim015[[#This Row],[選手番号]],"")</f>
        <v>343</v>
      </c>
      <c r="F389" s="22" t="str">
        <f>IFERROR(VLOOKUP(E389,Sheet3!A:H,3,0),"")</f>
        <v>石坂　剛也</v>
      </c>
      <c r="G389" s="22" t="str">
        <f>IFERROR(VLOOKUP(E389,Sheet3!A:H,8,0),"")</f>
        <v>しまなみST</v>
      </c>
      <c r="H389" s="22" t="str">
        <f>IFERROR(VLOOKUP(E389,Sheet2!A:B,2,0),"")</f>
        <v/>
      </c>
      <c r="I389" s="22" t="str">
        <f t="shared" si="24"/>
        <v>3438</v>
      </c>
      <c r="J389" s="22">
        <f t="shared" si="25"/>
        <v>7</v>
      </c>
      <c r="K389" s="22">
        <f t="shared" si="26"/>
        <v>3</v>
      </c>
    </row>
    <row r="390" spans="1:11" s="22" customFormat="1" x14ac:dyDescent="0.15">
      <c r="A390" s="22">
        <f>IFERROR(テーブル_Swim015[[#This Row],[競技番号]],"")</f>
        <v>8</v>
      </c>
      <c r="B390" s="22">
        <f>IFERROR(テーブル_Swim015[[#This Row],[組]],"")</f>
        <v>7</v>
      </c>
      <c r="C390" s="22">
        <f>IFERROR(テーブル_Swim015[[#This Row],[水路]],"")</f>
        <v>4</v>
      </c>
      <c r="D390" s="22" t="str">
        <f t="shared" si="27"/>
        <v>874</v>
      </c>
      <c r="E390" s="22">
        <f>IFERROR(テーブル_Swim015[[#This Row],[選手番号]],"")</f>
        <v>260</v>
      </c>
      <c r="F390" s="22" t="str">
        <f>IFERROR(VLOOKUP(E390,Sheet3!A:H,3,0),"")</f>
        <v>大加田　凌</v>
      </c>
      <c r="G390" s="22" t="str">
        <f>IFERROR(VLOOKUP(E390,Sheet3!A:H,8,0),"")</f>
        <v>フィッタ吉田</v>
      </c>
      <c r="H390" s="22" t="str">
        <f>IFERROR(VLOOKUP(E390,Sheet2!A:B,2,0),"")</f>
        <v/>
      </c>
      <c r="I390" s="22" t="str">
        <f t="shared" si="24"/>
        <v>2608</v>
      </c>
      <c r="J390" s="22">
        <f t="shared" si="25"/>
        <v>7</v>
      </c>
      <c r="K390" s="22">
        <f t="shared" si="26"/>
        <v>4</v>
      </c>
    </row>
    <row r="391" spans="1:11" s="22" customFormat="1" x14ac:dyDescent="0.15">
      <c r="A391" s="22">
        <f>IFERROR(テーブル_Swim015[[#This Row],[競技番号]],"")</f>
        <v>8</v>
      </c>
      <c r="B391" s="22">
        <f>IFERROR(テーブル_Swim015[[#This Row],[組]],"")</f>
        <v>7</v>
      </c>
      <c r="C391" s="22">
        <f>IFERROR(テーブル_Swim015[[#This Row],[水路]],"")</f>
        <v>5</v>
      </c>
      <c r="D391" s="22" t="str">
        <f t="shared" si="27"/>
        <v>875</v>
      </c>
      <c r="E391" s="22">
        <f>IFERROR(テーブル_Swim015[[#This Row],[選手番号]],"")</f>
        <v>2</v>
      </c>
      <c r="F391" s="22" t="str">
        <f>IFERROR(VLOOKUP(E391,Sheet3!A:H,3,0),"")</f>
        <v>坂口　颯馬</v>
      </c>
      <c r="G391" s="22" t="str">
        <f>IFERROR(VLOOKUP(E391,Sheet3!A:H,8,0),"")</f>
        <v>五百木ＳＣ</v>
      </c>
      <c r="H391" s="22" t="str">
        <f>IFERROR(VLOOKUP(E391,Sheet2!A:B,2,0),"")</f>
        <v/>
      </c>
      <c r="I391" s="22" t="str">
        <f t="shared" si="24"/>
        <v>28</v>
      </c>
      <c r="J391" s="22">
        <f t="shared" si="25"/>
        <v>7</v>
      </c>
      <c r="K391" s="22">
        <f t="shared" si="26"/>
        <v>5</v>
      </c>
    </row>
    <row r="392" spans="1:11" s="22" customFormat="1" x14ac:dyDescent="0.15">
      <c r="A392" s="22">
        <f>IFERROR(テーブル_Swim015[[#This Row],[競技番号]],"")</f>
        <v>8</v>
      </c>
      <c r="B392" s="22">
        <f>IFERROR(テーブル_Swim015[[#This Row],[組]],"")</f>
        <v>7</v>
      </c>
      <c r="C392" s="22">
        <f>IFERROR(テーブル_Swim015[[#This Row],[水路]],"")</f>
        <v>6</v>
      </c>
      <c r="D392" s="22" t="str">
        <f t="shared" si="27"/>
        <v>876</v>
      </c>
      <c r="E392" s="22">
        <f>IFERROR(テーブル_Swim015[[#This Row],[選手番号]],"")</f>
        <v>283</v>
      </c>
      <c r="F392" s="22" t="str">
        <f>IFERROR(VLOOKUP(E392,Sheet3!A:H,3,0),"")</f>
        <v>塩見　頼生</v>
      </c>
      <c r="G392" s="22" t="str">
        <f>IFERROR(VLOOKUP(E392,Sheet3!A:H,8,0),"")</f>
        <v>ﾌｧｲﾌﾞﾃﾝ東予</v>
      </c>
      <c r="H392" s="22" t="str">
        <f>IFERROR(VLOOKUP(E392,Sheet2!A:B,2,0),"")</f>
        <v/>
      </c>
      <c r="I392" s="22" t="str">
        <f t="shared" si="24"/>
        <v>2838</v>
      </c>
      <c r="J392" s="22">
        <f t="shared" si="25"/>
        <v>7</v>
      </c>
      <c r="K392" s="22">
        <f t="shared" si="26"/>
        <v>6</v>
      </c>
    </row>
    <row r="393" spans="1:11" s="22" customFormat="1" x14ac:dyDescent="0.15">
      <c r="A393" s="22">
        <f>IFERROR(テーブル_Swim015[[#This Row],[競技番号]],"")</f>
        <v>8</v>
      </c>
      <c r="B393" s="22">
        <f>IFERROR(テーブル_Swim015[[#This Row],[組]],"")</f>
        <v>7</v>
      </c>
      <c r="C393" s="22">
        <f>IFERROR(テーブル_Swim015[[#This Row],[水路]],"")</f>
        <v>7</v>
      </c>
      <c r="D393" s="22" t="str">
        <f t="shared" si="27"/>
        <v>877</v>
      </c>
      <c r="E393" s="22">
        <f>IFERROR(テーブル_Swim015[[#This Row],[選手番号]],"")</f>
        <v>320</v>
      </c>
      <c r="F393" s="22" t="str">
        <f>IFERROR(VLOOKUP(E393,Sheet3!A:H,3,0),"")</f>
        <v>岡本　順成</v>
      </c>
      <c r="G393" s="22" t="str">
        <f>IFERROR(VLOOKUP(E393,Sheet3!A:H,8,0),"")</f>
        <v>ﾌｨｯﾀ川之江</v>
      </c>
      <c r="H393" s="22" t="str">
        <f>IFERROR(VLOOKUP(E393,Sheet2!A:B,2,0),"")</f>
        <v/>
      </c>
      <c r="I393" s="22" t="str">
        <f t="shared" si="24"/>
        <v>3208</v>
      </c>
      <c r="J393" s="22">
        <f t="shared" si="25"/>
        <v>7</v>
      </c>
      <c r="K393" s="22">
        <f t="shared" si="26"/>
        <v>7</v>
      </c>
    </row>
    <row r="394" spans="1:11" s="22" customFormat="1" x14ac:dyDescent="0.15">
      <c r="A394" s="22">
        <f>IFERROR(テーブル_Swim015[[#This Row],[競技番号]],"")</f>
        <v>9</v>
      </c>
      <c r="B394" s="22">
        <f>IFERROR(テーブル_Swim015[[#This Row],[組]],"")</f>
        <v>1</v>
      </c>
      <c r="C394" s="22">
        <f>IFERROR(テーブル_Swim015[[#This Row],[水路]],"")</f>
        <v>1</v>
      </c>
      <c r="D394" s="22" t="str">
        <f t="shared" si="27"/>
        <v>911</v>
      </c>
      <c r="E394" s="22">
        <f>IFERROR(テーブル_Swim015[[#This Row],[選手番号]],"")</f>
        <v>0</v>
      </c>
      <c r="F394" s="22" t="str">
        <f>IFERROR(VLOOKUP(E394,Sheet3!A:H,3,0),"")</f>
        <v/>
      </c>
      <c r="G394" s="22" t="str">
        <f>IFERROR(VLOOKUP(E394,Sheet3!A:H,8,0),"")</f>
        <v/>
      </c>
      <c r="H394" s="22" t="str">
        <f>IFERROR(VLOOKUP(E394,Sheet2!A:B,2,0),"")</f>
        <v/>
      </c>
      <c r="I394" s="22" t="str">
        <f t="shared" si="24"/>
        <v>09</v>
      </c>
      <c r="J394" s="22">
        <f t="shared" si="25"/>
        <v>1</v>
      </c>
      <c r="K394" s="22">
        <f t="shared" si="26"/>
        <v>1</v>
      </c>
    </row>
    <row r="395" spans="1:11" s="22" customFormat="1" x14ac:dyDescent="0.15">
      <c r="A395" s="22">
        <f>IFERROR(テーブル_Swim015[[#This Row],[競技番号]],"")</f>
        <v>9</v>
      </c>
      <c r="B395" s="22">
        <f>IFERROR(テーブル_Swim015[[#This Row],[組]],"")</f>
        <v>1</v>
      </c>
      <c r="C395" s="22">
        <f>IFERROR(テーブル_Swim015[[#This Row],[水路]],"")</f>
        <v>2</v>
      </c>
      <c r="D395" s="22" t="str">
        <f t="shared" si="27"/>
        <v>912</v>
      </c>
      <c r="E395" s="22">
        <f>IFERROR(テーブル_Swim015[[#This Row],[選手番号]],"")</f>
        <v>0</v>
      </c>
      <c r="F395" s="22" t="str">
        <f>IFERROR(VLOOKUP(E395,Sheet3!A:H,3,0),"")</f>
        <v/>
      </c>
      <c r="G395" s="22" t="str">
        <f>IFERROR(VLOOKUP(E395,Sheet3!A:H,8,0),"")</f>
        <v/>
      </c>
      <c r="H395" s="22" t="str">
        <f>IFERROR(VLOOKUP(E395,Sheet2!A:B,2,0),"")</f>
        <v/>
      </c>
      <c r="I395" s="22" t="str">
        <f t="shared" si="24"/>
        <v>09</v>
      </c>
      <c r="J395" s="22">
        <f t="shared" si="25"/>
        <v>1</v>
      </c>
      <c r="K395" s="22">
        <f t="shared" si="26"/>
        <v>2</v>
      </c>
    </row>
    <row r="396" spans="1:11" s="22" customFormat="1" x14ac:dyDescent="0.15">
      <c r="A396" s="22">
        <f>IFERROR(テーブル_Swim015[[#This Row],[競技番号]],"")</f>
        <v>9</v>
      </c>
      <c r="B396" s="22">
        <f>IFERROR(テーブル_Swim015[[#This Row],[組]],"")</f>
        <v>1</v>
      </c>
      <c r="C396" s="22">
        <f>IFERROR(テーブル_Swim015[[#This Row],[水路]],"")</f>
        <v>3</v>
      </c>
      <c r="D396" s="22" t="str">
        <f t="shared" si="27"/>
        <v>913</v>
      </c>
      <c r="E396" s="22">
        <f>IFERROR(テーブル_Swim015[[#This Row],[選手番号]],"")</f>
        <v>243</v>
      </c>
      <c r="F396" s="22" t="str">
        <f>IFERROR(VLOOKUP(E396,Sheet3!A:H,3,0),"")</f>
        <v>川添　美結</v>
      </c>
      <c r="G396" s="22" t="str">
        <f>IFERROR(VLOOKUP(E396,Sheet3!A:H,8,0),"")</f>
        <v>フィッタ重信</v>
      </c>
      <c r="H396" s="22" t="str">
        <f>IFERROR(VLOOKUP(E396,Sheet2!A:B,2,0),"")</f>
        <v/>
      </c>
      <c r="I396" s="22" t="str">
        <f t="shared" si="24"/>
        <v>2439</v>
      </c>
      <c r="J396" s="22">
        <f t="shared" si="25"/>
        <v>1</v>
      </c>
      <c r="K396" s="22">
        <f t="shared" si="26"/>
        <v>3</v>
      </c>
    </row>
    <row r="397" spans="1:11" s="22" customFormat="1" x14ac:dyDescent="0.15">
      <c r="A397" s="22">
        <f>IFERROR(テーブル_Swim015[[#This Row],[競技番号]],"")</f>
        <v>9</v>
      </c>
      <c r="B397" s="22">
        <f>IFERROR(テーブル_Swim015[[#This Row],[組]],"")</f>
        <v>1</v>
      </c>
      <c r="C397" s="22">
        <f>IFERROR(テーブル_Swim015[[#This Row],[水路]],"")</f>
        <v>4</v>
      </c>
      <c r="D397" s="22" t="str">
        <f t="shared" si="27"/>
        <v>914</v>
      </c>
      <c r="E397" s="22">
        <f>IFERROR(テーブル_Swim015[[#This Row],[選手番号]],"")</f>
        <v>126</v>
      </c>
      <c r="F397" s="22" t="str">
        <f>IFERROR(VLOOKUP(E397,Sheet3!A:H,3,0),"")</f>
        <v>今城　姫桜</v>
      </c>
      <c r="G397" s="22" t="str">
        <f>IFERROR(VLOOKUP(E397,Sheet3!A:H,8,0),"")</f>
        <v>ファイブテン</v>
      </c>
      <c r="H397" s="22" t="str">
        <f>IFERROR(VLOOKUP(E397,Sheet2!A:B,2,0),"")</f>
        <v/>
      </c>
      <c r="I397" s="22" t="str">
        <f t="shared" si="24"/>
        <v>1269</v>
      </c>
      <c r="J397" s="22">
        <f t="shared" si="25"/>
        <v>1</v>
      </c>
      <c r="K397" s="22">
        <f t="shared" si="26"/>
        <v>4</v>
      </c>
    </row>
    <row r="398" spans="1:11" s="22" customFormat="1" x14ac:dyDescent="0.15">
      <c r="A398" s="22">
        <f>IFERROR(テーブル_Swim015[[#This Row],[競技番号]],"")</f>
        <v>9</v>
      </c>
      <c r="B398" s="22">
        <f>IFERROR(テーブル_Swim015[[#This Row],[組]],"")</f>
        <v>1</v>
      </c>
      <c r="C398" s="22">
        <f>IFERROR(テーブル_Swim015[[#This Row],[水路]],"")</f>
        <v>5</v>
      </c>
      <c r="D398" s="22" t="str">
        <f t="shared" si="27"/>
        <v>915</v>
      </c>
      <c r="E398" s="22">
        <f>IFERROR(テーブル_Swim015[[#This Row],[選手番号]],"")</f>
        <v>21</v>
      </c>
      <c r="F398" s="22" t="str">
        <f>IFERROR(VLOOKUP(E398,Sheet3!A:H,3,0),"")</f>
        <v>達川　夕愛</v>
      </c>
      <c r="G398" s="22" t="str">
        <f>IFERROR(VLOOKUP(E398,Sheet3!A:H,8,0),"")</f>
        <v>五百木ＳＣ</v>
      </c>
      <c r="H398" s="22" t="str">
        <f>IFERROR(VLOOKUP(E398,Sheet2!A:B,2,0),"")</f>
        <v/>
      </c>
      <c r="I398" s="22" t="str">
        <f t="shared" si="24"/>
        <v>219</v>
      </c>
      <c r="J398" s="22">
        <f t="shared" si="25"/>
        <v>1</v>
      </c>
      <c r="K398" s="22">
        <f t="shared" si="26"/>
        <v>5</v>
      </c>
    </row>
    <row r="399" spans="1:11" s="22" customFormat="1" x14ac:dyDescent="0.15">
      <c r="A399" s="22">
        <f>IFERROR(テーブル_Swim015[[#This Row],[競技番号]],"")</f>
        <v>9</v>
      </c>
      <c r="B399" s="22">
        <f>IFERROR(テーブル_Swim015[[#This Row],[組]],"")</f>
        <v>1</v>
      </c>
      <c r="C399" s="22">
        <f>IFERROR(テーブル_Swim015[[#This Row],[水路]],"")</f>
        <v>6</v>
      </c>
      <c r="D399" s="22" t="str">
        <f t="shared" si="27"/>
        <v>916</v>
      </c>
      <c r="E399" s="22">
        <f>IFERROR(テーブル_Swim015[[#This Row],[選手番号]],"")</f>
        <v>0</v>
      </c>
      <c r="F399" s="22" t="str">
        <f>IFERROR(VLOOKUP(E399,Sheet3!A:H,3,0),"")</f>
        <v/>
      </c>
      <c r="G399" s="22" t="str">
        <f>IFERROR(VLOOKUP(E399,Sheet3!A:H,8,0),"")</f>
        <v/>
      </c>
      <c r="H399" s="22" t="str">
        <f>IFERROR(VLOOKUP(E399,Sheet2!A:B,2,0),"")</f>
        <v/>
      </c>
      <c r="I399" s="22" t="str">
        <f t="shared" si="24"/>
        <v>09</v>
      </c>
      <c r="J399" s="22">
        <f t="shared" si="25"/>
        <v>1</v>
      </c>
      <c r="K399" s="22">
        <f t="shared" si="26"/>
        <v>6</v>
      </c>
    </row>
    <row r="400" spans="1:11" s="22" customFormat="1" x14ac:dyDescent="0.15">
      <c r="A400" s="22">
        <f>IFERROR(テーブル_Swim015[[#This Row],[競技番号]],"")</f>
        <v>9</v>
      </c>
      <c r="B400" s="22">
        <f>IFERROR(テーブル_Swim015[[#This Row],[組]],"")</f>
        <v>1</v>
      </c>
      <c r="C400" s="22">
        <f>IFERROR(テーブル_Swim015[[#This Row],[水路]],"")</f>
        <v>7</v>
      </c>
      <c r="D400" s="22" t="str">
        <f t="shared" si="27"/>
        <v>917</v>
      </c>
      <c r="E400" s="22">
        <f>IFERROR(テーブル_Swim015[[#This Row],[選手番号]],"")</f>
        <v>0</v>
      </c>
      <c r="F400" s="22" t="str">
        <f>IFERROR(VLOOKUP(E400,Sheet3!A:H,3,0),"")</f>
        <v/>
      </c>
      <c r="G400" s="22" t="str">
        <f>IFERROR(VLOOKUP(E400,Sheet3!A:H,8,0),"")</f>
        <v/>
      </c>
      <c r="H400" s="22" t="str">
        <f>IFERROR(VLOOKUP(E400,Sheet2!A:B,2,0),"")</f>
        <v/>
      </c>
      <c r="I400" s="22" t="str">
        <f t="shared" si="24"/>
        <v>09</v>
      </c>
      <c r="J400" s="22">
        <f t="shared" si="25"/>
        <v>1</v>
      </c>
      <c r="K400" s="22">
        <f t="shared" si="26"/>
        <v>7</v>
      </c>
    </row>
    <row r="401" spans="1:11" s="22" customFormat="1" x14ac:dyDescent="0.15">
      <c r="A401" s="22">
        <f>IFERROR(テーブル_Swim015[[#This Row],[競技番号]],"")</f>
        <v>9</v>
      </c>
      <c r="B401" s="22">
        <f>IFERROR(テーブル_Swim015[[#This Row],[組]],"")</f>
        <v>2</v>
      </c>
      <c r="C401" s="22">
        <f>IFERROR(テーブル_Swim015[[#This Row],[水路]],"")</f>
        <v>1</v>
      </c>
      <c r="D401" s="22" t="str">
        <f t="shared" si="27"/>
        <v>921</v>
      </c>
      <c r="E401" s="22">
        <f>IFERROR(テーブル_Swim015[[#This Row],[選手番号]],"")</f>
        <v>0</v>
      </c>
      <c r="F401" s="22" t="str">
        <f>IFERROR(VLOOKUP(E401,Sheet3!A:H,3,0),"")</f>
        <v/>
      </c>
      <c r="G401" s="22" t="str">
        <f>IFERROR(VLOOKUP(E401,Sheet3!A:H,8,0),"")</f>
        <v/>
      </c>
      <c r="H401" s="22" t="str">
        <f>IFERROR(VLOOKUP(E401,Sheet2!A:B,2,0),"")</f>
        <v/>
      </c>
      <c r="I401" s="22" t="str">
        <f t="shared" si="24"/>
        <v>09</v>
      </c>
      <c r="J401" s="22">
        <f t="shared" si="25"/>
        <v>2</v>
      </c>
      <c r="K401" s="22">
        <f t="shared" si="26"/>
        <v>1</v>
      </c>
    </row>
    <row r="402" spans="1:11" s="22" customFormat="1" x14ac:dyDescent="0.15">
      <c r="A402" s="22">
        <f>IFERROR(テーブル_Swim015[[#This Row],[競技番号]],"")</f>
        <v>9</v>
      </c>
      <c r="B402" s="22">
        <f>IFERROR(テーブル_Swim015[[#This Row],[組]],"")</f>
        <v>2</v>
      </c>
      <c r="C402" s="22">
        <f>IFERROR(テーブル_Swim015[[#This Row],[水路]],"")</f>
        <v>2</v>
      </c>
      <c r="D402" s="22" t="str">
        <f t="shared" si="27"/>
        <v>922</v>
      </c>
      <c r="E402" s="22">
        <f>IFERROR(テーブル_Swim015[[#This Row],[選手番号]],"")</f>
        <v>128</v>
      </c>
      <c r="F402" s="22" t="str">
        <f>IFERROR(VLOOKUP(E402,Sheet3!A:H,3,0),"")</f>
        <v>藤田　真央</v>
      </c>
      <c r="G402" s="22" t="str">
        <f>IFERROR(VLOOKUP(E402,Sheet3!A:H,8,0),"")</f>
        <v>ファイブテン</v>
      </c>
      <c r="H402" s="22" t="str">
        <f>IFERROR(VLOOKUP(E402,Sheet2!A:B,2,0),"")</f>
        <v/>
      </c>
      <c r="I402" s="22" t="str">
        <f t="shared" si="24"/>
        <v>1289</v>
      </c>
      <c r="J402" s="22">
        <f t="shared" si="25"/>
        <v>2</v>
      </c>
      <c r="K402" s="22">
        <f t="shared" si="26"/>
        <v>2</v>
      </c>
    </row>
    <row r="403" spans="1:11" s="22" customFormat="1" x14ac:dyDescent="0.15">
      <c r="A403" s="22">
        <f>IFERROR(テーブル_Swim015[[#This Row],[競技番号]],"")</f>
        <v>9</v>
      </c>
      <c r="B403" s="22">
        <f>IFERROR(テーブル_Swim015[[#This Row],[組]],"")</f>
        <v>2</v>
      </c>
      <c r="C403" s="22">
        <f>IFERROR(テーブル_Swim015[[#This Row],[水路]],"")</f>
        <v>3</v>
      </c>
      <c r="D403" s="22" t="str">
        <f t="shared" si="27"/>
        <v>923</v>
      </c>
      <c r="E403" s="22">
        <f>IFERROR(テーブル_Swim015[[#This Row],[選手番号]],"")</f>
        <v>13</v>
      </c>
      <c r="F403" s="22" t="str">
        <f>IFERROR(VLOOKUP(E403,Sheet3!A:H,3,0),"")</f>
        <v>土居　明莉</v>
      </c>
      <c r="G403" s="22" t="str">
        <f>IFERROR(VLOOKUP(E403,Sheet3!A:H,8,0),"")</f>
        <v>五百木ＳＣ</v>
      </c>
      <c r="H403" s="22" t="str">
        <f>IFERROR(VLOOKUP(E403,Sheet2!A:B,2,0),"")</f>
        <v/>
      </c>
      <c r="I403" s="22" t="str">
        <f t="shared" ref="I403:I466" si="28">CONCATENATE(E403,A403)</f>
        <v>139</v>
      </c>
      <c r="J403" s="22">
        <f t="shared" ref="J403:J466" si="29">B403</f>
        <v>2</v>
      </c>
      <c r="K403" s="22">
        <f t="shared" ref="K403:K466" si="30">C403</f>
        <v>3</v>
      </c>
    </row>
    <row r="404" spans="1:11" s="22" customFormat="1" x14ac:dyDescent="0.15">
      <c r="A404" s="22">
        <f>IFERROR(テーブル_Swim015[[#This Row],[競技番号]],"")</f>
        <v>9</v>
      </c>
      <c r="B404" s="22">
        <f>IFERROR(テーブル_Swim015[[#This Row],[組]],"")</f>
        <v>2</v>
      </c>
      <c r="C404" s="22">
        <f>IFERROR(テーブル_Swim015[[#This Row],[水路]],"")</f>
        <v>4</v>
      </c>
      <c r="D404" s="22" t="str">
        <f t="shared" si="27"/>
        <v>924</v>
      </c>
      <c r="E404" s="22">
        <f>IFERROR(テーブル_Swim015[[#This Row],[選手番号]],"")</f>
        <v>52</v>
      </c>
      <c r="F404" s="22" t="str">
        <f>IFERROR(VLOOKUP(E404,Sheet3!A:H,3,0),"")</f>
        <v>井上　紗奈</v>
      </c>
      <c r="G404" s="22" t="str">
        <f>IFERROR(VLOOKUP(E404,Sheet3!A:H,8,0),"")</f>
        <v>南海ＤＣ</v>
      </c>
      <c r="H404" s="22" t="str">
        <f>IFERROR(VLOOKUP(E404,Sheet2!A:B,2,0),"")</f>
        <v/>
      </c>
      <c r="I404" s="22" t="str">
        <f t="shared" si="28"/>
        <v>529</v>
      </c>
      <c r="J404" s="22">
        <f t="shared" si="29"/>
        <v>2</v>
      </c>
      <c r="K404" s="22">
        <f t="shared" si="30"/>
        <v>4</v>
      </c>
    </row>
    <row r="405" spans="1:11" s="22" customFormat="1" x14ac:dyDescent="0.15">
      <c r="A405" s="22">
        <f>IFERROR(テーブル_Swim015[[#This Row],[競技番号]],"")</f>
        <v>9</v>
      </c>
      <c r="B405" s="22">
        <f>IFERROR(テーブル_Swim015[[#This Row],[組]],"")</f>
        <v>2</v>
      </c>
      <c r="C405" s="22">
        <f>IFERROR(テーブル_Swim015[[#This Row],[水路]],"")</f>
        <v>5</v>
      </c>
      <c r="D405" s="22" t="str">
        <f t="shared" si="27"/>
        <v>925</v>
      </c>
      <c r="E405" s="22">
        <f>IFERROR(テーブル_Swim015[[#This Row],[選手番号]],"")</f>
        <v>51</v>
      </c>
      <c r="F405" s="22" t="str">
        <f>IFERROR(VLOOKUP(E405,Sheet3!A:H,3,0),"")</f>
        <v>柿内　胡華</v>
      </c>
      <c r="G405" s="22" t="str">
        <f>IFERROR(VLOOKUP(E405,Sheet3!A:H,8,0),"")</f>
        <v>南海ＤＣ</v>
      </c>
      <c r="H405" s="22" t="str">
        <f>IFERROR(VLOOKUP(E405,Sheet2!A:B,2,0),"")</f>
        <v/>
      </c>
      <c r="I405" s="22" t="str">
        <f t="shared" si="28"/>
        <v>519</v>
      </c>
      <c r="J405" s="22">
        <f t="shared" si="29"/>
        <v>2</v>
      </c>
      <c r="K405" s="22">
        <f t="shared" si="30"/>
        <v>5</v>
      </c>
    </row>
    <row r="406" spans="1:11" s="22" customFormat="1" x14ac:dyDescent="0.15">
      <c r="A406" s="22">
        <f>IFERROR(テーブル_Swim015[[#This Row],[競技番号]],"")</f>
        <v>9</v>
      </c>
      <c r="B406" s="22">
        <f>IFERROR(テーブル_Swim015[[#This Row],[組]],"")</f>
        <v>2</v>
      </c>
      <c r="C406" s="22">
        <f>IFERROR(テーブル_Swim015[[#This Row],[水路]],"")</f>
        <v>6</v>
      </c>
      <c r="D406" s="22" t="str">
        <f t="shared" si="27"/>
        <v>926</v>
      </c>
      <c r="E406" s="22">
        <f>IFERROR(テーブル_Swim015[[#This Row],[選手番号]],"")</f>
        <v>16</v>
      </c>
      <c r="F406" s="22" t="str">
        <f>IFERROR(VLOOKUP(E406,Sheet3!A:H,3,0),"")</f>
        <v>掛水　舞梨</v>
      </c>
      <c r="G406" s="22" t="str">
        <f>IFERROR(VLOOKUP(E406,Sheet3!A:H,8,0),"")</f>
        <v>五百木ＳＣ</v>
      </c>
      <c r="H406" s="22" t="str">
        <f>IFERROR(VLOOKUP(E406,Sheet2!A:B,2,0),"")</f>
        <v/>
      </c>
      <c r="I406" s="22" t="str">
        <f t="shared" si="28"/>
        <v>169</v>
      </c>
      <c r="J406" s="22">
        <f t="shared" si="29"/>
        <v>2</v>
      </c>
      <c r="K406" s="22">
        <f t="shared" si="30"/>
        <v>6</v>
      </c>
    </row>
    <row r="407" spans="1:11" s="22" customFormat="1" x14ac:dyDescent="0.15">
      <c r="A407" s="22">
        <f>IFERROR(テーブル_Swim015[[#This Row],[競技番号]],"")</f>
        <v>9</v>
      </c>
      <c r="B407" s="22">
        <f>IFERROR(テーブル_Swim015[[#This Row],[組]],"")</f>
        <v>2</v>
      </c>
      <c r="C407" s="22">
        <f>IFERROR(テーブル_Swim015[[#This Row],[水路]],"")</f>
        <v>7</v>
      </c>
      <c r="D407" s="22" t="str">
        <f t="shared" si="27"/>
        <v>927</v>
      </c>
      <c r="E407" s="22">
        <f>IFERROR(テーブル_Swim015[[#This Row],[選手番号]],"")</f>
        <v>0</v>
      </c>
      <c r="F407" s="22" t="str">
        <f>IFERROR(VLOOKUP(E407,Sheet3!A:H,3,0),"")</f>
        <v/>
      </c>
      <c r="G407" s="22" t="str">
        <f>IFERROR(VLOOKUP(E407,Sheet3!A:H,8,0),"")</f>
        <v/>
      </c>
      <c r="H407" s="22" t="str">
        <f>IFERROR(VLOOKUP(E407,Sheet2!A:B,2,0),"")</f>
        <v/>
      </c>
      <c r="I407" s="22" t="str">
        <f t="shared" si="28"/>
        <v>09</v>
      </c>
      <c r="J407" s="22">
        <f t="shared" si="29"/>
        <v>2</v>
      </c>
      <c r="K407" s="22">
        <f t="shared" si="30"/>
        <v>7</v>
      </c>
    </row>
    <row r="408" spans="1:11" s="22" customFormat="1" x14ac:dyDescent="0.15">
      <c r="A408" s="22">
        <f>IFERROR(テーブル_Swim015[[#This Row],[競技番号]],"")</f>
        <v>10</v>
      </c>
      <c r="B408" s="22">
        <f>IFERROR(テーブル_Swim015[[#This Row],[組]],"")</f>
        <v>1</v>
      </c>
      <c r="C408" s="22">
        <f>IFERROR(テーブル_Swim015[[#This Row],[水路]],"")</f>
        <v>1</v>
      </c>
      <c r="D408" s="22" t="str">
        <f t="shared" si="27"/>
        <v>1011</v>
      </c>
      <c r="E408" s="22">
        <f>IFERROR(テーブル_Swim015[[#This Row],[選手番号]],"")</f>
        <v>0</v>
      </c>
      <c r="F408" s="22" t="str">
        <f>IFERROR(VLOOKUP(E408,Sheet3!A:H,3,0),"")</f>
        <v/>
      </c>
      <c r="G408" s="22" t="str">
        <f>IFERROR(VLOOKUP(E408,Sheet3!A:H,8,0),"")</f>
        <v/>
      </c>
      <c r="H408" s="22" t="str">
        <f>IFERROR(VLOOKUP(E408,Sheet2!A:B,2,0),"")</f>
        <v/>
      </c>
      <c r="I408" s="22" t="str">
        <f t="shared" si="28"/>
        <v>010</v>
      </c>
      <c r="J408" s="22">
        <f t="shared" si="29"/>
        <v>1</v>
      </c>
      <c r="K408" s="22">
        <f t="shared" si="30"/>
        <v>1</v>
      </c>
    </row>
    <row r="409" spans="1:11" s="22" customFormat="1" x14ac:dyDescent="0.15">
      <c r="A409" s="22">
        <f>IFERROR(テーブル_Swim015[[#This Row],[競技番号]],"")</f>
        <v>10</v>
      </c>
      <c r="B409" s="22">
        <f>IFERROR(テーブル_Swim015[[#This Row],[組]],"")</f>
        <v>1</v>
      </c>
      <c r="C409" s="22">
        <f>IFERROR(テーブル_Swim015[[#This Row],[水路]],"")</f>
        <v>2</v>
      </c>
      <c r="D409" s="22" t="str">
        <f t="shared" si="27"/>
        <v>1012</v>
      </c>
      <c r="E409" s="22">
        <f>IFERROR(テーブル_Swim015[[#This Row],[選手番号]],"")</f>
        <v>66</v>
      </c>
      <c r="F409" s="22" t="str">
        <f>IFERROR(VLOOKUP(E409,Sheet3!A:H,3,0),"")</f>
        <v>中田　陸翔</v>
      </c>
      <c r="G409" s="22" t="str">
        <f>IFERROR(VLOOKUP(E409,Sheet3!A:H,8,0),"")</f>
        <v>ｴﾘｴｰﾙSRT</v>
      </c>
      <c r="H409" s="22" t="str">
        <f>IFERROR(VLOOKUP(E409,Sheet2!A:B,2,0),"")</f>
        <v/>
      </c>
      <c r="I409" s="22" t="str">
        <f t="shared" si="28"/>
        <v>6610</v>
      </c>
      <c r="J409" s="22">
        <f t="shared" si="29"/>
        <v>1</v>
      </c>
      <c r="K409" s="22">
        <f t="shared" si="30"/>
        <v>2</v>
      </c>
    </row>
    <row r="410" spans="1:11" s="22" customFormat="1" x14ac:dyDescent="0.15">
      <c r="A410" s="22">
        <f>IFERROR(テーブル_Swim015[[#This Row],[競技番号]],"")</f>
        <v>10</v>
      </c>
      <c r="B410" s="22">
        <f>IFERROR(テーブル_Swim015[[#This Row],[組]],"")</f>
        <v>1</v>
      </c>
      <c r="C410" s="22">
        <f>IFERROR(テーブル_Swim015[[#This Row],[水路]],"")</f>
        <v>3</v>
      </c>
      <c r="D410" s="22" t="str">
        <f t="shared" si="27"/>
        <v>1013</v>
      </c>
      <c r="E410" s="22">
        <f>IFERROR(テーブル_Swim015[[#This Row],[選手番号]],"")</f>
        <v>45</v>
      </c>
      <c r="F410" s="22" t="str">
        <f>IFERROR(VLOOKUP(E410,Sheet3!A:H,3,0),"")</f>
        <v>藤本　大勢</v>
      </c>
      <c r="G410" s="22" t="str">
        <f>IFERROR(VLOOKUP(E410,Sheet3!A:H,8,0),"")</f>
        <v>南海ＤＣ</v>
      </c>
      <c r="H410" s="22" t="str">
        <f>IFERROR(VLOOKUP(E410,Sheet2!A:B,2,0),"")</f>
        <v/>
      </c>
      <c r="I410" s="22" t="str">
        <f t="shared" si="28"/>
        <v>4510</v>
      </c>
      <c r="J410" s="22">
        <f t="shared" si="29"/>
        <v>1</v>
      </c>
      <c r="K410" s="22">
        <f t="shared" si="30"/>
        <v>3</v>
      </c>
    </row>
    <row r="411" spans="1:11" s="22" customFormat="1" x14ac:dyDescent="0.15">
      <c r="A411" s="22">
        <f>IFERROR(テーブル_Swim015[[#This Row],[競技番号]],"")</f>
        <v>10</v>
      </c>
      <c r="B411" s="22">
        <f>IFERROR(テーブル_Swim015[[#This Row],[組]],"")</f>
        <v>1</v>
      </c>
      <c r="C411" s="22">
        <f>IFERROR(テーブル_Swim015[[#This Row],[水路]],"")</f>
        <v>4</v>
      </c>
      <c r="D411" s="22" t="str">
        <f t="shared" si="27"/>
        <v>1014</v>
      </c>
      <c r="E411" s="22">
        <f>IFERROR(テーブル_Swim015[[#This Row],[選手番号]],"")</f>
        <v>47</v>
      </c>
      <c r="F411" s="22" t="str">
        <f>IFERROR(VLOOKUP(E411,Sheet3!A:H,3,0),"")</f>
        <v>大野孝太郎</v>
      </c>
      <c r="G411" s="22" t="str">
        <f>IFERROR(VLOOKUP(E411,Sheet3!A:H,8,0),"")</f>
        <v>南海ＤＣ</v>
      </c>
      <c r="H411" s="22" t="str">
        <f>IFERROR(VLOOKUP(E411,Sheet2!A:B,2,0),"")</f>
        <v/>
      </c>
      <c r="I411" s="22" t="str">
        <f t="shared" si="28"/>
        <v>4710</v>
      </c>
      <c r="J411" s="22">
        <f t="shared" si="29"/>
        <v>1</v>
      </c>
      <c r="K411" s="22">
        <f t="shared" si="30"/>
        <v>4</v>
      </c>
    </row>
    <row r="412" spans="1:11" s="22" customFormat="1" x14ac:dyDescent="0.15">
      <c r="A412" s="22">
        <f>IFERROR(テーブル_Swim015[[#This Row],[競技番号]],"")</f>
        <v>10</v>
      </c>
      <c r="B412" s="22">
        <f>IFERROR(テーブル_Swim015[[#This Row],[組]],"")</f>
        <v>1</v>
      </c>
      <c r="C412" s="22">
        <f>IFERROR(テーブル_Swim015[[#This Row],[水路]],"")</f>
        <v>5</v>
      </c>
      <c r="D412" s="22" t="str">
        <f t="shared" si="27"/>
        <v>1015</v>
      </c>
      <c r="E412" s="22">
        <f>IFERROR(テーブル_Swim015[[#This Row],[選手番号]],"")</f>
        <v>359</v>
      </c>
      <c r="F412" s="22" t="str">
        <f>IFERROR(VLOOKUP(E412,Sheet3!A:H,3,0),"")</f>
        <v>佐藤　　光</v>
      </c>
      <c r="G412" s="22" t="str">
        <f>IFERROR(VLOOKUP(E412,Sheet3!A:H,8,0),"")</f>
        <v>えいしSC砥部</v>
      </c>
      <c r="H412" s="22" t="str">
        <f>IFERROR(VLOOKUP(E412,Sheet2!A:B,2,0),"")</f>
        <v/>
      </c>
      <c r="I412" s="22" t="str">
        <f t="shared" si="28"/>
        <v>35910</v>
      </c>
      <c r="J412" s="22">
        <f t="shared" si="29"/>
        <v>1</v>
      </c>
      <c r="K412" s="22">
        <f t="shared" si="30"/>
        <v>5</v>
      </c>
    </row>
    <row r="413" spans="1:11" s="22" customFormat="1" x14ac:dyDescent="0.15">
      <c r="A413" s="22">
        <f>IFERROR(テーブル_Swim015[[#This Row],[競技番号]],"")</f>
        <v>10</v>
      </c>
      <c r="B413" s="22">
        <f>IFERROR(テーブル_Swim015[[#This Row],[組]],"")</f>
        <v>1</v>
      </c>
      <c r="C413" s="22">
        <f>IFERROR(テーブル_Swim015[[#This Row],[水路]],"")</f>
        <v>6</v>
      </c>
      <c r="D413" s="22" t="str">
        <f t="shared" si="27"/>
        <v>1016</v>
      </c>
      <c r="E413" s="22">
        <f>IFERROR(テーブル_Swim015[[#This Row],[選手番号]],"")</f>
        <v>262</v>
      </c>
      <c r="F413" s="22" t="str">
        <f>IFERROR(VLOOKUP(E413,Sheet3!A:H,3,0),"")</f>
        <v>櫻井　理道</v>
      </c>
      <c r="G413" s="22" t="str">
        <f>IFERROR(VLOOKUP(E413,Sheet3!A:H,8,0),"")</f>
        <v>フィッタ吉田</v>
      </c>
      <c r="H413" s="22" t="str">
        <f>IFERROR(VLOOKUP(E413,Sheet2!A:B,2,0),"")</f>
        <v/>
      </c>
      <c r="I413" s="22" t="str">
        <f t="shared" si="28"/>
        <v>26210</v>
      </c>
      <c r="J413" s="22">
        <f t="shared" si="29"/>
        <v>1</v>
      </c>
      <c r="K413" s="22">
        <f t="shared" si="30"/>
        <v>6</v>
      </c>
    </row>
    <row r="414" spans="1:11" s="22" customFormat="1" x14ac:dyDescent="0.15">
      <c r="A414" s="22">
        <f>IFERROR(テーブル_Swim015[[#This Row],[競技番号]],"")</f>
        <v>10</v>
      </c>
      <c r="B414" s="22">
        <f>IFERROR(テーブル_Swim015[[#This Row],[組]],"")</f>
        <v>1</v>
      </c>
      <c r="C414" s="22">
        <f>IFERROR(テーブル_Swim015[[#This Row],[水路]],"")</f>
        <v>7</v>
      </c>
      <c r="D414" s="22" t="str">
        <f t="shared" si="27"/>
        <v>1017</v>
      </c>
      <c r="E414" s="22">
        <f>IFERROR(テーブル_Swim015[[#This Row],[選手番号]],"")</f>
        <v>0</v>
      </c>
      <c r="F414" s="22" t="str">
        <f>IFERROR(VLOOKUP(E414,Sheet3!A:H,3,0),"")</f>
        <v/>
      </c>
      <c r="G414" s="22" t="str">
        <f>IFERROR(VLOOKUP(E414,Sheet3!A:H,8,0),"")</f>
        <v/>
      </c>
      <c r="H414" s="22" t="str">
        <f>IFERROR(VLOOKUP(E414,Sheet2!A:B,2,0),"")</f>
        <v/>
      </c>
      <c r="I414" s="22" t="str">
        <f t="shared" si="28"/>
        <v>010</v>
      </c>
      <c r="J414" s="22">
        <f t="shared" si="29"/>
        <v>1</v>
      </c>
      <c r="K414" s="22">
        <f t="shared" si="30"/>
        <v>7</v>
      </c>
    </row>
    <row r="415" spans="1:11" s="22" customFormat="1" x14ac:dyDescent="0.15">
      <c r="A415" s="22">
        <f>IFERROR(テーブル_Swim015[[#This Row],[競技番号]],"")</f>
        <v>10</v>
      </c>
      <c r="B415" s="22">
        <f>IFERROR(テーブル_Swim015[[#This Row],[組]],"")</f>
        <v>2</v>
      </c>
      <c r="C415" s="22">
        <f>IFERROR(テーブル_Swim015[[#This Row],[水路]],"")</f>
        <v>1</v>
      </c>
      <c r="D415" s="22" t="str">
        <f t="shared" si="27"/>
        <v>1021</v>
      </c>
      <c r="E415" s="22">
        <f>IFERROR(テーブル_Swim015[[#This Row],[選手番号]],"")</f>
        <v>63</v>
      </c>
      <c r="F415" s="22" t="str">
        <f>IFERROR(VLOOKUP(E415,Sheet3!A:H,3,0),"")</f>
        <v>中田　智大</v>
      </c>
      <c r="G415" s="22" t="str">
        <f>IFERROR(VLOOKUP(E415,Sheet3!A:H,8,0),"")</f>
        <v>ｴﾘｴｰﾙSRT</v>
      </c>
      <c r="H415" s="22" t="str">
        <f>IFERROR(VLOOKUP(E415,Sheet2!A:B,2,0),"")</f>
        <v/>
      </c>
      <c r="I415" s="22" t="str">
        <f t="shared" si="28"/>
        <v>6310</v>
      </c>
      <c r="J415" s="22">
        <f t="shared" si="29"/>
        <v>2</v>
      </c>
      <c r="K415" s="22">
        <f t="shared" si="30"/>
        <v>1</v>
      </c>
    </row>
    <row r="416" spans="1:11" s="22" customFormat="1" x14ac:dyDescent="0.15">
      <c r="A416" s="22">
        <f>IFERROR(テーブル_Swim015[[#This Row],[競技番号]],"")</f>
        <v>10</v>
      </c>
      <c r="B416" s="22">
        <f>IFERROR(テーブル_Swim015[[#This Row],[組]],"")</f>
        <v>2</v>
      </c>
      <c r="C416" s="22">
        <f>IFERROR(テーブル_Swim015[[#This Row],[水路]],"")</f>
        <v>2</v>
      </c>
      <c r="D416" s="22" t="str">
        <f t="shared" si="27"/>
        <v>1022</v>
      </c>
      <c r="E416" s="22">
        <f>IFERROR(テーブル_Swim015[[#This Row],[選手番号]],"")</f>
        <v>42</v>
      </c>
      <c r="F416" s="22" t="str">
        <f>IFERROR(VLOOKUP(E416,Sheet3!A:H,3,0),"")</f>
        <v>窪田　　樹</v>
      </c>
      <c r="G416" s="22" t="str">
        <f>IFERROR(VLOOKUP(E416,Sheet3!A:H,8,0),"")</f>
        <v>南海ＤＣ</v>
      </c>
      <c r="H416" s="22" t="str">
        <f>IFERROR(VLOOKUP(E416,Sheet2!A:B,2,0),"")</f>
        <v/>
      </c>
      <c r="I416" s="22" t="str">
        <f t="shared" si="28"/>
        <v>4210</v>
      </c>
      <c r="J416" s="22">
        <f t="shared" si="29"/>
        <v>2</v>
      </c>
      <c r="K416" s="22">
        <f t="shared" si="30"/>
        <v>2</v>
      </c>
    </row>
    <row r="417" spans="1:11" s="22" customFormat="1" x14ac:dyDescent="0.15">
      <c r="A417" s="22">
        <f>IFERROR(テーブル_Swim015[[#This Row],[競技番号]],"")</f>
        <v>10</v>
      </c>
      <c r="B417" s="22">
        <f>IFERROR(テーブル_Swim015[[#This Row],[組]],"")</f>
        <v>2</v>
      </c>
      <c r="C417" s="22">
        <f>IFERROR(テーブル_Swim015[[#This Row],[水路]],"")</f>
        <v>3</v>
      </c>
      <c r="D417" s="22" t="str">
        <f t="shared" si="27"/>
        <v>1023</v>
      </c>
      <c r="E417" s="22">
        <f>IFERROR(テーブル_Swim015[[#This Row],[選手番号]],"")</f>
        <v>3</v>
      </c>
      <c r="F417" s="22" t="str">
        <f>IFERROR(VLOOKUP(E417,Sheet3!A:H,3,0),"")</f>
        <v>髙岡　海斗</v>
      </c>
      <c r="G417" s="22" t="str">
        <f>IFERROR(VLOOKUP(E417,Sheet3!A:H,8,0),"")</f>
        <v>五百木ＳＣ</v>
      </c>
      <c r="H417" s="22" t="str">
        <f>IFERROR(VLOOKUP(E417,Sheet2!A:B,2,0),"")</f>
        <v/>
      </c>
      <c r="I417" s="22" t="str">
        <f t="shared" si="28"/>
        <v>310</v>
      </c>
      <c r="J417" s="22">
        <f t="shared" si="29"/>
        <v>2</v>
      </c>
      <c r="K417" s="22">
        <f t="shared" si="30"/>
        <v>3</v>
      </c>
    </row>
    <row r="418" spans="1:11" s="22" customFormat="1" x14ac:dyDescent="0.15">
      <c r="A418" s="22">
        <f>IFERROR(テーブル_Swim015[[#This Row],[競技番号]],"")</f>
        <v>10</v>
      </c>
      <c r="B418" s="22">
        <f>IFERROR(テーブル_Swim015[[#This Row],[組]],"")</f>
        <v>2</v>
      </c>
      <c r="C418" s="22">
        <f>IFERROR(テーブル_Swim015[[#This Row],[水路]],"")</f>
        <v>4</v>
      </c>
      <c r="D418" s="22" t="str">
        <f t="shared" si="27"/>
        <v>1024</v>
      </c>
      <c r="E418" s="22">
        <f>IFERROR(テーブル_Swim015[[#This Row],[選手番号]],"")</f>
        <v>258</v>
      </c>
      <c r="F418" s="22" t="str">
        <f>IFERROR(VLOOKUP(E418,Sheet3!A:H,3,0),"")</f>
        <v>檜垣　碧位</v>
      </c>
      <c r="G418" s="22" t="str">
        <f>IFERROR(VLOOKUP(E418,Sheet3!A:H,8,0),"")</f>
        <v>フィッタ吉田</v>
      </c>
      <c r="H418" s="22" t="str">
        <f>IFERROR(VLOOKUP(E418,Sheet2!A:B,2,0),"")</f>
        <v/>
      </c>
      <c r="I418" s="22" t="str">
        <f t="shared" si="28"/>
        <v>25810</v>
      </c>
      <c r="J418" s="22">
        <f t="shared" si="29"/>
        <v>2</v>
      </c>
      <c r="K418" s="22">
        <f t="shared" si="30"/>
        <v>4</v>
      </c>
    </row>
    <row r="419" spans="1:11" s="22" customFormat="1" x14ac:dyDescent="0.15">
      <c r="A419" s="22">
        <f>IFERROR(テーブル_Swim015[[#This Row],[競技番号]],"")</f>
        <v>10</v>
      </c>
      <c r="B419" s="22">
        <f>IFERROR(テーブル_Swim015[[#This Row],[組]],"")</f>
        <v>2</v>
      </c>
      <c r="C419" s="22">
        <f>IFERROR(テーブル_Swim015[[#This Row],[水路]],"")</f>
        <v>5</v>
      </c>
      <c r="D419" s="22" t="str">
        <f t="shared" si="27"/>
        <v>1025</v>
      </c>
      <c r="E419" s="22">
        <f>IFERROR(テーブル_Swim015[[#This Row],[選手番号]],"")</f>
        <v>139</v>
      </c>
      <c r="F419" s="22" t="str">
        <f>IFERROR(VLOOKUP(E419,Sheet3!A:H,3,0),"")</f>
        <v>岡本　大翔</v>
      </c>
      <c r="G419" s="22" t="str">
        <f>IFERROR(VLOOKUP(E419,Sheet3!A:H,8,0),"")</f>
        <v>八幡浜ＳＣ</v>
      </c>
      <c r="H419" s="22" t="str">
        <f>IFERROR(VLOOKUP(E419,Sheet2!A:B,2,0),"")</f>
        <v/>
      </c>
      <c r="I419" s="22" t="str">
        <f t="shared" si="28"/>
        <v>13910</v>
      </c>
      <c r="J419" s="22">
        <f t="shared" si="29"/>
        <v>2</v>
      </c>
      <c r="K419" s="22">
        <f t="shared" si="30"/>
        <v>5</v>
      </c>
    </row>
    <row r="420" spans="1:11" s="22" customFormat="1" x14ac:dyDescent="0.15">
      <c r="A420" s="22">
        <f>IFERROR(テーブル_Swim015[[#This Row],[競技番号]],"")</f>
        <v>10</v>
      </c>
      <c r="B420" s="22">
        <f>IFERROR(テーブル_Swim015[[#This Row],[組]],"")</f>
        <v>2</v>
      </c>
      <c r="C420" s="22">
        <f>IFERROR(テーブル_Swim015[[#This Row],[水路]],"")</f>
        <v>6</v>
      </c>
      <c r="D420" s="22" t="str">
        <f t="shared" si="27"/>
        <v>1026</v>
      </c>
      <c r="E420" s="22">
        <f>IFERROR(テーブル_Swim015[[#This Row],[選手番号]],"")</f>
        <v>141</v>
      </c>
      <c r="F420" s="22" t="str">
        <f>IFERROR(VLOOKUP(E420,Sheet3!A:H,3,0),"")</f>
        <v>程野　裕介</v>
      </c>
      <c r="G420" s="22" t="str">
        <f>IFERROR(VLOOKUP(E420,Sheet3!A:H,8,0),"")</f>
        <v>八幡浜ＳＣ</v>
      </c>
      <c r="H420" s="22" t="str">
        <f>IFERROR(VLOOKUP(E420,Sheet2!A:B,2,0),"")</f>
        <v/>
      </c>
      <c r="I420" s="22" t="str">
        <f t="shared" si="28"/>
        <v>14110</v>
      </c>
      <c r="J420" s="22">
        <f t="shared" si="29"/>
        <v>2</v>
      </c>
      <c r="K420" s="22">
        <f t="shared" si="30"/>
        <v>6</v>
      </c>
    </row>
    <row r="421" spans="1:11" s="22" customFormat="1" x14ac:dyDescent="0.15">
      <c r="A421" s="22">
        <f>IFERROR(テーブル_Swim015[[#This Row],[競技番号]],"")</f>
        <v>10</v>
      </c>
      <c r="B421" s="22">
        <f>IFERROR(テーブル_Swim015[[#This Row],[組]],"")</f>
        <v>2</v>
      </c>
      <c r="C421" s="22">
        <f>IFERROR(テーブル_Swim015[[#This Row],[水路]],"")</f>
        <v>7</v>
      </c>
      <c r="D421" s="22" t="str">
        <f t="shared" si="27"/>
        <v>1027</v>
      </c>
      <c r="E421" s="22">
        <f>IFERROR(テーブル_Swim015[[#This Row],[選手番号]],"")</f>
        <v>43</v>
      </c>
      <c r="F421" s="22" t="str">
        <f>IFERROR(VLOOKUP(E421,Sheet3!A:H,3,0),"")</f>
        <v>石﨑祐之進</v>
      </c>
      <c r="G421" s="22" t="str">
        <f>IFERROR(VLOOKUP(E421,Sheet3!A:H,8,0),"")</f>
        <v>南海ＤＣ</v>
      </c>
      <c r="H421" s="22" t="str">
        <f>IFERROR(VLOOKUP(E421,Sheet2!A:B,2,0),"")</f>
        <v/>
      </c>
      <c r="I421" s="22" t="str">
        <f t="shared" si="28"/>
        <v>4310</v>
      </c>
      <c r="J421" s="22">
        <f t="shared" si="29"/>
        <v>2</v>
      </c>
      <c r="K421" s="22">
        <f t="shared" si="30"/>
        <v>7</v>
      </c>
    </row>
    <row r="422" spans="1:11" s="22" customFormat="1" x14ac:dyDescent="0.15">
      <c r="A422" s="22">
        <f>IFERROR(テーブル_Swim015[[#This Row],[競技番号]],"")</f>
        <v>11</v>
      </c>
      <c r="B422" s="22">
        <f>IFERROR(テーブル_Swim015[[#This Row],[組]],"")</f>
        <v>1</v>
      </c>
      <c r="C422" s="22">
        <f>IFERROR(テーブル_Swim015[[#This Row],[水路]],"")</f>
        <v>1</v>
      </c>
      <c r="D422" s="22" t="str">
        <f t="shared" si="27"/>
        <v>1111</v>
      </c>
      <c r="E422" s="22">
        <f>IFERROR(テーブル_Swim015[[#This Row],[選手番号]],"")</f>
        <v>0</v>
      </c>
      <c r="F422" s="22" t="str">
        <f>IFERROR(VLOOKUP(E422,Sheet3!A:H,3,0),"")</f>
        <v/>
      </c>
      <c r="G422" s="22" t="str">
        <f>IFERROR(VLOOKUP(E422,Sheet3!A:H,8,0),"")</f>
        <v/>
      </c>
      <c r="H422" s="22" t="str">
        <f>IFERROR(VLOOKUP(E422,Sheet2!A:B,2,0),"")</f>
        <v/>
      </c>
      <c r="I422" s="22" t="str">
        <f t="shared" si="28"/>
        <v>011</v>
      </c>
      <c r="J422" s="22">
        <f t="shared" si="29"/>
        <v>1</v>
      </c>
      <c r="K422" s="22">
        <f t="shared" si="30"/>
        <v>1</v>
      </c>
    </row>
    <row r="423" spans="1:11" s="22" customFormat="1" x14ac:dyDescent="0.15">
      <c r="A423" s="22">
        <f>IFERROR(テーブル_Swim015[[#This Row],[競技番号]],"")</f>
        <v>11</v>
      </c>
      <c r="B423" s="22">
        <f>IFERROR(テーブル_Swim015[[#This Row],[組]],"")</f>
        <v>1</v>
      </c>
      <c r="C423" s="22">
        <f>IFERROR(テーブル_Swim015[[#This Row],[水路]],"")</f>
        <v>2</v>
      </c>
      <c r="D423" s="22" t="str">
        <f t="shared" si="27"/>
        <v>1112</v>
      </c>
      <c r="E423" s="22">
        <f>IFERROR(テーブル_Swim015[[#This Row],[選手番号]],"")</f>
        <v>0</v>
      </c>
      <c r="F423" s="22" t="str">
        <f>IFERROR(VLOOKUP(E423,Sheet3!A:H,3,0),"")</f>
        <v/>
      </c>
      <c r="G423" s="22" t="str">
        <f>IFERROR(VLOOKUP(E423,Sheet3!A:H,8,0),"")</f>
        <v/>
      </c>
      <c r="H423" s="22" t="str">
        <f>IFERROR(VLOOKUP(E423,Sheet2!A:B,2,0),"")</f>
        <v/>
      </c>
      <c r="I423" s="22" t="str">
        <f t="shared" si="28"/>
        <v>011</v>
      </c>
      <c r="J423" s="22">
        <f t="shared" si="29"/>
        <v>1</v>
      </c>
      <c r="K423" s="22">
        <f t="shared" si="30"/>
        <v>2</v>
      </c>
    </row>
    <row r="424" spans="1:11" s="22" customFormat="1" x14ac:dyDescent="0.15">
      <c r="A424" s="22">
        <f>IFERROR(テーブル_Swim015[[#This Row],[競技番号]],"")</f>
        <v>11</v>
      </c>
      <c r="B424" s="22">
        <f>IFERROR(テーブル_Swim015[[#This Row],[組]],"")</f>
        <v>1</v>
      </c>
      <c r="C424" s="22">
        <f>IFERROR(テーブル_Swim015[[#This Row],[水路]],"")</f>
        <v>3</v>
      </c>
      <c r="D424" s="22" t="str">
        <f t="shared" si="27"/>
        <v>1113</v>
      </c>
      <c r="E424" s="22">
        <f>IFERROR(テーブル_Swim015[[#This Row],[選手番号]],"")</f>
        <v>87</v>
      </c>
      <c r="F424" s="22" t="str">
        <f>IFERROR(VLOOKUP(E424,Sheet3!A:H,3,0),"")</f>
        <v>三宅　玲奈</v>
      </c>
      <c r="G424" s="22" t="str">
        <f>IFERROR(VLOOKUP(E424,Sheet3!A:H,8,0),"")</f>
        <v>西条ＳＣ</v>
      </c>
      <c r="H424" s="22" t="str">
        <f>IFERROR(VLOOKUP(E424,Sheet2!A:B,2,0),"")</f>
        <v/>
      </c>
      <c r="I424" s="22" t="str">
        <f t="shared" si="28"/>
        <v>8711</v>
      </c>
      <c r="J424" s="22">
        <f t="shared" si="29"/>
        <v>1</v>
      </c>
      <c r="K424" s="22">
        <f t="shared" si="30"/>
        <v>3</v>
      </c>
    </row>
    <row r="425" spans="1:11" s="22" customFormat="1" x14ac:dyDescent="0.15">
      <c r="A425" s="22">
        <f>IFERROR(テーブル_Swim015[[#This Row],[競技番号]],"")</f>
        <v>11</v>
      </c>
      <c r="B425" s="22">
        <f>IFERROR(テーブル_Swim015[[#This Row],[組]],"")</f>
        <v>1</v>
      </c>
      <c r="C425" s="22">
        <f>IFERROR(テーブル_Swim015[[#This Row],[水路]],"")</f>
        <v>4</v>
      </c>
      <c r="D425" s="22" t="str">
        <f t="shared" si="27"/>
        <v>1114</v>
      </c>
      <c r="E425" s="22">
        <f>IFERROR(テーブル_Swim015[[#This Row],[選手番号]],"")</f>
        <v>336</v>
      </c>
      <c r="F425" s="22" t="str">
        <f>IFERROR(VLOOKUP(E425,Sheet3!A:H,3,0),"")</f>
        <v>清田　俐帆</v>
      </c>
      <c r="G425" s="22" t="str">
        <f>IFERROR(VLOOKUP(E425,Sheet3!A:H,8,0),"")</f>
        <v>コナミ松山</v>
      </c>
      <c r="H425" s="22" t="str">
        <f>IFERROR(VLOOKUP(E425,Sheet2!A:B,2,0),"")</f>
        <v/>
      </c>
      <c r="I425" s="22" t="str">
        <f t="shared" si="28"/>
        <v>33611</v>
      </c>
      <c r="J425" s="22">
        <f t="shared" si="29"/>
        <v>1</v>
      </c>
      <c r="K425" s="22">
        <f t="shared" si="30"/>
        <v>4</v>
      </c>
    </row>
    <row r="426" spans="1:11" s="22" customFormat="1" x14ac:dyDescent="0.15">
      <c r="A426" s="22">
        <f>IFERROR(テーブル_Swim015[[#This Row],[競技番号]],"")</f>
        <v>11</v>
      </c>
      <c r="B426" s="22">
        <f>IFERROR(テーブル_Swim015[[#This Row],[組]],"")</f>
        <v>1</v>
      </c>
      <c r="C426" s="22">
        <f>IFERROR(テーブル_Swim015[[#This Row],[水路]],"")</f>
        <v>5</v>
      </c>
      <c r="D426" s="22" t="str">
        <f t="shared" si="27"/>
        <v>1115</v>
      </c>
      <c r="E426" s="22">
        <f>IFERROR(テーブル_Swim015[[#This Row],[選手番号]],"")</f>
        <v>22</v>
      </c>
      <c r="F426" s="22" t="str">
        <f>IFERROR(VLOOKUP(E426,Sheet3!A:H,3,0),"")</f>
        <v>土居　莉子</v>
      </c>
      <c r="G426" s="22" t="str">
        <f>IFERROR(VLOOKUP(E426,Sheet3!A:H,8,0),"")</f>
        <v>五百木ＳＣ</v>
      </c>
      <c r="H426" s="22" t="str">
        <f>IFERROR(VLOOKUP(E426,Sheet2!A:B,2,0),"")</f>
        <v/>
      </c>
      <c r="I426" s="22" t="str">
        <f t="shared" si="28"/>
        <v>2211</v>
      </c>
      <c r="J426" s="22">
        <f t="shared" si="29"/>
        <v>1</v>
      </c>
      <c r="K426" s="22">
        <f t="shared" si="30"/>
        <v>5</v>
      </c>
    </row>
    <row r="427" spans="1:11" s="22" customFormat="1" x14ac:dyDescent="0.15">
      <c r="A427" s="22">
        <f>IFERROR(テーブル_Swim015[[#This Row],[競技番号]],"")</f>
        <v>11</v>
      </c>
      <c r="B427" s="22">
        <f>IFERROR(テーブル_Swim015[[#This Row],[組]],"")</f>
        <v>1</v>
      </c>
      <c r="C427" s="22">
        <f>IFERROR(テーブル_Swim015[[#This Row],[水路]],"")</f>
        <v>6</v>
      </c>
      <c r="D427" s="22" t="str">
        <f t="shared" si="27"/>
        <v>1116</v>
      </c>
      <c r="E427" s="22">
        <f>IFERROR(テーブル_Swim015[[#This Row],[選手番号]],"")</f>
        <v>0</v>
      </c>
      <c r="F427" s="22" t="str">
        <f>IFERROR(VLOOKUP(E427,Sheet3!A:H,3,0),"")</f>
        <v/>
      </c>
      <c r="G427" s="22" t="str">
        <f>IFERROR(VLOOKUP(E427,Sheet3!A:H,8,0),"")</f>
        <v/>
      </c>
      <c r="H427" s="22" t="str">
        <f>IFERROR(VLOOKUP(E427,Sheet2!A:B,2,0),"")</f>
        <v/>
      </c>
      <c r="I427" s="22" t="str">
        <f t="shared" si="28"/>
        <v>011</v>
      </c>
      <c r="J427" s="22">
        <f t="shared" si="29"/>
        <v>1</v>
      </c>
      <c r="K427" s="22">
        <f t="shared" si="30"/>
        <v>6</v>
      </c>
    </row>
    <row r="428" spans="1:11" s="22" customFormat="1" x14ac:dyDescent="0.15">
      <c r="A428" s="22">
        <f>IFERROR(テーブル_Swim015[[#This Row],[競技番号]],"")</f>
        <v>11</v>
      </c>
      <c r="B428" s="22">
        <f>IFERROR(テーブル_Swim015[[#This Row],[組]],"")</f>
        <v>1</v>
      </c>
      <c r="C428" s="22">
        <f>IFERROR(テーブル_Swim015[[#This Row],[水路]],"")</f>
        <v>7</v>
      </c>
      <c r="D428" s="22" t="str">
        <f t="shared" si="27"/>
        <v>1117</v>
      </c>
      <c r="E428" s="22">
        <f>IFERROR(テーブル_Swim015[[#This Row],[選手番号]],"")</f>
        <v>0</v>
      </c>
      <c r="F428" s="22" t="str">
        <f>IFERROR(VLOOKUP(E428,Sheet3!A:H,3,0),"")</f>
        <v/>
      </c>
      <c r="G428" s="22" t="str">
        <f>IFERROR(VLOOKUP(E428,Sheet3!A:H,8,0),"")</f>
        <v/>
      </c>
      <c r="H428" s="22" t="str">
        <f>IFERROR(VLOOKUP(E428,Sheet2!A:B,2,0),"")</f>
        <v/>
      </c>
      <c r="I428" s="22" t="str">
        <f t="shared" si="28"/>
        <v>011</v>
      </c>
      <c r="J428" s="22">
        <f t="shared" si="29"/>
        <v>1</v>
      </c>
      <c r="K428" s="22">
        <f t="shared" si="30"/>
        <v>7</v>
      </c>
    </row>
    <row r="429" spans="1:11" s="22" customFormat="1" x14ac:dyDescent="0.15">
      <c r="A429" s="22">
        <f>IFERROR(テーブル_Swim015[[#This Row],[競技番号]],"")</f>
        <v>11</v>
      </c>
      <c r="B429" s="22">
        <f>IFERROR(テーブル_Swim015[[#This Row],[組]],"")</f>
        <v>2</v>
      </c>
      <c r="C429" s="22">
        <f>IFERROR(テーブル_Swim015[[#This Row],[水路]],"")</f>
        <v>1</v>
      </c>
      <c r="D429" s="22" t="str">
        <f t="shared" si="27"/>
        <v>1121</v>
      </c>
      <c r="E429" s="22">
        <f>IFERROR(テーブル_Swim015[[#This Row],[選手番号]],"")</f>
        <v>311</v>
      </c>
      <c r="F429" s="22" t="str">
        <f>IFERROR(VLOOKUP(E429,Sheet3!A:H,3,0),"")</f>
        <v>萩野　由菜</v>
      </c>
      <c r="G429" s="22" t="str">
        <f>IFERROR(VLOOKUP(E429,Sheet3!A:H,8,0),"")</f>
        <v>ﾌｨｯﾀｴﾐﾌﾙ松前</v>
      </c>
      <c r="H429" s="22" t="str">
        <f>IFERROR(VLOOKUP(E429,Sheet2!A:B,2,0),"")</f>
        <v/>
      </c>
      <c r="I429" s="22" t="str">
        <f t="shared" si="28"/>
        <v>31111</v>
      </c>
      <c r="J429" s="22">
        <f t="shared" si="29"/>
        <v>2</v>
      </c>
      <c r="K429" s="22">
        <f t="shared" si="30"/>
        <v>1</v>
      </c>
    </row>
    <row r="430" spans="1:11" s="22" customFormat="1" x14ac:dyDescent="0.15">
      <c r="A430" s="22">
        <f>IFERROR(テーブル_Swim015[[#This Row],[競技番号]],"")</f>
        <v>11</v>
      </c>
      <c r="B430" s="22">
        <f>IFERROR(テーブル_Swim015[[#This Row],[組]],"")</f>
        <v>2</v>
      </c>
      <c r="C430" s="22">
        <f>IFERROR(テーブル_Swim015[[#This Row],[水路]],"")</f>
        <v>2</v>
      </c>
      <c r="D430" s="22" t="str">
        <f t="shared" si="27"/>
        <v>1122</v>
      </c>
      <c r="E430" s="22">
        <f>IFERROR(テーブル_Swim015[[#This Row],[選手番号]],"")</f>
        <v>155</v>
      </c>
      <c r="F430" s="22" t="str">
        <f>IFERROR(VLOOKUP(E430,Sheet3!A:H,3,0),"")</f>
        <v>岡本　望愛</v>
      </c>
      <c r="G430" s="22" t="str">
        <f>IFERROR(VLOOKUP(E430,Sheet3!A:H,8,0),"")</f>
        <v>八幡浜ＳＣ</v>
      </c>
      <c r="H430" s="22" t="str">
        <f>IFERROR(VLOOKUP(E430,Sheet2!A:B,2,0),"")</f>
        <v/>
      </c>
      <c r="I430" s="22" t="str">
        <f t="shared" si="28"/>
        <v>15511</v>
      </c>
      <c r="J430" s="22">
        <f t="shared" si="29"/>
        <v>2</v>
      </c>
      <c r="K430" s="22">
        <f t="shared" si="30"/>
        <v>2</v>
      </c>
    </row>
    <row r="431" spans="1:11" s="22" customFormat="1" x14ac:dyDescent="0.15">
      <c r="A431" s="22">
        <f>IFERROR(テーブル_Swim015[[#This Row],[競技番号]],"")</f>
        <v>11</v>
      </c>
      <c r="B431" s="22">
        <f>IFERROR(テーブル_Swim015[[#This Row],[組]],"")</f>
        <v>2</v>
      </c>
      <c r="C431" s="22">
        <f>IFERROR(テーブル_Swim015[[#This Row],[水路]],"")</f>
        <v>3</v>
      </c>
      <c r="D431" s="22" t="str">
        <f t="shared" si="27"/>
        <v>1123</v>
      </c>
      <c r="E431" s="22">
        <f>IFERROR(テーブル_Swim015[[#This Row],[選手番号]],"")</f>
        <v>306</v>
      </c>
      <c r="F431" s="22" t="str">
        <f>IFERROR(VLOOKUP(E431,Sheet3!A:H,3,0),"")</f>
        <v>豊田明歩実</v>
      </c>
      <c r="G431" s="22" t="str">
        <f>IFERROR(VLOOKUP(E431,Sheet3!A:H,8,0),"")</f>
        <v>ﾌｨｯﾀｴﾐﾌﾙ松前</v>
      </c>
      <c r="H431" s="22" t="str">
        <f>IFERROR(VLOOKUP(E431,Sheet2!A:B,2,0),"")</f>
        <v/>
      </c>
      <c r="I431" s="22" t="str">
        <f t="shared" si="28"/>
        <v>30611</v>
      </c>
      <c r="J431" s="22">
        <f t="shared" si="29"/>
        <v>2</v>
      </c>
      <c r="K431" s="22">
        <f t="shared" si="30"/>
        <v>3</v>
      </c>
    </row>
    <row r="432" spans="1:11" s="22" customFormat="1" x14ac:dyDescent="0.15">
      <c r="A432" s="22">
        <f>IFERROR(テーブル_Swim015[[#This Row],[競技番号]],"")</f>
        <v>11</v>
      </c>
      <c r="B432" s="22">
        <f>IFERROR(テーブル_Swim015[[#This Row],[組]],"")</f>
        <v>2</v>
      </c>
      <c r="C432" s="22">
        <f>IFERROR(テーブル_Swim015[[#This Row],[水路]],"")</f>
        <v>4</v>
      </c>
      <c r="D432" s="22" t="str">
        <f t="shared" si="27"/>
        <v>1124</v>
      </c>
      <c r="E432" s="22">
        <f>IFERROR(テーブル_Swim015[[#This Row],[選手番号]],"")</f>
        <v>149</v>
      </c>
      <c r="F432" s="22" t="str">
        <f>IFERROR(VLOOKUP(E432,Sheet3!A:H,3,0),"")</f>
        <v>山中　紗和</v>
      </c>
      <c r="G432" s="22" t="str">
        <f>IFERROR(VLOOKUP(E432,Sheet3!A:H,8,0),"")</f>
        <v>八幡浜ＳＣ</v>
      </c>
      <c r="H432" s="22" t="str">
        <f>IFERROR(VLOOKUP(E432,Sheet2!A:B,2,0),"")</f>
        <v/>
      </c>
      <c r="I432" s="22" t="str">
        <f t="shared" si="28"/>
        <v>14911</v>
      </c>
      <c r="J432" s="22">
        <f t="shared" si="29"/>
        <v>2</v>
      </c>
      <c r="K432" s="22">
        <f t="shared" si="30"/>
        <v>4</v>
      </c>
    </row>
    <row r="433" spans="1:11" s="22" customFormat="1" x14ac:dyDescent="0.15">
      <c r="A433" s="22">
        <f>IFERROR(テーブル_Swim015[[#This Row],[競技番号]],"")</f>
        <v>11</v>
      </c>
      <c r="B433" s="22">
        <f>IFERROR(テーブル_Swim015[[#This Row],[組]],"")</f>
        <v>2</v>
      </c>
      <c r="C433" s="22">
        <f>IFERROR(テーブル_Swim015[[#This Row],[水路]],"")</f>
        <v>5</v>
      </c>
      <c r="D433" s="22" t="str">
        <f t="shared" si="27"/>
        <v>1125</v>
      </c>
      <c r="E433" s="22">
        <f>IFERROR(テーブル_Swim015[[#This Row],[選手番号]],"")</f>
        <v>241</v>
      </c>
      <c r="F433" s="22" t="str">
        <f>IFERROR(VLOOKUP(E433,Sheet3!A:H,3,0),"")</f>
        <v>越智　佳澄</v>
      </c>
      <c r="G433" s="22" t="str">
        <f>IFERROR(VLOOKUP(E433,Sheet3!A:H,8,0),"")</f>
        <v>フィッタ重信</v>
      </c>
      <c r="H433" s="22" t="str">
        <f>IFERROR(VLOOKUP(E433,Sheet2!A:B,2,0),"")</f>
        <v/>
      </c>
      <c r="I433" s="22" t="str">
        <f t="shared" si="28"/>
        <v>24111</v>
      </c>
      <c r="J433" s="22">
        <f t="shared" si="29"/>
        <v>2</v>
      </c>
      <c r="K433" s="22">
        <f t="shared" si="30"/>
        <v>5</v>
      </c>
    </row>
    <row r="434" spans="1:11" s="22" customFormat="1" x14ac:dyDescent="0.15">
      <c r="A434" s="22">
        <f>IFERROR(テーブル_Swim015[[#This Row],[競技番号]],"")</f>
        <v>11</v>
      </c>
      <c r="B434" s="22">
        <f>IFERROR(テーブル_Swim015[[#This Row],[組]],"")</f>
        <v>2</v>
      </c>
      <c r="C434" s="22">
        <f>IFERROR(テーブル_Swim015[[#This Row],[水路]],"")</f>
        <v>6</v>
      </c>
      <c r="D434" s="22" t="str">
        <f t="shared" si="27"/>
        <v>1126</v>
      </c>
      <c r="E434" s="22">
        <f>IFERROR(テーブル_Swim015[[#This Row],[選手番号]],"")</f>
        <v>124</v>
      </c>
      <c r="F434" s="22" t="str">
        <f>IFERROR(VLOOKUP(E434,Sheet3!A:H,3,0),"")</f>
        <v>神野　桃花</v>
      </c>
      <c r="G434" s="22" t="str">
        <f>IFERROR(VLOOKUP(E434,Sheet3!A:H,8,0),"")</f>
        <v>ファイブテン</v>
      </c>
      <c r="H434" s="22" t="str">
        <f>IFERROR(VLOOKUP(E434,Sheet2!A:B,2,0),"")</f>
        <v/>
      </c>
      <c r="I434" s="22" t="str">
        <f t="shared" si="28"/>
        <v>12411</v>
      </c>
      <c r="J434" s="22">
        <f t="shared" si="29"/>
        <v>2</v>
      </c>
      <c r="K434" s="22">
        <f t="shared" si="30"/>
        <v>6</v>
      </c>
    </row>
    <row r="435" spans="1:11" s="22" customFormat="1" x14ac:dyDescent="0.15">
      <c r="A435" s="22">
        <f>IFERROR(テーブル_Swim015[[#This Row],[競技番号]],"")</f>
        <v>11</v>
      </c>
      <c r="B435" s="22">
        <f>IFERROR(テーブル_Swim015[[#This Row],[組]],"")</f>
        <v>2</v>
      </c>
      <c r="C435" s="22">
        <f>IFERROR(テーブル_Swim015[[#This Row],[水路]],"")</f>
        <v>7</v>
      </c>
      <c r="D435" s="22" t="str">
        <f t="shared" si="27"/>
        <v>1127</v>
      </c>
      <c r="E435" s="22">
        <f>IFERROR(テーブル_Swim015[[#This Row],[選手番号]],"")</f>
        <v>257</v>
      </c>
      <c r="F435" s="22" t="str">
        <f>IFERROR(VLOOKUP(E435,Sheet3!A:H,3,0),"")</f>
        <v>大西　紗羅</v>
      </c>
      <c r="G435" s="22" t="str">
        <f>IFERROR(VLOOKUP(E435,Sheet3!A:H,8,0),"")</f>
        <v>リー保内</v>
      </c>
      <c r="H435" s="22" t="str">
        <f>IFERROR(VLOOKUP(E435,Sheet2!A:B,2,0),"")</f>
        <v/>
      </c>
      <c r="I435" s="22" t="str">
        <f t="shared" si="28"/>
        <v>25711</v>
      </c>
      <c r="J435" s="22">
        <f t="shared" si="29"/>
        <v>2</v>
      </c>
      <c r="K435" s="22">
        <f t="shared" si="30"/>
        <v>7</v>
      </c>
    </row>
    <row r="436" spans="1:11" s="22" customFormat="1" x14ac:dyDescent="0.15">
      <c r="A436" s="22">
        <f>IFERROR(テーブル_Swim015[[#This Row],[競技番号]],"")</f>
        <v>11</v>
      </c>
      <c r="B436" s="22">
        <f>IFERROR(テーブル_Swim015[[#This Row],[組]],"")</f>
        <v>3</v>
      </c>
      <c r="C436" s="22">
        <f>IFERROR(テーブル_Swim015[[#This Row],[水路]],"")</f>
        <v>1</v>
      </c>
      <c r="D436" s="22" t="str">
        <f t="shared" si="27"/>
        <v>1131</v>
      </c>
      <c r="E436" s="22">
        <f>IFERROR(テーブル_Swim015[[#This Row],[選手番号]],"")</f>
        <v>183</v>
      </c>
      <c r="F436" s="22" t="str">
        <f>IFERROR(VLOOKUP(E436,Sheet3!A:H,3,0),"")</f>
        <v>水田結依子</v>
      </c>
      <c r="G436" s="22" t="str">
        <f>IFERROR(VLOOKUP(E436,Sheet3!A:H,8,0),"")</f>
        <v>ＭＧ双葉</v>
      </c>
      <c r="H436" s="22" t="str">
        <f>IFERROR(VLOOKUP(E436,Sheet2!A:B,2,0),"")</f>
        <v/>
      </c>
      <c r="I436" s="22" t="str">
        <f t="shared" si="28"/>
        <v>18311</v>
      </c>
      <c r="J436" s="22">
        <f t="shared" si="29"/>
        <v>3</v>
      </c>
      <c r="K436" s="22">
        <f t="shared" si="30"/>
        <v>1</v>
      </c>
    </row>
    <row r="437" spans="1:11" s="22" customFormat="1" x14ac:dyDescent="0.15">
      <c r="A437" s="22">
        <f>IFERROR(テーブル_Swim015[[#This Row],[競技番号]],"")</f>
        <v>11</v>
      </c>
      <c r="B437" s="22">
        <f>IFERROR(テーブル_Swim015[[#This Row],[組]],"")</f>
        <v>3</v>
      </c>
      <c r="C437" s="22">
        <f>IFERROR(テーブル_Swim015[[#This Row],[水路]],"")</f>
        <v>2</v>
      </c>
      <c r="D437" s="22" t="str">
        <f t="shared" si="27"/>
        <v>1132</v>
      </c>
      <c r="E437" s="22">
        <f>IFERROR(テーブル_Swim015[[#This Row],[選手番号]],"")</f>
        <v>267</v>
      </c>
      <c r="F437" s="22" t="str">
        <f>IFERROR(VLOOKUP(E437,Sheet3!A:H,3,0),"")</f>
        <v>秋山　莉子</v>
      </c>
      <c r="G437" s="22" t="str">
        <f>IFERROR(VLOOKUP(E437,Sheet3!A:H,8,0),"")</f>
        <v>フィッタ吉田</v>
      </c>
      <c r="H437" s="22" t="str">
        <f>IFERROR(VLOOKUP(E437,Sheet2!A:B,2,0),"")</f>
        <v/>
      </c>
      <c r="I437" s="22" t="str">
        <f t="shared" si="28"/>
        <v>26711</v>
      </c>
      <c r="J437" s="22">
        <f t="shared" si="29"/>
        <v>3</v>
      </c>
      <c r="K437" s="22">
        <f t="shared" si="30"/>
        <v>2</v>
      </c>
    </row>
    <row r="438" spans="1:11" s="22" customFormat="1" x14ac:dyDescent="0.15">
      <c r="A438" s="22">
        <f>IFERROR(テーブル_Swim015[[#This Row],[競技番号]],"")</f>
        <v>11</v>
      </c>
      <c r="B438" s="22">
        <f>IFERROR(テーブル_Swim015[[#This Row],[組]],"")</f>
        <v>3</v>
      </c>
      <c r="C438" s="22">
        <f>IFERROR(テーブル_Swim015[[#This Row],[水路]],"")</f>
        <v>3</v>
      </c>
      <c r="D438" s="22" t="str">
        <f t="shared" si="27"/>
        <v>1133</v>
      </c>
      <c r="E438" s="22">
        <f>IFERROR(テーブル_Swim015[[#This Row],[選手番号]],"")</f>
        <v>272</v>
      </c>
      <c r="F438" s="22" t="str">
        <f>IFERROR(VLOOKUP(E438,Sheet3!A:H,3,0),"")</f>
        <v>兵頭　凜和</v>
      </c>
      <c r="G438" s="22" t="str">
        <f>IFERROR(VLOOKUP(E438,Sheet3!A:H,8,0),"")</f>
        <v>フィッタ吉田</v>
      </c>
      <c r="H438" s="22" t="str">
        <f>IFERROR(VLOOKUP(E438,Sheet2!A:B,2,0),"")</f>
        <v/>
      </c>
      <c r="I438" s="22" t="str">
        <f t="shared" si="28"/>
        <v>27211</v>
      </c>
      <c r="J438" s="22">
        <f t="shared" si="29"/>
        <v>3</v>
      </c>
      <c r="K438" s="22">
        <f t="shared" si="30"/>
        <v>3</v>
      </c>
    </row>
    <row r="439" spans="1:11" s="22" customFormat="1" x14ac:dyDescent="0.15">
      <c r="A439" s="22">
        <f>IFERROR(テーブル_Swim015[[#This Row],[競技番号]],"")</f>
        <v>11</v>
      </c>
      <c r="B439" s="22">
        <f>IFERROR(テーブル_Swim015[[#This Row],[組]],"")</f>
        <v>3</v>
      </c>
      <c r="C439" s="22">
        <f>IFERROR(テーブル_Swim015[[#This Row],[水路]],"")</f>
        <v>4</v>
      </c>
      <c r="D439" s="22" t="str">
        <f t="shared" si="27"/>
        <v>1134</v>
      </c>
      <c r="E439" s="22">
        <f>IFERROR(テーブル_Swim015[[#This Row],[選手番号]],"")</f>
        <v>57</v>
      </c>
      <c r="F439" s="22" t="str">
        <f>IFERROR(VLOOKUP(E439,Sheet3!A:H,3,0),"")</f>
        <v>和田菜々実</v>
      </c>
      <c r="G439" s="22" t="str">
        <f>IFERROR(VLOOKUP(E439,Sheet3!A:H,8,0),"")</f>
        <v>南海ＤＣ</v>
      </c>
      <c r="H439" s="22" t="str">
        <f>IFERROR(VLOOKUP(E439,Sheet2!A:B,2,0),"")</f>
        <v/>
      </c>
      <c r="I439" s="22" t="str">
        <f t="shared" si="28"/>
        <v>5711</v>
      </c>
      <c r="J439" s="22">
        <f t="shared" si="29"/>
        <v>3</v>
      </c>
      <c r="K439" s="22">
        <f t="shared" si="30"/>
        <v>4</v>
      </c>
    </row>
    <row r="440" spans="1:11" s="22" customFormat="1" x14ac:dyDescent="0.15">
      <c r="A440" s="22">
        <f>IFERROR(テーブル_Swim015[[#This Row],[競技番号]],"")</f>
        <v>11</v>
      </c>
      <c r="B440" s="22">
        <f>IFERROR(テーブル_Swim015[[#This Row],[組]],"")</f>
        <v>3</v>
      </c>
      <c r="C440" s="22">
        <f>IFERROR(テーブル_Swim015[[#This Row],[水路]],"")</f>
        <v>5</v>
      </c>
      <c r="D440" s="22" t="str">
        <f t="shared" si="27"/>
        <v>1135</v>
      </c>
      <c r="E440" s="22">
        <f>IFERROR(テーブル_Swim015[[#This Row],[選手番号]],"")</f>
        <v>150</v>
      </c>
      <c r="F440" s="22" t="str">
        <f>IFERROR(VLOOKUP(E440,Sheet3!A:H,3,0),"")</f>
        <v>井上日菜子</v>
      </c>
      <c r="G440" s="22" t="str">
        <f>IFERROR(VLOOKUP(E440,Sheet3!A:H,8,0),"")</f>
        <v>八幡浜ＳＣ</v>
      </c>
      <c r="H440" s="22" t="str">
        <f>IFERROR(VLOOKUP(E440,Sheet2!A:B,2,0),"")</f>
        <v/>
      </c>
      <c r="I440" s="22" t="str">
        <f t="shared" si="28"/>
        <v>15011</v>
      </c>
      <c r="J440" s="22">
        <f t="shared" si="29"/>
        <v>3</v>
      </c>
      <c r="K440" s="22">
        <f t="shared" si="30"/>
        <v>5</v>
      </c>
    </row>
    <row r="441" spans="1:11" s="22" customFormat="1" x14ac:dyDescent="0.15">
      <c r="A441" s="22">
        <f>IFERROR(テーブル_Swim015[[#This Row],[競技番号]],"")</f>
        <v>11</v>
      </c>
      <c r="B441" s="22">
        <f>IFERROR(テーブル_Swim015[[#This Row],[組]],"")</f>
        <v>3</v>
      </c>
      <c r="C441" s="22">
        <f>IFERROR(テーブル_Swim015[[#This Row],[水路]],"")</f>
        <v>6</v>
      </c>
      <c r="D441" s="22" t="str">
        <f t="shared" si="27"/>
        <v>1136</v>
      </c>
      <c r="E441" s="22">
        <f>IFERROR(テーブル_Swim015[[#This Row],[選手番号]],"")</f>
        <v>100</v>
      </c>
      <c r="F441" s="22" t="str">
        <f>IFERROR(VLOOKUP(E441,Sheet3!A:H,3,0),"")</f>
        <v>森田　真矢</v>
      </c>
      <c r="G441" s="22" t="str">
        <f>IFERROR(VLOOKUP(E441,Sheet3!A:H,8,0),"")</f>
        <v>ＭＧ瀬戸内</v>
      </c>
      <c r="H441" s="22" t="str">
        <f>IFERROR(VLOOKUP(E441,Sheet2!A:B,2,0),"")</f>
        <v/>
      </c>
      <c r="I441" s="22" t="str">
        <f t="shared" si="28"/>
        <v>10011</v>
      </c>
      <c r="J441" s="22">
        <f t="shared" si="29"/>
        <v>3</v>
      </c>
      <c r="K441" s="22">
        <f t="shared" si="30"/>
        <v>6</v>
      </c>
    </row>
    <row r="442" spans="1:11" s="22" customFormat="1" x14ac:dyDescent="0.15">
      <c r="A442" s="22">
        <f>IFERROR(テーブル_Swim015[[#This Row],[競技番号]],"")</f>
        <v>11</v>
      </c>
      <c r="B442" s="22">
        <f>IFERROR(テーブル_Swim015[[#This Row],[組]],"")</f>
        <v>3</v>
      </c>
      <c r="C442" s="22">
        <f>IFERROR(テーブル_Swim015[[#This Row],[水路]],"")</f>
        <v>7</v>
      </c>
      <c r="D442" s="22" t="str">
        <f t="shared" si="27"/>
        <v>1137</v>
      </c>
      <c r="E442" s="22">
        <f>IFERROR(テーブル_Swim015[[#This Row],[選手番号]],"")</f>
        <v>151</v>
      </c>
      <c r="F442" s="22" t="str">
        <f>IFERROR(VLOOKUP(E442,Sheet3!A:H,3,0),"")</f>
        <v>石井　　和</v>
      </c>
      <c r="G442" s="22" t="str">
        <f>IFERROR(VLOOKUP(E442,Sheet3!A:H,8,0),"")</f>
        <v>八幡浜ＳＣ</v>
      </c>
      <c r="H442" s="22" t="str">
        <f>IFERROR(VLOOKUP(E442,Sheet2!A:B,2,0),"")</f>
        <v/>
      </c>
      <c r="I442" s="22" t="str">
        <f t="shared" si="28"/>
        <v>15111</v>
      </c>
      <c r="J442" s="22">
        <f t="shared" si="29"/>
        <v>3</v>
      </c>
      <c r="K442" s="22">
        <f t="shared" si="30"/>
        <v>7</v>
      </c>
    </row>
    <row r="443" spans="1:11" s="22" customFormat="1" x14ac:dyDescent="0.15">
      <c r="A443" s="22">
        <f>IFERROR(テーブル_Swim015[[#This Row],[競技番号]],"")</f>
        <v>11</v>
      </c>
      <c r="B443" s="22">
        <f>IFERROR(テーブル_Swim015[[#This Row],[組]],"")</f>
        <v>4</v>
      </c>
      <c r="C443" s="22">
        <f>IFERROR(テーブル_Swim015[[#This Row],[水路]],"")</f>
        <v>1</v>
      </c>
      <c r="D443" s="22" t="str">
        <f t="shared" si="27"/>
        <v>1141</v>
      </c>
      <c r="E443" s="22">
        <f>IFERROR(テーブル_Swim015[[#This Row],[選手番号]],"")</f>
        <v>266</v>
      </c>
      <c r="F443" s="22" t="str">
        <f>IFERROR(VLOOKUP(E443,Sheet3!A:H,3,0),"")</f>
        <v>前田　唯菜</v>
      </c>
      <c r="G443" s="22" t="str">
        <f>IFERROR(VLOOKUP(E443,Sheet3!A:H,8,0),"")</f>
        <v>フィッタ吉田</v>
      </c>
      <c r="H443" s="22" t="str">
        <f>IFERROR(VLOOKUP(E443,Sheet2!A:B,2,0),"")</f>
        <v/>
      </c>
      <c r="I443" s="22" t="str">
        <f t="shared" si="28"/>
        <v>26611</v>
      </c>
      <c r="J443" s="22">
        <f t="shared" si="29"/>
        <v>4</v>
      </c>
      <c r="K443" s="22">
        <f t="shared" si="30"/>
        <v>1</v>
      </c>
    </row>
    <row r="444" spans="1:11" s="22" customFormat="1" x14ac:dyDescent="0.15">
      <c r="A444" s="22">
        <f>IFERROR(テーブル_Swim015[[#This Row],[競技番号]],"")</f>
        <v>11</v>
      </c>
      <c r="B444" s="22">
        <f>IFERROR(テーブル_Swim015[[#This Row],[組]],"")</f>
        <v>4</v>
      </c>
      <c r="C444" s="22">
        <f>IFERROR(テーブル_Swim015[[#This Row],[水路]],"")</f>
        <v>2</v>
      </c>
      <c r="D444" s="22" t="str">
        <f t="shared" si="27"/>
        <v>1142</v>
      </c>
      <c r="E444" s="22">
        <f>IFERROR(テーブル_Swim015[[#This Row],[選手番号]],"")</f>
        <v>304</v>
      </c>
      <c r="F444" s="22" t="str">
        <f>IFERROR(VLOOKUP(E444,Sheet3!A:H,3,0),"")</f>
        <v>吉田　芽央</v>
      </c>
      <c r="G444" s="22" t="str">
        <f>IFERROR(VLOOKUP(E444,Sheet3!A:H,8,0),"")</f>
        <v>ﾌｨｯﾀｴﾐﾌﾙ松前</v>
      </c>
      <c r="H444" s="22" t="str">
        <f>IFERROR(VLOOKUP(E444,Sheet2!A:B,2,0),"")</f>
        <v/>
      </c>
      <c r="I444" s="22" t="str">
        <f t="shared" si="28"/>
        <v>30411</v>
      </c>
      <c r="J444" s="22">
        <f t="shared" si="29"/>
        <v>4</v>
      </c>
      <c r="K444" s="22">
        <f t="shared" si="30"/>
        <v>2</v>
      </c>
    </row>
    <row r="445" spans="1:11" s="22" customFormat="1" x14ac:dyDescent="0.15">
      <c r="A445" s="22">
        <f>IFERROR(テーブル_Swim015[[#This Row],[競技番号]],"")</f>
        <v>11</v>
      </c>
      <c r="B445" s="22">
        <f>IFERROR(テーブル_Swim015[[#This Row],[組]],"")</f>
        <v>4</v>
      </c>
      <c r="C445" s="22">
        <f>IFERROR(テーブル_Swim015[[#This Row],[水路]],"")</f>
        <v>3</v>
      </c>
      <c r="D445" s="22" t="str">
        <f t="shared" si="27"/>
        <v>1143</v>
      </c>
      <c r="E445" s="22">
        <f>IFERROR(テーブル_Swim015[[#This Row],[選手番号]],"")</f>
        <v>148</v>
      </c>
      <c r="F445" s="22" t="str">
        <f>IFERROR(VLOOKUP(E445,Sheet3!A:H,3,0),"")</f>
        <v>中岡亜依香</v>
      </c>
      <c r="G445" s="22" t="str">
        <f>IFERROR(VLOOKUP(E445,Sheet3!A:H,8,0),"")</f>
        <v>八幡浜ＳＣ</v>
      </c>
      <c r="H445" s="22" t="str">
        <f>IFERROR(VLOOKUP(E445,Sheet2!A:B,2,0),"")</f>
        <v/>
      </c>
      <c r="I445" s="22" t="str">
        <f t="shared" si="28"/>
        <v>14811</v>
      </c>
      <c r="J445" s="22">
        <f t="shared" si="29"/>
        <v>4</v>
      </c>
      <c r="K445" s="22">
        <f t="shared" si="30"/>
        <v>3</v>
      </c>
    </row>
    <row r="446" spans="1:11" s="22" customFormat="1" x14ac:dyDescent="0.15">
      <c r="A446" s="22">
        <f>IFERROR(テーブル_Swim015[[#This Row],[競技番号]],"")</f>
        <v>11</v>
      </c>
      <c r="B446" s="22">
        <f>IFERROR(テーブル_Swim015[[#This Row],[組]],"")</f>
        <v>4</v>
      </c>
      <c r="C446" s="22">
        <f>IFERROR(テーブル_Swim015[[#This Row],[水路]],"")</f>
        <v>4</v>
      </c>
      <c r="D446" s="22" t="str">
        <f t="shared" si="27"/>
        <v>1144</v>
      </c>
      <c r="E446" s="22">
        <f>IFERROR(テーブル_Swim015[[#This Row],[選手番号]],"")</f>
        <v>56</v>
      </c>
      <c r="F446" s="22" t="str">
        <f>IFERROR(VLOOKUP(E446,Sheet3!A:H,3,0),"")</f>
        <v>西岡　泉美</v>
      </c>
      <c r="G446" s="22" t="str">
        <f>IFERROR(VLOOKUP(E446,Sheet3!A:H,8,0),"")</f>
        <v>南海ＤＣ</v>
      </c>
      <c r="H446" s="22" t="str">
        <f>IFERROR(VLOOKUP(E446,Sheet2!A:B,2,0),"")</f>
        <v/>
      </c>
      <c r="I446" s="22" t="str">
        <f t="shared" si="28"/>
        <v>5611</v>
      </c>
      <c r="J446" s="22">
        <f t="shared" si="29"/>
        <v>4</v>
      </c>
      <c r="K446" s="22">
        <f t="shared" si="30"/>
        <v>4</v>
      </c>
    </row>
    <row r="447" spans="1:11" s="22" customFormat="1" x14ac:dyDescent="0.15">
      <c r="A447" s="22">
        <f>IFERROR(テーブル_Swim015[[#This Row],[競技番号]],"")</f>
        <v>11</v>
      </c>
      <c r="B447" s="22">
        <f>IFERROR(テーブル_Swim015[[#This Row],[組]],"")</f>
        <v>4</v>
      </c>
      <c r="C447" s="22">
        <f>IFERROR(テーブル_Swim015[[#This Row],[水路]],"")</f>
        <v>5</v>
      </c>
      <c r="D447" s="22" t="str">
        <f t="shared" si="27"/>
        <v>1145</v>
      </c>
      <c r="E447" s="22">
        <f>IFERROR(テーブル_Swim015[[#This Row],[選手番号]],"")</f>
        <v>147</v>
      </c>
      <c r="F447" s="22" t="str">
        <f>IFERROR(VLOOKUP(E447,Sheet3!A:H,3,0),"")</f>
        <v>三嶋　　拓</v>
      </c>
      <c r="G447" s="22" t="str">
        <f>IFERROR(VLOOKUP(E447,Sheet3!A:H,8,0),"")</f>
        <v>八幡浜ＳＣ</v>
      </c>
      <c r="H447" s="22" t="str">
        <f>IFERROR(VLOOKUP(E447,Sheet2!A:B,2,0),"")</f>
        <v/>
      </c>
      <c r="I447" s="22" t="str">
        <f t="shared" si="28"/>
        <v>14711</v>
      </c>
      <c r="J447" s="22">
        <f t="shared" si="29"/>
        <v>4</v>
      </c>
      <c r="K447" s="22">
        <f t="shared" si="30"/>
        <v>5</v>
      </c>
    </row>
    <row r="448" spans="1:11" s="22" customFormat="1" x14ac:dyDescent="0.15">
      <c r="A448" s="22">
        <f>IFERROR(テーブル_Swim015[[#This Row],[競技番号]],"")</f>
        <v>11</v>
      </c>
      <c r="B448" s="22">
        <f>IFERROR(テーブル_Swim015[[#This Row],[組]],"")</f>
        <v>4</v>
      </c>
      <c r="C448" s="22">
        <f>IFERROR(テーブル_Swim015[[#This Row],[水路]],"")</f>
        <v>6</v>
      </c>
      <c r="D448" s="22" t="str">
        <f t="shared" si="27"/>
        <v>1146</v>
      </c>
      <c r="E448" s="22">
        <f>IFERROR(テーブル_Swim015[[#This Row],[選手番号]],"")</f>
        <v>153</v>
      </c>
      <c r="F448" s="22" t="str">
        <f>IFERROR(VLOOKUP(E448,Sheet3!A:H,3,0),"")</f>
        <v>石村　思穏</v>
      </c>
      <c r="G448" s="22" t="str">
        <f>IFERROR(VLOOKUP(E448,Sheet3!A:H,8,0),"")</f>
        <v>八幡浜ＳＣ</v>
      </c>
      <c r="H448" s="22" t="str">
        <f>IFERROR(VLOOKUP(E448,Sheet2!A:B,2,0),"")</f>
        <v/>
      </c>
      <c r="I448" s="22" t="str">
        <f t="shared" si="28"/>
        <v>15311</v>
      </c>
      <c r="J448" s="22">
        <f t="shared" si="29"/>
        <v>4</v>
      </c>
      <c r="K448" s="22">
        <f t="shared" si="30"/>
        <v>6</v>
      </c>
    </row>
    <row r="449" spans="1:11" s="22" customFormat="1" x14ac:dyDescent="0.15">
      <c r="A449" s="22">
        <f>IFERROR(テーブル_Swim015[[#This Row],[競技番号]],"")</f>
        <v>11</v>
      </c>
      <c r="B449" s="22">
        <f>IFERROR(テーブル_Swim015[[#This Row],[組]],"")</f>
        <v>4</v>
      </c>
      <c r="C449" s="22">
        <f>IFERROR(テーブル_Swim015[[#This Row],[水路]],"")</f>
        <v>7</v>
      </c>
      <c r="D449" s="22" t="str">
        <f t="shared" si="27"/>
        <v>1147</v>
      </c>
      <c r="E449" s="22">
        <f>IFERROR(テーブル_Swim015[[#This Row],[選手番号]],"")</f>
        <v>348</v>
      </c>
      <c r="F449" s="22" t="str">
        <f>IFERROR(VLOOKUP(E449,Sheet3!A:H,3,0),"")</f>
        <v>天川谷美宙</v>
      </c>
      <c r="G449" s="22" t="str">
        <f>IFERROR(VLOOKUP(E449,Sheet3!A:H,8,0),"")</f>
        <v>しまなみST</v>
      </c>
      <c r="H449" s="22" t="str">
        <f>IFERROR(VLOOKUP(E449,Sheet2!A:B,2,0),"")</f>
        <v/>
      </c>
      <c r="I449" s="22" t="str">
        <f t="shared" si="28"/>
        <v>34811</v>
      </c>
      <c r="J449" s="22">
        <f t="shared" si="29"/>
        <v>4</v>
      </c>
      <c r="K449" s="22">
        <f t="shared" si="30"/>
        <v>7</v>
      </c>
    </row>
    <row r="450" spans="1:11" s="22" customFormat="1" x14ac:dyDescent="0.15">
      <c r="A450" s="22">
        <f>IFERROR(テーブル_Swim015[[#This Row],[競技番号]],"")</f>
        <v>12</v>
      </c>
      <c r="B450" s="22">
        <f>IFERROR(テーブル_Swim015[[#This Row],[組]],"")</f>
        <v>1</v>
      </c>
      <c r="C450" s="22">
        <f>IFERROR(テーブル_Swim015[[#This Row],[水路]],"")</f>
        <v>1</v>
      </c>
      <c r="D450" s="22" t="str">
        <f t="shared" si="27"/>
        <v>1211</v>
      </c>
      <c r="E450" s="22">
        <f>IFERROR(テーブル_Swim015[[#This Row],[選手番号]],"")</f>
        <v>277</v>
      </c>
      <c r="F450" s="22" t="str">
        <f>IFERROR(VLOOKUP(E450,Sheet3!A:H,3,0),"")</f>
        <v>竹本　大輝</v>
      </c>
      <c r="G450" s="22" t="str">
        <f>IFERROR(VLOOKUP(E450,Sheet3!A:H,8,0),"")</f>
        <v>Ryuow</v>
      </c>
      <c r="H450" s="22" t="str">
        <f>IFERROR(VLOOKUP(E450,Sheet2!A:B,2,0),"")</f>
        <v/>
      </c>
      <c r="I450" s="22" t="str">
        <f t="shared" si="28"/>
        <v>27712</v>
      </c>
      <c r="J450" s="22">
        <f t="shared" si="29"/>
        <v>1</v>
      </c>
      <c r="K450" s="22">
        <f t="shared" si="30"/>
        <v>1</v>
      </c>
    </row>
    <row r="451" spans="1:11" s="22" customFormat="1" x14ac:dyDescent="0.15">
      <c r="A451" s="22">
        <f>IFERROR(テーブル_Swim015[[#This Row],[競技番号]],"")</f>
        <v>12</v>
      </c>
      <c r="B451" s="22">
        <f>IFERROR(テーブル_Swim015[[#This Row],[組]],"")</f>
        <v>1</v>
      </c>
      <c r="C451" s="22">
        <f>IFERROR(テーブル_Swim015[[#This Row],[水路]],"")</f>
        <v>2</v>
      </c>
      <c r="D451" s="22" t="str">
        <f t="shared" ref="D451:D514" si="31">CONCATENATE(A451,B451,C451)</f>
        <v>1212</v>
      </c>
      <c r="E451" s="22">
        <f>IFERROR(テーブル_Swim015[[#This Row],[選手番号]],"")</f>
        <v>96</v>
      </c>
      <c r="F451" s="22" t="str">
        <f>IFERROR(VLOOKUP(E451,Sheet3!A:H,3,0),"")</f>
        <v>森　　大空</v>
      </c>
      <c r="G451" s="22" t="str">
        <f>IFERROR(VLOOKUP(E451,Sheet3!A:H,8,0),"")</f>
        <v>ＭＧ瀬戸内</v>
      </c>
      <c r="H451" s="22" t="str">
        <f>IFERROR(VLOOKUP(E451,Sheet2!A:B,2,0),"")</f>
        <v/>
      </c>
      <c r="I451" s="22" t="str">
        <f t="shared" si="28"/>
        <v>9612</v>
      </c>
      <c r="J451" s="22">
        <f t="shared" si="29"/>
        <v>1</v>
      </c>
      <c r="K451" s="22">
        <f t="shared" si="30"/>
        <v>2</v>
      </c>
    </row>
    <row r="452" spans="1:11" s="22" customFormat="1" x14ac:dyDescent="0.15">
      <c r="A452" s="22">
        <f>IFERROR(テーブル_Swim015[[#This Row],[競技番号]],"")</f>
        <v>12</v>
      </c>
      <c r="B452" s="22">
        <f>IFERROR(テーブル_Swim015[[#This Row],[組]],"")</f>
        <v>1</v>
      </c>
      <c r="C452" s="22">
        <f>IFERROR(テーブル_Swim015[[#This Row],[水路]],"")</f>
        <v>3</v>
      </c>
      <c r="D452" s="22" t="str">
        <f t="shared" si="31"/>
        <v>1213</v>
      </c>
      <c r="E452" s="22">
        <f>IFERROR(テーブル_Swim015[[#This Row],[選手番号]],"")</f>
        <v>145</v>
      </c>
      <c r="F452" s="22" t="str">
        <f>IFERROR(VLOOKUP(E452,Sheet3!A:H,3,0),"")</f>
        <v>井関　浩雅</v>
      </c>
      <c r="G452" s="22" t="str">
        <f>IFERROR(VLOOKUP(E452,Sheet3!A:H,8,0),"")</f>
        <v>八幡浜ＳＣ</v>
      </c>
      <c r="H452" s="22" t="str">
        <f>IFERROR(VLOOKUP(E452,Sheet2!A:B,2,0),"")</f>
        <v/>
      </c>
      <c r="I452" s="22" t="str">
        <f t="shared" si="28"/>
        <v>14512</v>
      </c>
      <c r="J452" s="22">
        <f t="shared" si="29"/>
        <v>1</v>
      </c>
      <c r="K452" s="22">
        <f t="shared" si="30"/>
        <v>3</v>
      </c>
    </row>
    <row r="453" spans="1:11" s="22" customFormat="1" x14ac:dyDescent="0.15">
      <c r="A453" s="22">
        <f>IFERROR(テーブル_Swim015[[#This Row],[競技番号]],"")</f>
        <v>12</v>
      </c>
      <c r="B453" s="22">
        <f>IFERROR(テーブル_Swim015[[#This Row],[組]],"")</f>
        <v>1</v>
      </c>
      <c r="C453" s="22">
        <f>IFERROR(テーブル_Swim015[[#This Row],[水路]],"")</f>
        <v>4</v>
      </c>
      <c r="D453" s="22" t="str">
        <f t="shared" si="31"/>
        <v>1214</v>
      </c>
      <c r="E453" s="22">
        <f>IFERROR(テーブル_Swim015[[#This Row],[選手番号]],"")</f>
        <v>187</v>
      </c>
      <c r="F453" s="22" t="str">
        <f>IFERROR(VLOOKUP(E453,Sheet3!A:H,3,0),"")</f>
        <v>小原　崇聖</v>
      </c>
      <c r="G453" s="22" t="str">
        <f>IFERROR(VLOOKUP(E453,Sheet3!A:H,8,0),"")</f>
        <v>石原ＳＣ</v>
      </c>
      <c r="H453" s="22" t="str">
        <f>IFERROR(VLOOKUP(E453,Sheet2!A:B,2,0),"")</f>
        <v/>
      </c>
      <c r="I453" s="22" t="str">
        <f t="shared" si="28"/>
        <v>18712</v>
      </c>
      <c r="J453" s="22">
        <f t="shared" si="29"/>
        <v>1</v>
      </c>
      <c r="K453" s="22">
        <f t="shared" si="30"/>
        <v>4</v>
      </c>
    </row>
    <row r="454" spans="1:11" s="22" customFormat="1" x14ac:dyDescent="0.15">
      <c r="A454" s="22">
        <f>IFERROR(テーブル_Swim015[[#This Row],[競技番号]],"")</f>
        <v>12</v>
      </c>
      <c r="B454" s="22">
        <f>IFERROR(テーブル_Swim015[[#This Row],[組]],"")</f>
        <v>1</v>
      </c>
      <c r="C454" s="22">
        <f>IFERROR(テーブル_Swim015[[#This Row],[水路]],"")</f>
        <v>5</v>
      </c>
      <c r="D454" s="22" t="str">
        <f t="shared" si="31"/>
        <v>1215</v>
      </c>
      <c r="E454" s="22">
        <f>IFERROR(テーブル_Swim015[[#This Row],[選手番号]],"")</f>
        <v>7</v>
      </c>
      <c r="F454" s="22" t="str">
        <f>IFERROR(VLOOKUP(E454,Sheet3!A:H,3,0),"")</f>
        <v>伊藤　諒成</v>
      </c>
      <c r="G454" s="22" t="str">
        <f>IFERROR(VLOOKUP(E454,Sheet3!A:H,8,0),"")</f>
        <v>五百木ＳＣ</v>
      </c>
      <c r="H454" s="22" t="str">
        <f>IFERROR(VLOOKUP(E454,Sheet2!A:B,2,0),"")</f>
        <v/>
      </c>
      <c r="I454" s="22" t="str">
        <f t="shared" si="28"/>
        <v>712</v>
      </c>
      <c r="J454" s="22">
        <f t="shared" si="29"/>
        <v>1</v>
      </c>
      <c r="K454" s="22">
        <f t="shared" si="30"/>
        <v>5</v>
      </c>
    </row>
    <row r="455" spans="1:11" s="22" customFormat="1" x14ac:dyDescent="0.15">
      <c r="A455" s="22">
        <f>IFERROR(テーブル_Swim015[[#This Row],[競技番号]],"")</f>
        <v>12</v>
      </c>
      <c r="B455" s="22">
        <f>IFERROR(テーブル_Swim015[[#This Row],[組]],"")</f>
        <v>1</v>
      </c>
      <c r="C455" s="22">
        <f>IFERROR(テーブル_Swim015[[#This Row],[水路]],"")</f>
        <v>6</v>
      </c>
      <c r="D455" s="22" t="str">
        <f t="shared" si="31"/>
        <v>1216</v>
      </c>
      <c r="E455" s="22">
        <f>IFERROR(テーブル_Swim015[[#This Row],[選手番号]],"")</f>
        <v>235</v>
      </c>
      <c r="F455" s="22" t="str">
        <f>IFERROR(VLOOKUP(E455,Sheet3!A:H,3,0),"")</f>
        <v>髙橋　昂大</v>
      </c>
      <c r="G455" s="22" t="str">
        <f>IFERROR(VLOOKUP(E455,Sheet3!A:H,8,0),"")</f>
        <v>フィッタ重信</v>
      </c>
      <c r="H455" s="22" t="str">
        <f>IFERROR(VLOOKUP(E455,Sheet2!A:B,2,0),"")</f>
        <v/>
      </c>
      <c r="I455" s="22" t="str">
        <f t="shared" si="28"/>
        <v>23512</v>
      </c>
      <c r="J455" s="22">
        <f t="shared" si="29"/>
        <v>1</v>
      </c>
      <c r="K455" s="22">
        <f t="shared" si="30"/>
        <v>6</v>
      </c>
    </row>
    <row r="456" spans="1:11" s="22" customFormat="1" x14ac:dyDescent="0.15">
      <c r="A456" s="22">
        <f>IFERROR(テーブル_Swim015[[#This Row],[競技番号]],"")</f>
        <v>12</v>
      </c>
      <c r="B456" s="22">
        <f>IFERROR(テーブル_Swim015[[#This Row],[組]],"")</f>
        <v>1</v>
      </c>
      <c r="C456" s="22">
        <f>IFERROR(テーブル_Swim015[[#This Row],[水路]],"")</f>
        <v>7</v>
      </c>
      <c r="D456" s="22" t="str">
        <f t="shared" si="31"/>
        <v>1217</v>
      </c>
      <c r="E456" s="22">
        <f>IFERROR(テーブル_Swim015[[#This Row],[選手番号]],"")</f>
        <v>83</v>
      </c>
      <c r="F456" s="22" t="str">
        <f>IFERROR(VLOOKUP(E456,Sheet3!A:H,3,0),"")</f>
        <v>三宅　裕貴</v>
      </c>
      <c r="G456" s="22" t="str">
        <f>IFERROR(VLOOKUP(E456,Sheet3!A:H,8,0),"")</f>
        <v>西条ＳＣ</v>
      </c>
      <c r="H456" s="22" t="str">
        <f>IFERROR(VLOOKUP(E456,Sheet2!A:B,2,0),"")</f>
        <v/>
      </c>
      <c r="I456" s="22" t="str">
        <f t="shared" si="28"/>
        <v>8312</v>
      </c>
      <c r="J456" s="22">
        <f t="shared" si="29"/>
        <v>1</v>
      </c>
      <c r="K456" s="22">
        <f t="shared" si="30"/>
        <v>7</v>
      </c>
    </row>
    <row r="457" spans="1:11" s="22" customFormat="1" x14ac:dyDescent="0.15">
      <c r="A457" s="22">
        <f>IFERROR(テーブル_Swim015[[#This Row],[競技番号]],"")</f>
        <v>12</v>
      </c>
      <c r="B457" s="22">
        <f>IFERROR(テーブル_Swim015[[#This Row],[組]],"")</f>
        <v>2</v>
      </c>
      <c r="C457" s="22">
        <f>IFERROR(テーブル_Swim015[[#This Row],[水路]],"")</f>
        <v>1</v>
      </c>
      <c r="D457" s="22" t="str">
        <f t="shared" si="31"/>
        <v>1221</v>
      </c>
      <c r="E457" s="22">
        <f>IFERROR(テーブル_Swim015[[#This Row],[選手番号]],"")</f>
        <v>233</v>
      </c>
      <c r="F457" s="22" t="str">
        <f>IFERROR(VLOOKUP(E457,Sheet3!A:H,3,0),"")</f>
        <v>長曽我部聖也</v>
      </c>
      <c r="G457" s="22" t="str">
        <f>IFERROR(VLOOKUP(E457,Sheet3!A:H,8,0),"")</f>
        <v>フィッタ重信</v>
      </c>
      <c r="H457" s="22" t="str">
        <f>IFERROR(VLOOKUP(E457,Sheet2!A:B,2,0),"")</f>
        <v/>
      </c>
      <c r="I457" s="22" t="str">
        <f t="shared" si="28"/>
        <v>23312</v>
      </c>
      <c r="J457" s="22">
        <f t="shared" si="29"/>
        <v>2</v>
      </c>
      <c r="K457" s="22">
        <f t="shared" si="30"/>
        <v>1</v>
      </c>
    </row>
    <row r="458" spans="1:11" s="22" customFormat="1" x14ac:dyDescent="0.15">
      <c r="A458" s="22">
        <f>IFERROR(テーブル_Swim015[[#This Row],[競技番号]],"")</f>
        <v>12</v>
      </c>
      <c r="B458" s="22">
        <f>IFERROR(テーブル_Swim015[[#This Row],[組]],"")</f>
        <v>2</v>
      </c>
      <c r="C458" s="22">
        <f>IFERROR(テーブル_Swim015[[#This Row],[水路]],"")</f>
        <v>2</v>
      </c>
      <c r="D458" s="22" t="str">
        <f t="shared" si="31"/>
        <v>1222</v>
      </c>
      <c r="E458" s="22">
        <f>IFERROR(テーブル_Swim015[[#This Row],[選手番号]],"")</f>
        <v>82</v>
      </c>
      <c r="F458" s="22" t="str">
        <f>IFERROR(VLOOKUP(E458,Sheet3!A:H,3,0),"")</f>
        <v>塩出　大剛</v>
      </c>
      <c r="G458" s="22" t="str">
        <f>IFERROR(VLOOKUP(E458,Sheet3!A:H,8,0),"")</f>
        <v>西条ＳＣ</v>
      </c>
      <c r="H458" s="22" t="str">
        <f>IFERROR(VLOOKUP(E458,Sheet2!A:B,2,0),"")</f>
        <v/>
      </c>
      <c r="I458" s="22" t="str">
        <f t="shared" si="28"/>
        <v>8212</v>
      </c>
      <c r="J458" s="22">
        <f t="shared" si="29"/>
        <v>2</v>
      </c>
      <c r="K458" s="22">
        <f t="shared" si="30"/>
        <v>2</v>
      </c>
    </row>
    <row r="459" spans="1:11" s="22" customFormat="1" x14ac:dyDescent="0.15">
      <c r="A459" s="22">
        <f>IFERROR(テーブル_Swim015[[#This Row],[競技番号]],"")</f>
        <v>12</v>
      </c>
      <c r="B459" s="22">
        <f>IFERROR(テーブル_Swim015[[#This Row],[組]],"")</f>
        <v>2</v>
      </c>
      <c r="C459" s="22">
        <f>IFERROR(テーブル_Swim015[[#This Row],[水路]],"")</f>
        <v>3</v>
      </c>
      <c r="D459" s="22" t="str">
        <f t="shared" si="31"/>
        <v>1223</v>
      </c>
      <c r="E459" s="22">
        <f>IFERROR(テーブル_Swim015[[#This Row],[選手番号]],"")</f>
        <v>190</v>
      </c>
      <c r="F459" s="22" t="str">
        <f>IFERROR(VLOOKUP(E459,Sheet3!A:H,3,0),"")</f>
        <v>竹永　悠人</v>
      </c>
      <c r="G459" s="22" t="str">
        <f>IFERROR(VLOOKUP(E459,Sheet3!A:H,8,0),"")</f>
        <v>石原ＳＣ</v>
      </c>
      <c r="H459" s="22" t="str">
        <f>IFERROR(VLOOKUP(E459,Sheet2!A:B,2,0),"")</f>
        <v/>
      </c>
      <c r="I459" s="22" t="str">
        <f t="shared" si="28"/>
        <v>19012</v>
      </c>
      <c r="J459" s="22">
        <f t="shared" si="29"/>
        <v>2</v>
      </c>
      <c r="K459" s="22">
        <f t="shared" si="30"/>
        <v>3</v>
      </c>
    </row>
    <row r="460" spans="1:11" s="22" customFormat="1" x14ac:dyDescent="0.15">
      <c r="A460" s="22">
        <f>IFERROR(テーブル_Swim015[[#This Row],[競技番号]],"")</f>
        <v>12</v>
      </c>
      <c r="B460" s="22">
        <f>IFERROR(テーブル_Swim015[[#This Row],[組]],"")</f>
        <v>2</v>
      </c>
      <c r="C460" s="22">
        <f>IFERROR(テーブル_Swim015[[#This Row],[水路]],"")</f>
        <v>4</v>
      </c>
      <c r="D460" s="22" t="str">
        <f t="shared" si="31"/>
        <v>1224</v>
      </c>
      <c r="E460" s="22">
        <f>IFERROR(テーブル_Swim015[[#This Row],[選手番号]],"")</f>
        <v>261</v>
      </c>
      <c r="F460" s="22" t="str">
        <f>IFERROR(VLOOKUP(E460,Sheet3!A:H,3,0),"")</f>
        <v>大加田元輝</v>
      </c>
      <c r="G460" s="22" t="str">
        <f>IFERROR(VLOOKUP(E460,Sheet3!A:H,8,0),"")</f>
        <v>フィッタ吉田</v>
      </c>
      <c r="H460" s="22" t="str">
        <f>IFERROR(VLOOKUP(E460,Sheet2!A:B,2,0),"")</f>
        <v/>
      </c>
      <c r="I460" s="22" t="str">
        <f t="shared" si="28"/>
        <v>26112</v>
      </c>
      <c r="J460" s="22">
        <f t="shared" si="29"/>
        <v>2</v>
      </c>
      <c r="K460" s="22">
        <f t="shared" si="30"/>
        <v>4</v>
      </c>
    </row>
    <row r="461" spans="1:11" s="22" customFormat="1" x14ac:dyDescent="0.15">
      <c r="A461" s="22">
        <f>IFERROR(テーブル_Swim015[[#This Row],[競技番号]],"")</f>
        <v>12</v>
      </c>
      <c r="B461" s="22">
        <f>IFERROR(テーブル_Swim015[[#This Row],[組]],"")</f>
        <v>2</v>
      </c>
      <c r="C461" s="22">
        <f>IFERROR(テーブル_Swim015[[#This Row],[水路]],"")</f>
        <v>5</v>
      </c>
      <c r="D461" s="22" t="str">
        <f t="shared" si="31"/>
        <v>1225</v>
      </c>
      <c r="E461" s="22">
        <f>IFERROR(テーブル_Swim015[[#This Row],[選手番号]],"")</f>
        <v>295</v>
      </c>
      <c r="F461" s="22" t="str">
        <f>IFERROR(VLOOKUP(E461,Sheet3!A:H,3,0),"")</f>
        <v>兵頭虎太朗</v>
      </c>
      <c r="G461" s="22" t="str">
        <f>IFERROR(VLOOKUP(E461,Sheet3!A:H,8,0),"")</f>
        <v>ﾌｨｯﾀｴﾐﾌﾙ松前</v>
      </c>
      <c r="H461" s="22" t="str">
        <f>IFERROR(VLOOKUP(E461,Sheet2!A:B,2,0),"")</f>
        <v/>
      </c>
      <c r="I461" s="22" t="str">
        <f t="shared" si="28"/>
        <v>29512</v>
      </c>
      <c r="J461" s="22">
        <f t="shared" si="29"/>
        <v>2</v>
      </c>
      <c r="K461" s="22">
        <f t="shared" si="30"/>
        <v>5</v>
      </c>
    </row>
    <row r="462" spans="1:11" s="22" customFormat="1" x14ac:dyDescent="0.15">
      <c r="A462" s="22">
        <f>IFERROR(テーブル_Swim015[[#This Row],[競技番号]],"")</f>
        <v>12</v>
      </c>
      <c r="B462" s="22">
        <f>IFERROR(テーブル_Swim015[[#This Row],[組]],"")</f>
        <v>2</v>
      </c>
      <c r="C462" s="22">
        <f>IFERROR(テーブル_Swim015[[#This Row],[水路]],"")</f>
        <v>6</v>
      </c>
      <c r="D462" s="22" t="str">
        <f t="shared" si="31"/>
        <v>1226</v>
      </c>
      <c r="E462" s="22">
        <f>IFERROR(テーブル_Swim015[[#This Row],[選手番号]],"")</f>
        <v>95</v>
      </c>
      <c r="F462" s="22" t="str">
        <f>IFERROR(VLOOKUP(E462,Sheet3!A:H,3,0),"")</f>
        <v>石原　晴琉</v>
      </c>
      <c r="G462" s="22" t="str">
        <f>IFERROR(VLOOKUP(E462,Sheet3!A:H,8,0),"")</f>
        <v>ＭＧ瀬戸内</v>
      </c>
      <c r="H462" s="22" t="str">
        <f>IFERROR(VLOOKUP(E462,Sheet2!A:B,2,0),"")</f>
        <v/>
      </c>
      <c r="I462" s="22" t="str">
        <f t="shared" si="28"/>
        <v>9512</v>
      </c>
      <c r="J462" s="22">
        <f t="shared" si="29"/>
        <v>2</v>
      </c>
      <c r="K462" s="22">
        <f t="shared" si="30"/>
        <v>6</v>
      </c>
    </row>
    <row r="463" spans="1:11" s="22" customFormat="1" x14ac:dyDescent="0.15">
      <c r="A463" s="22">
        <f>IFERROR(テーブル_Swim015[[#This Row],[競技番号]],"")</f>
        <v>12</v>
      </c>
      <c r="B463" s="22">
        <f>IFERROR(テーブル_Swim015[[#This Row],[組]],"")</f>
        <v>2</v>
      </c>
      <c r="C463" s="22">
        <f>IFERROR(テーブル_Swim015[[#This Row],[水路]],"")</f>
        <v>7</v>
      </c>
      <c r="D463" s="22" t="str">
        <f t="shared" si="31"/>
        <v>1227</v>
      </c>
      <c r="E463" s="22">
        <f>IFERROR(テーブル_Swim015[[#This Row],[選手番号]],"")</f>
        <v>256</v>
      </c>
      <c r="F463" s="22" t="str">
        <f>IFERROR(VLOOKUP(E463,Sheet3!A:H,3,0),"")</f>
        <v>竹井　絢翔</v>
      </c>
      <c r="G463" s="22" t="str">
        <f>IFERROR(VLOOKUP(E463,Sheet3!A:H,8,0),"")</f>
        <v>リー保内</v>
      </c>
      <c r="H463" s="22" t="str">
        <f>IFERROR(VLOOKUP(E463,Sheet2!A:B,2,0),"")</f>
        <v/>
      </c>
      <c r="I463" s="22" t="str">
        <f t="shared" si="28"/>
        <v>25612</v>
      </c>
      <c r="J463" s="22">
        <f t="shared" si="29"/>
        <v>2</v>
      </c>
      <c r="K463" s="22">
        <f t="shared" si="30"/>
        <v>7</v>
      </c>
    </row>
    <row r="464" spans="1:11" s="22" customFormat="1" x14ac:dyDescent="0.15">
      <c r="A464" s="22">
        <f>IFERROR(テーブル_Swim015[[#This Row],[競技番号]],"")</f>
        <v>12</v>
      </c>
      <c r="B464" s="22">
        <f>IFERROR(テーブル_Swim015[[#This Row],[組]],"")</f>
        <v>3</v>
      </c>
      <c r="C464" s="22">
        <f>IFERROR(テーブル_Swim015[[#This Row],[水路]],"")</f>
        <v>1</v>
      </c>
      <c r="D464" s="22" t="str">
        <f t="shared" si="31"/>
        <v>1231</v>
      </c>
      <c r="E464" s="22">
        <f>IFERROR(テーブル_Swim015[[#This Row],[選手番号]],"")</f>
        <v>142</v>
      </c>
      <c r="F464" s="22" t="str">
        <f>IFERROR(VLOOKUP(E464,Sheet3!A:H,3,0),"")</f>
        <v>佐々木健成</v>
      </c>
      <c r="G464" s="22" t="str">
        <f>IFERROR(VLOOKUP(E464,Sheet3!A:H,8,0),"")</f>
        <v>八幡浜ＳＣ</v>
      </c>
      <c r="H464" s="22" t="str">
        <f>IFERROR(VLOOKUP(E464,Sheet2!A:B,2,0),"")</f>
        <v/>
      </c>
      <c r="I464" s="22" t="str">
        <f t="shared" si="28"/>
        <v>14212</v>
      </c>
      <c r="J464" s="22">
        <f t="shared" si="29"/>
        <v>3</v>
      </c>
      <c r="K464" s="22">
        <f t="shared" si="30"/>
        <v>1</v>
      </c>
    </row>
    <row r="465" spans="1:11" s="22" customFormat="1" x14ac:dyDescent="0.15">
      <c r="A465" s="22">
        <f>IFERROR(テーブル_Swim015[[#This Row],[競技番号]],"")</f>
        <v>12</v>
      </c>
      <c r="B465" s="22">
        <f>IFERROR(テーブル_Swim015[[#This Row],[組]],"")</f>
        <v>3</v>
      </c>
      <c r="C465" s="22">
        <f>IFERROR(テーブル_Swim015[[#This Row],[水路]],"")</f>
        <v>2</v>
      </c>
      <c r="D465" s="22" t="str">
        <f t="shared" si="31"/>
        <v>1232</v>
      </c>
      <c r="E465" s="22">
        <f>IFERROR(テーブル_Swim015[[#This Row],[選手番号]],"")</f>
        <v>350</v>
      </c>
      <c r="F465" s="22" t="str">
        <f>IFERROR(VLOOKUP(E465,Sheet3!A:H,3,0),"")</f>
        <v>近藤　浄士</v>
      </c>
      <c r="G465" s="22" t="str">
        <f>IFERROR(VLOOKUP(E465,Sheet3!A:H,8,0),"")</f>
        <v>AzuMax</v>
      </c>
      <c r="H465" s="22" t="str">
        <f>IFERROR(VLOOKUP(E465,Sheet2!A:B,2,0),"")</f>
        <v/>
      </c>
      <c r="I465" s="22" t="str">
        <f t="shared" si="28"/>
        <v>35012</v>
      </c>
      <c r="J465" s="22">
        <f t="shared" si="29"/>
        <v>3</v>
      </c>
      <c r="K465" s="22">
        <f t="shared" si="30"/>
        <v>2</v>
      </c>
    </row>
    <row r="466" spans="1:11" s="22" customFormat="1" x14ac:dyDescent="0.15">
      <c r="A466" s="22">
        <f>IFERROR(テーブル_Swim015[[#This Row],[競技番号]],"")</f>
        <v>12</v>
      </c>
      <c r="B466" s="22">
        <f>IFERROR(テーブル_Swim015[[#This Row],[組]],"")</f>
        <v>3</v>
      </c>
      <c r="C466" s="22">
        <f>IFERROR(テーブル_Swim015[[#This Row],[水路]],"")</f>
        <v>3</v>
      </c>
      <c r="D466" s="22" t="str">
        <f t="shared" si="31"/>
        <v>1233</v>
      </c>
      <c r="E466" s="22">
        <f>IFERROR(テーブル_Swim015[[#This Row],[選手番号]],"")</f>
        <v>259</v>
      </c>
      <c r="F466" s="22" t="str">
        <f>IFERROR(VLOOKUP(E466,Sheet3!A:H,3,0),"")</f>
        <v>浦崎　昂楽</v>
      </c>
      <c r="G466" s="22" t="str">
        <f>IFERROR(VLOOKUP(E466,Sheet3!A:H,8,0),"")</f>
        <v>フィッタ吉田</v>
      </c>
      <c r="H466" s="22" t="str">
        <f>IFERROR(VLOOKUP(E466,Sheet2!A:B,2,0),"")</f>
        <v/>
      </c>
      <c r="I466" s="22" t="str">
        <f t="shared" si="28"/>
        <v>25912</v>
      </c>
      <c r="J466" s="22">
        <f t="shared" si="29"/>
        <v>3</v>
      </c>
      <c r="K466" s="22">
        <f t="shared" si="30"/>
        <v>3</v>
      </c>
    </row>
    <row r="467" spans="1:11" s="22" customFormat="1" x14ac:dyDescent="0.15">
      <c r="A467" s="22">
        <f>IFERROR(テーブル_Swim015[[#This Row],[競技番号]],"")</f>
        <v>12</v>
      </c>
      <c r="B467" s="22">
        <f>IFERROR(テーブル_Swim015[[#This Row],[組]],"")</f>
        <v>3</v>
      </c>
      <c r="C467" s="22">
        <f>IFERROR(テーブル_Swim015[[#This Row],[水路]],"")</f>
        <v>4</v>
      </c>
      <c r="D467" s="22" t="str">
        <f t="shared" si="31"/>
        <v>1234</v>
      </c>
      <c r="E467" s="22">
        <f>IFERROR(テーブル_Swim015[[#This Row],[選手番号]],"")</f>
        <v>113</v>
      </c>
      <c r="F467" s="22" t="str">
        <f>IFERROR(VLOOKUP(E467,Sheet3!A:H,3,0),"")</f>
        <v>森田　淳夢</v>
      </c>
      <c r="G467" s="22" t="str">
        <f>IFERROR(VLOOKUP(E467,Sheet3!A:H,8,0),"")</f>
        <v>ファイブテン</v>
      </c>
      <c r="H467" s="22" t="str">
        <f>IFERROR(VLOOKUP(E467,Sheet2!A:B,2,0),"")</f>
        <v/>
      </c>
      <c r="I467" s="22" t="str">
        <f t="shared" ref="I467:I530" si="32">CONCATENATE(E467,A467)</f>
        <v>11312</v>
      </c>
      <c r="J467" s="22">
        <f t="shared" ref="J467:J530" si="33">B467</f>
        <v>3</v>
      </c>
      <c r="K467" s="22">
        <f t="shared" ref="K467:K530" si="34">C467</f>
        <v>4</v>
      </c>
    </row>
    <row r="468" spans="1:11" s="22" customFormat="1" x14ac:dyDescent="0.15">
      <c r="A468" s="22">
        <f>IFERROR(テーブル_Swim015[[#This Row],[競技番号]],"")</f>
        <v>12</v>
      </c>
      <c r="B468" s="22">
        <f>IFERROR(テーブル_Swim015[[#This Row],[組]],"")</f>
        <v>3</v>
      </c>
      <c r="C468" s="22">
        <f>IFERROR(テーブル_Swim015[[#This Row],[水路]],"")</f>
        <v>5</v>
      </c>
      <c r="D468" s="22" t="str">
        <f t="shared" si="31"/>
        <v>1235</v>
      </c>
      <c r="E468" s="22">
        <f>IFERROR(テーブル_Swim015[[#This Row],[選手番号]],"")</f>
        <v>293</v>
      </c>
      <c r="F468" s="22" t="str">
        <f>IFERROR(VLOOKUP(E468,Sheet3!A:H,3,0),"")</f>
        <v>内藤将大郎</v>
      </c>
      <c r="G468" s="22" t="str">
        <f>IFERROR(VLOOKUP(E468,Sheet3!A:H,8,0),"")</f>
        <v>ﾌｨｯﾀｴﾐﾌﾙ松前</v>
      </c>
      <c r="H468" s="22" t="str">
        <f>IFERROR(VLOOKUP(E468,Sheet2!A:B,2,0),"")</f>
        <v/>
      </c>
      <c r="I468" s="22" t="str">
        <f t="shared" si="32"/>
        <v>29312</v>
      </c>
      <c r="J468" s="22">
        <f t="shared" si="33"/>
        <v>3</v>
      </c>
      <c r="K468" s="22">
        <f t="shared" si="34"/>
        <v>5</v>
      </c>
    </row>
    <row r="469" spans="1:11" s="22" customFormat="1" x14ac:dyDescent="0.15">
      <c r="A469" s="22">
        <f>IFERROR(テーブル_Swim015[[#This Row],[競技番号]],"")</f>
        <v>12</v>
      </c>
      <c r="B469" s="22">
        <f>IFERROR(テーブル_Swim015[[#This Row],[組]],"")</f>
        <v>3</v>
      </c>
      <c r="C469" s="22">
        <f>IFERROR(テーブル_Swim015[[#This Row],[水路]],"")</f>
        <v>6</v>
      </c>
      <c r="D469" s="22" t="str">
        <f t="shared" si="31"/>
        <v>1236</v>
      </c>
      <c r="E469" s="22">
        <f>IFERROR(テーブル_Swim015[[#This Row],[選手番号]],"")</f>
        <v>231</v>
      </c>
      <c r="F469" s="22" t="str">
        <f>IFERROR(VLOOKUP(E469,Sheet3!A:H,3,0),"")</f>
        <v>北原　大裕</v>
      </c>
      <c r="G469" s="22" t="str">
        <f>IFERROR(VLOOKUP(E469,Sheet3!A:H,8,0),"")</f>
        <v>フィッタ重信</v>
      </c>
      <c r="H469" s="22" t="str">
        <f>IFERROR(VLOOKUP(E469,Sheet2!A:B,2,0),"")</f>
        <v/>
      </c>
      <c r="I469" s="22" t="str">
        <f t="shared" si="32"/>
        <v>23112</v>
      </c>
      <c r="J469" s="22">
        <f t="shared" si="33"/>
        <v>3</v>
      </c>
      <c r="K469" s="22">
        <f t="shared" si="34"/>
        <v>6</v>
      </c>
    </row>
    <row r="470" spans="1:11" s="22" customFormat="1" x14ac:dyDescent="0.15">
      <c r="A470" s="22">
        <f>IFERROR(テーブル_Swim015[[#This Row],[競技番号]],"")</f>
        <v>12</v>
      </c>
      <c r="B470" s="22">
        <f>IFERROR(テーブル_Swim015[[#This Row],[組]],"")</f>
        <v>3</v>
      </c>
      <c r="C470" s="22">
        <f>IFERROR(テーブル_Swim015[[#This Row],[水路]],"")</f>
        <v>7</v>
      </c>
      <c r="D470" s="22" t="str">
        <f t="shared" si="31"/>
        <v>1237</v>
      </c>
      <c r="E470" s="22">
        <f>IFERROR(テーブル_Swim015[[#This Row],[選手番号]],"")</f>
        <v>143</v>
      </c>
      <c r="F470" s="22" t="str">
        <f>IFERROR(VLOOKUP(E470,Sheet3!A:H,3,0),"")</f>
        <v>上杉　晃平</v>
      </c>
      <c r="G470" s="22" t="str">
        <f>IFERROR(VLOOKUP(E470,Sheet3!A:H,8,0),"")</f>
        <v>八幡浜ＳＣ</v>
      </c>
      <c r="H470" s="22" t="str">
        <f>IFERROR(VLOOKUP(E470,Sheet2!A:B,2,0),"")</f>
        <v/>
      </c>
      <c r="I470" s="22" t="str">
        <f t="shared" si="32"/>
        <v>14312</v>
      </c>
      <c r="J470" s="22">
        <f t="shared" si="33"/>
        <v>3</v>
      </c>
      <c r="K470" s="22">
        <f t="shared" si="34"/>
        <v>7</v>
      </c>
    </row>
    <row r="471" spans="1:11" s="22" customFormat="1" x14ac:dyDescent="0.15">
      <c r="A471" s="22">
        <f>IFERROR(テーブル_Swim015[[#This Row],[競技番号]],"")</f>
        <v>12</v>
      </c>
      <c r="B471" s="22">
        <f>IFERROR(テーブル_Swim015[[#This Row],[組]],"")</f>
        <v>4</v>
      </c>
      <c r="C471" s="22">
        <f>IFERROR(テーブル_Swim015[[#This Row],[水路]],"")</f>
        <v>1</v>
      </c>
      <c r="D471" s="22" t="str">
        <f t="shared" si="31"/>
        <v>1241</v>
      </c>
      <c r="E471" s="22">
        <f>IFERROR(テーブル_Swim015[[#This Row],[選手番号]],"")</f>
        <v>44</v>
      </c>
      <c r="F471" s="22" t="str">
        <f>IFERROR(VLOOKUP(E471,Sheet3!A:H,3,0),"")</f>
        <v>立石　凌翔</v>
      </c>
      <c r="G471" s="22" t="str">
        <f>IFERROR(VLOOKUP(E471,Sheet3!A:H,8,0),"")</f>
        <v>南海ＤＣ</v>
      </c>
      <c r="H471" s="22" t="str">
        <f>IFERROR(VLOOKUP(E471,Sheet2!A:B,2,0),"")</f>
        <v/>
      </c>
      <c r="I471" s="22" t="str">
        <f t="shared" si="32"/>
        <v>4412</v>
      </c>
      <c r="J471" s="22">
        <f t="shared" si="33"/>
        <v>4</v>
      </c>
      <c r="K471" s="22">
        <f t="shared" si="34"/>
        <v>1</v>
      </c>
    </row>
    <row r="472" spans="1:11" s="22" customFormat="1" x14ac:dyDescent="0.15">
      <c r="A472" s="22">
        <f>IFERROR(テーブル_Swim015[[#This Row],[競技番号]],"")</f>
        <v>12</v>
      </c>
      <c r="B472" s="22">
        <f>IFERROR(テーブル_Swim015[[#This Row],[組]],"")</f>
        <v>4</v>
      </c>
      <c r="C472" s="22">
        <f>IFERROR(テーブル_Swim015[[#This Row],[水路]],"")</f>
        <v>2</v>
      </c>
      <c r="D472" s="22" t="str">
        <f t="shared" si="31"/>
        <v>1242</v>
      </c>
      <c r="E472" s="22">
        <f>IFERROR(テーブル_Swim015[[#This Row],[選手番号]],"")</f>
        <v>38</v>
      </c>
      <c r="F472" s="22" t="str">
        <f>IFERROR(VLOOKUP(E472,Sheet3!A:H,3,0),"")</f>
        <v>渡邊　航星</v>
      </c>
      <c r="G472" s="22" t="str">
        <f>IFERROR(VLOOKUP(E472,Sheet3!A:H,8,0),"")</f>
        <v>南海ＤＣ</v>
      </c>
      <c r="H472" s="22" t="str">
        <f>IFERROR(VLOOKUP(E472,Sheet2!A:B,2,0),"")</f>
        <v/>
      </c>
      <c r="I472" s="22" t="str">
        <f t="shared" si="32"/>
        <v>3812</v>
      </c>
      <c r="J472" s="22">
        <f t="shared" si="33"/>
        <v>4</v>
      </c>
      <c r="K472" s="22">
        <f t="shared" si="34"/>
        <v>2</v>
      </c>
    </row>
    <row r="473" spans="1:11" s="22" customFormat="1" x14ac:dyDescent="0.15">
      <c r="A473" s="22">
        <f>IFERROR(テーブル_Swim015[[#This Row],[競技番号]],"")</f>
        <v>12</v>
      </c>
      <c r="B473" s="22">
        <f>IFERROR(テーブル_Swim015[[#This Row],[組]],"")</f>
        <v>4</v>
      </c>
      <c r="C473" s="22">
        <f>IFERROR(テーブル_Swim015[[#This Row],[水路]],"")</f>
        <v>3</v>
      </c>
      <c r="D473" s="22" t="str">
        <f t="shared" si="31"/>
        <v>1243</v>
      </c>
      <c r="E473" s="22">
        <f>IFERROR(テーブル_Swim015[[#This Row],[選手番号]],"")</f>
        <v>140</v>
      </c>
      <c r="F473" s="22" t="str">
        <f>IFERROR(VLOOKUP(E473,Sheet3!A:H,3,0),"")</f>
        <v>菊池　真弥</v>
      </c>
      <c r="G473" s="22" t="str">
        <f>IFERROR(VLOOKUP(E473,Sheet3!A:H,8,0),"")</f>
        <v>八幡浜ＳＣ</v>
      </c>
      <c r="H473" s="22" t="str">
        <f>IFERROR(VLOOKUP(E473,Sheet2!A:B,2,0),"")</f>
        <v/>
      </c>
      <c r="I473" s="22" t="str">
        <f t="shared" si="32"/>
        <v>14012</v>
      </c>
      <c r="J473" s="22">
        <f t="shared" si="33"/>
        <v>4</v>
      </c>
      <c r="K473" s="22">
        <f t="shared" si="34"/>
        <v>3</v>
      </c>
    </row>
    <row r="474" spans="1:11" s="22" customFormat="1" x14ac:dyDescent="0.15">
      <c r="A474" s="22">
        <f>IFERROR(テーブル_Swim015[[#This Row],[競技番号]],"")</f>
        <v>12</v>
      </c>
      <c r="B474" s="22">
        <f>IFERROR(テーブル_Swim015[[#This Row],[組]],"")</f>
        <v>4</v>
      </c>
      <c r="C474" s="22">
        <f>IFERROR(テーブル_Swim015[[#This Row],[水路]],"")</f>
        <v>4</v>
      </c>
      <c r="D474" s="22" t="str">
        <f t="shared" si="31"/>
        <v>1244</v>
      </c>
      <c r="E474" s="22">
        <f>IFERROR(テーブル_Swim015[[#This Row],[選手番号]],"")</f>
        <v>232</v>
      </c>
      <c r="F474" s="22" t="str">
        <f>IFERROR(VLOOKUP(E474,Sheet3!A:H,3,0),"")</f>
        <v>名智　　馨</v>
      </c>
      <c r="G474" s="22" t="str">
        <f>IFERROR(VLOOKUP(E474,Sheet3!A:H,8,0),"")</f>
        <v>フィッタ重信</v>
      </c>
      <c r="H474" s="22" t="str">
        <f>IFERROR(VLOOKUP(E474,Sheet2!A:B,2,0),"")</f>
        <v/>
      </c>
      <c r="I474" s="22" t="str">
        <f t="shared" si="32"/>
        <v>23212</v>
      </c>
      <c r="J474" s="22">
        <f t="shared" si="33"/>
        <v>4</v>
      </c>
      <c r="K474" s="22">
        <f t="shared" si="34"/>
        <v>4</v>
      </c>
    </row>
    <row r="475" spans="1:11" s="22" customFormat="1" x14ac:dyDescent="0.15">
      <c r="A475" s="22">
        <f>IFERROR(テーブル_Swim015[[#This Row],[競技番号]],"")</f>
        <v>12</v>
      </c>
      <c r="B475" s="22">
        <f>IFERROR(テーブル_Swim015[[#This Row],[組]],"")</f>
        <v>4</v>
      </c>
      <c r="C475" s="22">
        <f>IFERROR(テーブル_Swim015[[#This Row],[水路]],"")</f>
        <v>5</v>
      </c>
      <c r="D475" s="22" t="str">
        <f t="shared" si="31"/>
        <v>1245</v>
      </c>
      <c r="E475" s="22">
        <f>IFERROR(テーブル_Swim015[[#This Row],[選手番号]],"")</f>
        <v>59</v>
      </c>
      <c r="F475" s="22" t="str">
        <f>IFERROR(VLOOKUP(E475,Sheet3!A:H,3,0),"")</f>
        <v>竹内　稜翔</v>
      </c>
      <c r="G475" s="22" t="str">
        <f>IFERROR(VLOOKUP(E475,Sheet3!A:H,8,0),"")</f>
        <v>ｴﾘｴｰﾙSRT</v>
      </c>
      <c r="H475" s="22" t="str">
        <f>IFERROR(VLOOKUP(E475,Sheet2!A:B,2,0),"")</f>
        <v/>
      </c>
      <c r="I475" s="22" t="str">
        <f t="shared" si="32"/>
        <v>5912</v>
      </c>
      <c r="J475" s="22">
        <f t="shared" si="33"/>
        <v>4</v>
      </c>
      <c r="K475" s="22">
        <f t="shared" si="34"/>
        <v>5</v>
      </c>
    </row>
    <row r="476" spans="1:11" s="22" customFormat="1" x14ac:dyDescent="0.15">
      <c r="A476" s="22">
        <f>IFERROR(テーブル_Swim015[[#This Row],[競技番号]],"")</f>
        <v>12</v>
      </c>
      <c r="B476" s="22">
        <f>IFERROR(テーブル_Swim015[[#This Row],[組]],"")</f>
        <v>4</v>
      </c>
      <c r="C476" s="22">
        <f>IFERROR(テーブル_Swim015[[#This Row],[水路]],"")</f>
        <v>6</v>
      </c>
      <c r="D476" s="22" t="str">
        <f t="shared" si="31"/>
        <v>1246</v>
      </c>
      <c r="E476" s="22">
        <f>IFERROR(テーブル_Swim015[[#This Row],[選手番号]],"")</f>
        <v>250</v>
      </c>
      <c r="F476" s="22" t="str">
        <f>IFERROR(VLOOKUP(E476,Sheet3!A:H,3,0),"")</f>
        <v>清家　　宙</v>
      </c>
      <c r="G476" s="22" t="str">
        <f>IFERROR(VLOOKUP(E476,Sheet3!A:H,8,0),"")</f>
        <v>リー保内</v>
      </c>
      <c r="H476" s="22" t="str">
        <f>IFERROR(VLOOKUP(E476,Sheet2!A:B,2,0),"")</f>
        <v/>
      </c>
      <c r="I476" s="22" t="str">
        <f t="shared" si="32"/>
        <v>25012</v>
      </c>
      <c r="J476" s="22">
        <f t="shared" si="33"/>
        <v>4</v>
      </c>
      <c r="K476" s="22">
        <f t="shared" si="34"/>
        <v>6</v>
      </c>
    </row>
    <row r="477" spans="1:11" s="22" customFormat="1" x14ac:dyDescent="0.15">
      <c r="A477" s="22">
        <f>IFERROR(テーブル_Swim015[[#This Row],[競技番号]],"")</f>
        <v>12</v>
      </c>
      <c r="B477" s="22">
        <f>IFERROR(テーブル_Swim015[[#This Row],[組]],"")</f>
        <v>4</v>
      </c>
      <c r="C477" s="22">
        <f>IFERROR(テーブル_Swim015[[#This Row],[水路]],"")</f>
        <v>7</v>
      </c>
      <c r="D477" s="22" t="str">
        <f t="shared" si="31"/>
        <v>1247</v>
      </c>
      <c r="E477" s="22">
        <f>IFERROR(テーブル_Swim015[[#This Row],[選手番号]],"")</f>
        <v>229</v>
      </c>
      <c r="F477" s="22" t="str">
        <f>IFERROR(VLOOKUP(E477,Sheet3!A:H,3,0),"")</f>
        <v>向居　大晴</v>
      </c>
      <c r="G477" s="22" t="str">
        <f>IFERROR(VLOOKUP(E477,Sheet3!A:H,8,0),"")</f>
        <v>フィッタ重信</v>
      </c>
      <c r="H477" s="22" t="str">
        <f>IFERROR(VLOOKUP(E477,Sheet2!A:B,2,0),"")</f>
        <v/>
      </c>
      <c r="I477" s="22" t="str">
        <f t="shared" si="32"/>
        <v>22912</v>
      </c>
      <c r="J477" s="22">
        <f t="shared" si="33"/>
        <v>4</v>
      </c>
      <c r="K477" s="22">
        <f t="shared" si="34"/>
        <v>7</v>
      </c>
    </row>
    <row r="478" spans="1:11" s="22" customFormat="1" x14ac:dyDescent="0.15">
      <c r="A478" s="22">
        <f>IFERROR(テーブル_Swim015[[#This Row],[競技番号]],"")</f>
        <v>12</v>
      </c>
      <c r="B478" s="22">
        <f>IFERROR(テーブル_Swim015[[#This Row],[組]],"")</f>
        <v>5</v>
      </c>
      <c r="C478" s="22">
        <f>IFERROR(テーブル_Swim015[[#This Row],[水路]],"")</f>
        <v>1</v>
      </c>
      <c r="D478" s="22" t="str">
        <f t="shared" si="31"/>
        <v>1251</v>
      </c>
      <c r="E478" s="22">
        <f>IFERROR(テーブル_Swim015[[#This Row],[選手番号]],"")</f>
        <v>90</v>
      </c>
      <c r="F478" s="22" t="str">
        <f>IFERROR(VLOOKUP(E478,Sheet3!A:H,3,0),"")</f>
        <v>矢野　結都</v>
      </c>
      <c r="G478" s="22" t="str">
        <f>IFERROR(VLOOKUP(E478,Sheet3!A:H,8,0),"")</f>
        <v>ＭＧ瀬戸内</v>
      </c>
      <c r="H478" s="22" t="str">
        <f>IFERROR(VLOOKUP(E478,Sheet2!A:B,2,0),"")</f>
        <v/>
      </c>
      <c r="I478" s="22" t="str">
        <f t="shared" si="32"/>
        <v>9012</v>
      </c>
      <c r="J478" s="22">
        <f t="shared" si="33"/>
        <v>5</v>
      </c>
      <c r="K478" s="22">
        <f t="shared" si="34"/>
        <v>1</v>
      </c>
    </row>
    <row r="479" spans="1:11" s="22" customFormat="1" x14ac:dyDescent="0.15">
      <c r="A479" s="22">
        <f>IFERROR(テーブル_Swim015[[#This Row],[競技番号]],"")</f>
        <v>12</v>
      </c>
      <c r="B479" s="22">
        <f>IFERROR(テーブル_Swim015[[#This Row],[組]],"")</f>
        <v>5</v>
      </c>
      <c r="C479" s="22">
        <f>IFERROR(テーブル_Swim015[[#This Row],[水路]],"")</f>
        <v>2</v>
      </c>
      <c r="D479" s="22" t="str">
        <f t="shared" si="31"/>
        <v>1252</v>
      </c>
      <c r="E479" s="22">
        <f>IFERROR(テーブル_Swim015[[#This Row],[選手番号]],"")</f>
        <v>39</v>
      </c>
      <c r="F479" s="22" t="str">
        <f>IFERROR(VLOOKUP(E479,Sheet3!A:H,3,0),"")</f>
        <v>大橋　海斗</v>
      </c>
      <c r="G479" s="22" t="str">
        <f>IFERROR(VLOOKUP(E479,Sheet3!A:H,8,0),"")</f>
        <v>南海ＤＣ</v>
      </c>
      <c r="H479" s="22" t="str">
        <f>IFERROR(VLOOKUP(E479,Sheet2!A:B,2,0),"")</f>
        <v/>
      </c>
      <c r="I479" s="22" t="str">
        <f t="shared" si="32"/>
        <v>3912</v>
      </c>
      <c r="J479" s="22">
        <f t="shared" si="33"/>
        <v>5</v>
      </c>
      <c r="K479" s="22">
        <f t="shared" si="34"/>
        <v>2</v>
      </c>
    </row>
    <row r="480" spans="1:11" s="22" customFormat="1" x14ac:dyDescent="0.15">
      <c r="A480" s="22">
        <f>IFERROR(テーブル_Swim015[[#This Row],[競技番号]],"")</f>
        <v>12</v>
      </c>
      <c r="B480" s="22">
        <f>IFERROR(テーブル_Swim015[[#This Row],[組]],"")</f>
        <v>5</v>
      </c>
      <c r="C480" s="22">
        <f>IFERROR(テーブル_Swim015[[#This Row],[水路]],"")</f>
        <v>3</v>
      </c>
      <c r="D480" s="22" t="str">
        <f t="shared" si="31"/>
        <v>1253</v>
      </c>
      <c r="E480" s="22">
        <f>IFERROR(テーブル_Swim015[[#This Row],[選手番号]],"")</f>
        <v>188</v>
      </c>
      <c r="F480" s="22" t="str">
        <f>IFERROR(VLOOKUP(E480,Sheet3!A:H,3,0),"")</f>
        <v>隅田　晴彦</v>
      </c>
      <c r="G480" s="22" t="str">
        <f>IFERROR(VLOOKUP(E480,Sheet3!A:H,8,0),"")</f>
        <v>石原ＳＣ</v>
      </c>
      <c r="H480" s="22" t="str">
        <f>IFERROR(VLOOKUP(E480,Sheet2!A:B,2,0),"")</f>
        <v/>
      </c>
      <c r="I480" s="22" t="str">
        <f t="shared" si="32"/>
        <v>18812</v>
      </c>
      <c r="J480" s="22">
        <f t="shared" si="33"/>
        <v>5</v>
      </c>
      <c r="K480" s="22">
        <f t="shared" si="34"/>
        <v>3</v>
      </c>
    </row>
    <row r="481" spans="1:11" s="22" customFormat="1" x14ac:dyDescent="0.15">
      <c r="A481" s="22">
        <f>IFERROR(テーブル_Swim015[[#This Row],[競技番号]],"")</f>
        <v>12</v>
      </c>
      <c r="B481" s="22">
        <f>IFERROR(テーブル_Swim015[[#This Row],[組]],"")</f>
        <v>5</v>
      </c>
      <c r="C481" s="22">
        <f>IFERROR(テーブル_Swim015[[#This Row],[水路]],"")</f>
        <v>4</v>
      </c>
      <c r="D481" s="22" t="str">
        <f t="shared" si="31"/>
        <v>1254</v>
      </c>
      <c r="E481" s="22">
        <f>IFERROR(テーブル_Swim015[[#This Row],[選手番号]],"")</f>
        <v>251</v>
      </c>
      <c r="F481" s="22" t="str">
        <f>IFERROR(VLOOKUP(E481,Sheet3!A:H,3,0),"")</f>
        <v>宮中　元輝</v>
      </c>
      <c r="G481" s="22" t="str">
        <f>IFERROR(VLOOKUP(E481,Sheet3!A:H,8,0),"")</f>
        <v>リー保内</v>
      </c>
      <c r="H481" s="22" t="str">
        <f>IFERROR(VLOOKUP(E481,Sheet2!A:B,2,0),"")</f>
        <v/>
      </c>
      <c r="I481" s="22" t="str">
        <f t="shared" si="32"/>
        <v>25112</v>
      </c>
      <c r="J481" s="22">
        <f t="shared" si="33"/>
        <v>5</v>
      </c>
      <c r="K481" s="22">
        <f t="shared" si="34"/>
        <v>4</v>
      </c>
    </row>
    <row r="482" spans="1:11" s="22" customFormat="1" x14ac:dyDescent="0.15">
      <c r="A482" s="22">
        <f>IFERROR(テーブル_Swim015[[#This Row],[競技番号]],"")</f>
        <v>12</v>
      </c>
      <c r="B482" s="22">
        <f>IFERROR(テーブル_Swim015[[#This Row],[組]],"")</f>
        <v>5</v>
      </c>
      <c r="C482" s="22">
        <f>IFERROR(テーブル_Swim015[[#This Row],[水路]],"")</f>
        <v>5</v>
      </c>
      <c r="D482" s="22" t="str">
        <f t="shared" si="31"/>
        <v>1255</v>
      </c>
      <c r="E482" s="22">
        <f>IFERROR(テーブル_Swim015[[#This Row],[選手番号]],"")</f>
        <v>108</v>
      </c>
      <c r="F482" s="22" t="str">
        <f>IFERROR(VLOOKUP(E482,Sheet3!A:H,3,0),"")</f>
        <v>金田　浩聖</v>
      </c>
      <c r="G482" s="22" t="str">
        <f>IFERROR(VLOOKUP(E482,Sheet3!A:H,8,0),"")</f>
        <v>ファイブテン</v>
      </c>
      <c r="H482" s="22" t="str">
        <f>IFERROR(VLOOKUP(E482,Sheet2!A:B,2,0),"")</f>
        <v/>
      </c>
      <c r="I482" s="22" t="str">
        <f t="shared" si="32"/>
        <v>10812</v>
      </c>
      <c r="J482" s="22">
        <f t="shared" si="33"/>
        <v>5</v>
      </c>
      <c r="K482" s="22">
        <f t="shared" si="34"/>
        <v>5</v>
      </c>
    </row>
    <row r="483" spans="1:11" s="22" customFormat="1" x14ac:dyDescent="0.15">
      <c r="A483" s="22">
        <f>IFERROR(テーブル_Swim015[[#This Row],[競技番号]],"")</f>
        <v>12</v>
      </c>
      <c r="B483" s="22">
        <f>IFERROR(テーブル_Swim015[[#This Row],[組]],"")</f>
        <v>5</v>
      </c>
      <c r="C483" s="22">
        <f>IFERROR(テーブル_Swim015[[#This Row],[水路]],"")</f>
        <v>6</v>
      </c>
      <c r="D483" s="22" t="str">
        <f t="shared" si="31"/>
        <v>1256</v>
      </c>
      <c r="E483" s="22">
        <f>IFERROR(テーブル_Swim015[[#This Row],[選手番号]],"")</f>
        <v>291</v>
      </c>
      <c r="F483" s="22" t="str">
        <f>IFERROR(VLOOKUP(E483,Sheet3!A:H,3,0),"")</f>
        <v>大石　陸斗</v>
      </c>
      <c r="G483" s="22" t="str">
        <f>IFERROR(VLOOKUP(E483,Sheet3!A:H,8,0),"")</f>
        <v>ﾌｨｯﾀｴﾐﾌﾙ松前</v>
      </c>
      <c r="H483" s="22" t="str">
        <f>IFERROR(VLOOKUP(E483,Sheet2!A:B,2,0),"")</f>
        <v/>
      </c>
      <c r="I483" s="22" t="str">
        <f t="shared" si="32"/>
        <v>29112</v>
      </c>
      <c r="J483" s="22">
        <f t="shared" si="33"/>
        <v>5</v>
      </c>
      <c r="K483" s="22">
        <f t="shared" si="34"/>
        <v>6</v>
      </c>
    </row>
    <row r="484" spans="1:11" s="22" customFormat="1" x14ac:dyDescent="0.15">
      <c r="A484" s="22">
        <f>IFERROR(テーブル_Swim015[[#This Row],[競技番号]],"")</f>
        <v>12</v>
      </c>
      <c r="B484" s="22">
        <f>IFERROR(テーブル_Swim015[[#This Row],[組]],"")</f>
        <v>5</v>
      </c>
      <c r="C484" s="22">
        <f>IFERROR(テーブル_Swim015[[#This Row],[水路]],"")</f>
        <v>7</v>
      </c>
      <c r="D484" s="22" t="str">
        <f t="shared" si="31"/>
        <v>1257</v>
      </c>
      <c r="E484" s="22">
        <f>IFERROR(テーブル_Swim015[[#This Row],[選手番号]],"")</f>
        <v>228</v>
      </c>
      <c r="F484" s="22" t="str">
        <f>IFERROR(VLOOKUP(E484,Sheet3!A:H,3,0),"")</f>
        <v>矢野　隼一</v>
      </c>
      <c r="G484" s="22" t="str">
        <f>IFERROR(VLOOKUP(E484,Sheet3!A:H,8,0),"")</f>
        <v>フィッタ重信</v>
      </c>
      <c r="H484" s="22" t="str">
        <f>IFERROR(VLOOKUP(E484,Sheet2!A:B,2,0),"")</f>
        <v/>
      </c>
      <c r="I484" s="22" t="str">
        <f t="shared" si="32"/>
        <v>22812</v>
      </c>
      <c r="J484" s="22">
        <f t="shared" si="33"/>
        <v>5</v>
      </c>
      <c r="K484" s="22">
        <f t="shared" si="34"/>
        <v>7</v>
      </c>
    </row>
    <row r="485" spans="1:11" s="22" customFormat="1" x14ac:dyDescent="0.15">
      <c r="A485" s="22">
        <f>IFERROR(テーブル_Swim015[[#This Row],[競技番号]],"")</f>
        <v>13</v>
      </c>
      <c r="B485" s="22">
        <f>IFERROR(テーブル_Swim015[[#This Row],[組]],"")</f>
        <v>1</v>
      </c>
      <c r="C485" s="22">
        <f>IFERROR(テーブル_Swim015[[#This Row],[水路]],"")</f>
        <v>1</v>
      </c>
      <c r="D485" s="22" t="str">
        <f t="shared" si="31"/>
        <v>1311</v>
      </c>
      <c r="E485" s="22">
        <f>IFERROR(テーブル_Swim015[[#This Row],[選手番号]],"")</f>
        <v>0</v>
      </c>
      <c r="F485" s="22" t="str">
        <f>IFERROR(VLOOKUP(E485,Sheet3!A:H,3,0),"")</f>
        <v/>
      </c>
      <c r="G485" s="22" t="str">
        <f>IFERROR(VLOOKUP(E485,Sheet3!A:H,8,0),"")</f>
        <v/>
      </c>
      <c r="H485" s="22" t="str">
        <f>IFERROR(VLOOKUP(E485,Sheet2!A:B,2,0),"")</f>
        <v/>
      </c>
      <c r="I485" s="22" t="str">
        <f t="shared" si="32"/>
        <v>013</v>
      </c>
      <c r="J485" s="22">
        <f t="shared" si="33"/>
        <v>1</v>
      </c>
      <c r="K485" s="22">
        <f t="shared" si="34"/>
        <v>1</v>
      </c>
    </row>
    <row r="486" spans="1:11" s="22" customFormat="1" x14ac:dyDescent="0.15">
      <c r="A486" s="22">
        <f>IFERROR(テーブル_Swim015[[#This Row],[競技番号]],"")</f>
        <v>13</v>
      </c>
      <c r="B486" s="22">
        <f>IFERROR(テーブル_Swim015[[#This Row],[組]],"")</f>
        <v>1</v>
      </c>
      <c r="C486" s="22">
        <f>IFERROR(テーブル_Swim015[[#This Row],[水路]],"")</f>
        <v>2</v>
      </c>
      <c r="D486" s="22" t="str">
        <f t="shared" si="31"/>
        <v>1312</v>
      </c>
      <c r="E486" s="22">
        <f>IFERROR(テーブル_Swim015[[#This Row],[選手番号]],"")</f>
        <v>23</v>
      </c>
      <c r="F486" s="22" t="str">
        <f>IFERROR(VLOOKUP(E486,Sheet3!A:H,3,0),"")</f>
        <v>大川　心暖</v>
      </c>
      <c r="G486" s="22" t="str">
        <f>IFERROR(VLOOKUP(E486,Sheet3!A:H,8,0),"")</f>
        <v>五百木ＳＣ</v>
      </c>
      <c r="H486" s="22" t="str">
        <f>IFERROR(VLOOKUP(E486,Sheet2!A:B,2,0),"")</f>
        <v/>
      </c>
      <c r="I486" s="22" t="str">
        <f t="shared" si="32"/>
        <v>2313</v>
      </c>
      <c r="J486" s="22">
        <f t="shared" si="33"/>
        <v>1</v>
      </c>
      <c r="K486" s="22">
        <f t="shared" si="34"/>
        <v>2</v>
      </c>
    </row>
    <row r="487" spans="1:11" s="22" customFormat="1" x14ac:dyDescent="0.15">
      <c r="A487" s="22">
        <f>IFERROR(テーブル_Swim015[[#This Row],[競技番号]],"")</f>
        <v>13</v>
      </c>
      <c r="B487" s="22">
        <f>IFERROR(テーブル_Swim015[[#This Row],[組]],"")</f>
        <v>1</v>
      </c>
      <c r="C487" s="22">
        <f>IFERROR(テーブル_Swim015[[#This Row],[水路]],"")</f>
        <v>3</v>
      </c>
      <c r="D487" s="22" t="str">
        <f t="shared" si="31"/>
        <v>1313</v>
      </c>
      <c r="E487" s="22">
        <f>IFERROR(テーブル_Swim015[[#This Row],[選手番号]],"")</f>
        <v>25</v>
      </c>
      <c r="F487" s="22" t="str">
        <f>IFERROR(VLOOKUP(E487,Sheet3!A:H,3,0),"")</f>
        <v>桑村　叶海</v>
      </c>
      <c r="G487" s="22" t="str">
        <f>IFERROR(VLOOKUP(E487,Sheet3!A:H,8,0),"")</f>
        <v>五百木ＳＣ</v>
      </c>
      <c r="H487" s="22" t="str">
        <f>IFERROR(VLOOKUP(E487,Sheet2!A:B,2,0),"")</f>
        <v/>
      </c>
      <c r="I487" s="22" t="str">
        <f t="shared" si="32"/>
        <v>2513</v>
      </c>
      <c r="J487" s="22">
        <f t="shared" si="33"/>
        <v>1</v>
      </c>
      <c r="K487" s="22">
        <f t="shared" si="34"/>
        <v>3</v>
      </c>
    </row>
    <row r="488" spans="1:11" s="22" customFormat="1" x14ac:dyDescent="0.15">
      <c r="A488" s="22">
        <f>IFERROR(テーブル_Swim015[[#This Row],[競技番号]],"")</f>
        <v>13</v>
      </c>
      <c r="B488" s="22">
        <f>IFERROR(テーブル_Swim015[[#This Row],[組]],"")</f>
        <v>1</v>
      </c>
      <c r="C488" s="22">
        <f>IFERROR(テーブル_Swim015[[#This Row],[水路]],"")</f>
        <v>4</v>
      </c>
      <c r="D488" s="22" t="str">
        <f t="shared" si="31"/>
        <v>1314</v>
      </c>
      <c r="E488" s="22">
        <f>IFERROR(テーブル_Swim015[[#This Row],[選手番号]],"")</f>
        <v>351</v>
      </c>
      <c r="F488" s="22" t="str">
        <f>IFERROR(VLOOKUP(E488,Sheet3!A:H,3,0),"")</f>
        <v>藤田　悠生</v>
      </c>
      <c r="G488" s="22" t="str">
        <f>IFERROR(VLOOKUP(E488,Sheet3!A:H,8,0),"")</f>
        <v>AzuMax</v>
      </c>
      <c r="H488" s="22" t="str">
        <f>IFERROR(VLOOKUP(E488,Sheet2!A:B,2,0),"")</f>
        <v/>
      </c>
      <c r="I488" s="22" t="str">
        <f t="shared" si="32"/>
        <v>35113</v>
      </c>
      <c r="J488" s="22">
        <f t="shared" si="33"/>
        <v>1</v>
      </c>
      <c r="K488" s="22">
        <f t="shared" si="34"/>
        <v>4</v>
      </c>
    </row>
    <row r="489" spans="1:11" s="22" customFormat="1" x14ac:dyDescent="0.15">
      <c r="A489" s="22">
        <f>IFERROR(テーブル_Swim015[[#This Row],[競技番号]],"")</f>
        <v>13</v>
      </c>
      <c r="B489" s="22">
        <f>IFERROR(テーブル_Swim015[[#This Row],[組]],"")</f>
        <v>1</v>
      </c>
      <c r="C489" s="22">
        <f>IFERROR(テーブル_Swim015[[#This Row],[水路]],"")</f>
        <v>5</v>
      </c>
      <c r="D489" s="22" t="str">
        <f t="shared" si="31"/>
        <v>1315</v>
      </c>
      <c r="E489" s="22">
        <f>IFERROR(テーブル_Swim015[[#This Row],[選手番号]],"")</f>
        <v>334</v>
      </c>
      <c r="F489" s="22" t="str">
        <f>IFERROR(VLOOKUP(E489,Sheet3!A:H,3,0),"")</f>
        <v>大西　美憂</v>
      </c>
      <c r="G489" s="22" t="str">
        <f>IFERROR(VLOOKUP(E489,Sheet3!A:H,8,0),"")</f>
        <v>コナミ松山</v>
      </c>
      <c r="H489" s="22" t="str">
        <f>IFERROR(VLOOKUP(E489,Sheet2!A:B,2,0),"")</f>
        <v/>
      </c>
      <c r="I489" s="22" t="str">
        <f t="shared" si="32"/>
        <v>33413</v>
      </c>
      <c r="J489" s="22">
        <f t="shared" si="33"/>
        <v>1</v>
      </c>
      <c r="K489" s="22">
        <f t="shared" si="34"/>
        <v>5</v>
      </c>
    </row>
    <row r="490" spans="1:11" s="22" customFormat="1" x14ac:dyDescent="0.15">
      <c r="A490" s="22">
        <f>IFERROR(テーブル_Swim015[[#This Row],[競技番号]],"")</f>
        <v>13</v>
      </c>
      <c r="B490" s="22">
        <f>IFERROR(テーブル_Swim015[[#This Row],[組]],"")</f>
        <v>1</v>
      </c>
      <c r="C490" s="22">
        <f>IFERROR(テーブル_Swim015[[#This Row],[水路]],"")</f>
        <v>6</v>
      </c>
      <c r="D490" s="22" t="str">
        <f t="shared" si="31"/>
        <v>1316</v>
      </c>
      <c r="E490" s="22">
        <f>IFERROR(テーブル_Swim015[[#This Row],[選手番号]],"")</f>
        <v>353</v>
      </c>
      <c r="F490" s="22" t="str">
        <f>IFERROR(VLOOKUP(E490,Sheet3!A:H,3,0),"")</f>
        <v>藤田　莉帆</v>
      </c>
      <c r="G490" s="22" t="str">
        <f>IFERROR(VLOOKUP(E490,Sheet3!A:H,8,0),"")</f>
        <v>AzuMax</v>
      </c>
      <c r="H490" s="22" t="str">
        <f>IFERROR(VLOOKUP(E490,Sheet2!A:B,2,0),"")</f>
        <v/>
      </c>
      <c r="I490" s="22" t="str">
        <f t="shared" si="32"/>
        <v>35313</v>
      </c>
      <c r="J490" s="22">
        <f t="shared" si="33"/>
        <v>1</v>
      </c>
      <c r="K490" s="22">
        <f t="shared" si="34"/>
        <v>6</v>
      </c>
    </row>
    <row r="491" spans="1:11" s="22" customFormat="1" x14ac:dyDescent="0.15">
      <c r="A491" s="22">
        <f>IFERROR(テーブル_Swim015[[#This Row],[競技番号]],"")</f>
        <v>13</v>
      </c>
      <c r="B491" s="22">
        <f>IFERROR(テーブル_Swim015[[#This Row],[組]],"")</f>
        <v>1</v>
      </c>
      <c r="C491" s="22">
        <f>IFERROR(テーブル_Swim015[[#This Row],[水路]],"")</f>
        <v>7</v>
      </c>
      <c r="D491" s="22" t="str">
        <f t="shared" si="31"/>
        <v>1317</v>
      </c>
      <c r="E491" s="22">
        <f>IFERROR(テーブル_Swim015[[#This Row],[選手番号]],"")</f>
        <v>289</v>
      </c>
      <c r="F491" s="22" t="str">
        <f>IFERROR(VLOOKUP(E491,Sheet3!A:H,3,0),"")</f>
        <v>藤井　愛莉</v>
      </c>
      <c r="G491" s="22" t="str">
        <f>IFERROR(VLOOKUP(E491,Sheet3!A:H,8,0),"")</f>
        <v>ﾌｧｲﾌﾞﾃﾝ東予</v>
      </c>
      <c r="H491" s="22" t="str">
        <f>IFERROR(VLOOKUP(E491,Sheet2!A:B,2,0),"")</f>
        <v/>
      </c>
      <c r="I491" s="22" t="str">
        <f t="shared" si="32"/>
        <v>28913</v>
      </c>
      <c r="J491" s="22">
        <f t="shared" si="33"/>
        <v>1</v>
      </c>
      <c r="K491" s="22">
        <f t="shared" si="34"/>
        <v>7</v>
      </c>
    </row>
    <row r="492" spans="1:11" s="22" customFormat="1" x14ac:dyDescent="0.15">
      <c r="A492" s="22">
        <f>IFERROR(テーブル_Swim015[[#This Row],[競技番号]],"")</f>
        <v>14</v>
      </c>
      <c r="B492" s="22">
        <f>IFERROR(テーブル_Swim015[[#This Row],[組]],"")</f>
        <v>1</v>
      </c>
      <c r="C492" s="22">
        <f>IFERROR(テーブル_Swim015[[#This Row],[水路]],"")</f>
        <v>1</v>
      </c>
      <c r="D492" s="22" t="str">
        <f t="shared" si="31"/>
        <v>1411</v>
      </c>
      <c r="E492" s="22">
        <f>IFERROR(テーブル_Swim015[[#This Row],[選手番号]],"")</f>
        <v>0</v>
      </c>
      <c r="F492" s="22" t="str">
        <f>IFERROR(VLOOKUP(E492,Sheet3!A:H,3,0),"")</f>
        <v/>
      </c>
      <c r="G492" s="22" t="str">
        <f>IFERROR(VLOOKUP(E492,Sheet3!A:H,8,0),"")</f>
        <v/>
      </c>
      <c r="H492" s="22" t="str">
        <f>IFERROR(VLOOKUP(E492,Sheet2!A:B,2,0),"")</f>
        <v/>
      </c>
      <c r="I492" s="22" t="str">
        <f t="shared" si="32"/>
        <v>014</v>
      </c>
      <c r="J492" s="22">
        <f t="shared" si="33"/>
        <v>1</v>
      </c>
      <c r="K492" s="22">
        <f t="shared" si="34"/>
        <v>1</v>
      </c>
    </row>
    <row r="493" spans="1:11" s="22" customFormat="1" x14ac:dyDescent="0.15">
      <c r="A493" s="22">
        <f>IFERROR(テーブル_Swim015[[#This Row],[競技番号]],"")</f>
        <v>14</v>
      </c>
      <c r="B493" s="22">
        <f>IFERROR(テーブル_Swim015[[#This Row],[組]],"")</f>
        <v>1</v>
      </c>
      <c r="C493" s="22">
        <f>IFERROR(テーブル_Swim015[[#This Row],[水路]],"")</f>
        <v>2</v>
      </c>
      <c r="D493" s="22" t="str">
        <f t="shared" si="31"/>
        <v>1412</v>
      </c>
      <c r="E493" s="22">
        <f>IFERROR(テーブル_Swim015[[#This Row],[選手番号]],"")</f>
        <v>0</v>
      </c>
      <c r="F493" s="22" t="str">
        <f>IFERROR(VLOOKUP(E493,Sheet3!A:H,3,0),"")</f>
        <v/>
      </c>
      <c r="G493" s="22" t="str">
        <f>IFERROR(VLOOKUP(E493,Sheet3!A:H,8,0),"")</f>
        <v/>
      </c>
      <c r="H493" s="22" t="str">
        <f>IFERROR(VLOOKUP(E493,Sheet2!A:B,2,0),"")</f>
        <v/>
      </c>
      <c r="I493" s="22" t="str">
        <f t="shared" si="32"/>
        <v>014</v>
      </c>
      <c r="J493" s="22">
        <f t="shared" si="33"/>
        <v>1</v>
      </c>
      <c r="K493" s="22">
        <f t="shared" si="34"/>
        <v>2</v>
      </c>
    </row>
    <row r="494" spans="1:11" s="22" customFormat="1" x14ac:dyDescent="0.15">
      <c r="A494" s="22">
        <f>IFERROR(テーブル_Swim015[[#This Row],[競技番号]],"")</f>
        <v>14</v>
      </c>
      <c r="B494" s="22">
        <f>IFERROR(テーブル_Swim015[[#This Row],[組]],"")</f>
        <v>1</v>
      </c>
      <c r="C494" s="22">
        <f>IFERROR(テーブル_Swim015[[#This Row],[水路]],"")</f>
        <v>3</v>
      </c>
      <c r="D494" s="22" t="str">
        <f t="shared" si="31"/>
        <v>1413</v>
      </c>
      <c r="E494" s="22">
        <f>IFERROR(テーブル_Swim015[[#This Row],[選手番号]],"")</f>
        <v>263</v>
      </c>
      <c r="F494" s="22" t="str">
        <f>IFERROR(VLOOKUP(E494,Sheet3!A:H,3,0),"")</f>
        <v>渡邊　樹身</v>
      </c>
      <c r="G494" s="22" t="str">
        <f>IFERROR(VLOOKUP(E494,Sheet3!A:H,8,0),"")</f>
        <v>フィッタ吉田</v>
      </c>
      <c r="H494" s="22" t="str">
        <f>IFERROR(VLOOKUP(E494,Sheet2!A:B,2,0),"")</f>
        <v/>
      </c>
      <c r="I494" s="22" t="str">
        <f t="shared" si="32"/>
        <v>26314</v>
      </c>
      <c r="J494" s="22">
        <f t="shared" si="33"/>
        <v>1</v>
      </c>
      <c r="K494" s="22">
        <f t="shared" si="34"/>
        <v>3</v>
      </c>
    </row>
    <row r="495" spans="1:11" s="22" customFormat="1" x14ac:dyDescent="0.15">
      <c r="A495" s="22">
        <f>IFERROR(テーブル_Swim015[[#This Row],[競技番号]],"")</f>
        <v>14</v>
      </c>
      <c r="B495" s="22">
        <f>IFERROR(テーブル_Swim015[[#This Row],[組]],"")</f>
        <v>1</v>
      </c>
      <c r="C495" s="22">
        <f>IFERROR(テーブル_Swim015[[#This Row],[水路]],"")</f>
        <v>4</v>
      </c>
      <c r="D495" s="22" t="str">
        <f t="shared" si="31"/>
        <v>1414</v>
      </c>
      <c r="E495" s="22">
        <f>IFERROR(テーブル_Swim015[[#This Row],[選手番号]],"")</f>
        <v>114</v>
      </c>
      <c r="F495" s="22" t="str">
        <f>IFERROR(VLOOKUP(E495,Sheet3!A:H,3,0),"")</f>
        <v>渡部　隼斗</v>
      </c>
      <c r="G495" s="22" t="str">
        <f>IFERROR(VLOOKUP(E495,Sheet3!A:H,8,0),"")</f>
        <v>ファイブテン</v>
      </c>
      <c r="H495" s="22" t="str">
        <f>IFERROR(VLOOKUP(E495,Sheet2!A:B,2,0),"")</f>
        <v/>
      </c>
      <c r="I495" s="22" t="str">
        <f t="shared" si="32"/>
        <v>11414</v>
      </c>
      <c r="J495" s="22">
        <f t="shared" si="33"/>
        <v>1</v>
      </c>
      <c r="K495" s="22">
        <f t="shared" si="34"/>
        <v>4</v>
      </c>
    </row>
    <row r="496" spans="1:11" s="22" customFormat="1" x14ac:dyDescent="0.15">
      <c r="A496" s="22">
        <f>IFERROR(テーブル_Swim015[[#This Row],[競技番号]],"")</f>
        <v>14</v>
      </c>
      <c r="B496" s="22">
        <f>IFERROR(テーブル_Swim015[[#This Row],[組]],"")</f>
        <v>1</v>
      </c>
      <c r="C496" s="22">
        <f>IFERROR(テーブル_Swim015[[#This Row],[水路]],"")</f>
        <v>5</v>
      </c>
      <c r="D496" s="22" t="str">
        <f t="shared" si="31"/>
        <v>1415</v>
      </c>
      <c r="E496" s="22">
        <f>IFERROR(テーブル_Swim015[[#This Row],[選手番号]],"")</f>
        <v>5</v>
      </c>
      <c r="F496" s="22" t="str">
        <f>IFERROR(VLOOKUP(E496,Sheet3!A:H,3,0),"")</f>
        <v>池田　昂生</v>
      </c>
      <c r="G496" s="22" t="str">
        <f>IFERROR(VLOOKUP(E496,Sheet3!A:H,8,0),"")</f>
        <v>五百木ＳＣ</v>
      </c>
      <c r="H496" s="22" t="str">
        <f>IFERROR(VLOOKUP(E496,Sheet2!A:B,2,0),"")</f>
        <v/>
      </c>
      <c r="I496" s="22" t="str">
        <f t="shared" si="32"/>
        <v>514</v>
      </c>
      <c r="J496" s="22">
        <f t="shared" si="33"/>
        <v>1</v>
      </c>
      <c r="K496" s="22">
        <f t="shared" si="34"/>
        <v>5</v>
      </c>
    </row>
    <row r="497" spans="1:11" s="22" customFormat="1" x14ac:dyDescent="0.15">
      <c r="A497" s="22">
        <f>IFERROR(テーブル_Swim015[[#This Row],[競技番号]],"")</f>
        <v>14</v>
      </c>
      <c r="B497" s="22">
        <f>IFERROR(テーブル_Swim015[[#This Row],[組]],"")</f>
        <v>1</v>
      </c>
      <c r="C497" s="22">
        <f>IFERROR(テーブル_Swim015[[#This Row],[水路]],"")</f>
        <v>6</v>
      </c>
      <c r="D497" s="22" t="str">
        <f t="shared" si="31"/>
        <v>1416</v>
      </c>
      <c r="E497" s="22">
        <f>IFERROR(テーブル_Swim015[[#This Row],[選手番号]],"")</f>
        <v>0</v>
      </c>
      <c r="F497" s="22" t="str">
        <f>IFERROR(VLOOKUP(E497,Sheet3!A:H,3,0),"")</f>
        <v/>
      </c>
      <c r="G497" s="22" t="str">
        <f>IFERROR(VLOOKUP(E497,Sheet3!A:H,8,0),"")</f>
        <v/>
      </c>
      <c r="H497" s="22" t="str">
        <f>IFERROR(VLOOKUP(E497,Sheet2!A:B,2,0),"")</f>
        <v/>
      </c>
      <c r="I497" s="22" t="str">
        <f t="shared" si="32"/>
        <v>014</v>
      </c>
      <c r="J497" s="22">
        <f t="shared" si="33"/>
        <v>1</v>
      </c>
      <c r="K497" s="22">
        <f t="shared" si="34"/>
        <v>6</v>
      </c>
    </row>
    <row r="498" spans="1:11" s="22" customFormat="1" x14ac:dyDescent="0.15">
      <c r="A498" s="22">
        <f>IFERROR(テーブル_Swim015[[#This Row],[競技番号]],"")</f>
        <v>14</v>
      </c>
      <c r="B498" s="22">
        <f>IFERROR(テーブル_Swim015[[#This Row],[組]],"")</f>
        <v>1</v>
      </c>
      <c r="C498" s="22">
        <f>IFERROR(テーブル_Swim015[[#This Row],[水路]],"")</f>
        <v>7</v>
      </c>
      <c r="D498" s="22" t="str">
        <f t="shared" si="31"/>
        <v>1417</v>
      </c>
      <c r="E498" s="22">
        <f>IFERROR(テーブル_Swim015[[#This Row],[選手番号]],"")</f>
        <v>0</v>
      </c>
      <c r="F498" s="22" t="str">
        <f>IFERROR(VLOOKUP(E498,Sheet3!A:H,3,0),"")</f>
        <v/>
      </c>
      <c r="G498" s="22" t="str">
        <f>IFERROR(VLOOKUP(E498,Sheet3!A:H,8,0),"")</f>
        <v/>
      </c>
      <c r="H498" s="22" t="str">
        <f>IFERROR(VLOOKUP(E498,Sheet2!A:B,2,0),"")</f>
        <v/>
      </c>
      <c r="I498" s="22" t="str">
        <f t="shared" si="32"/>
        <v>014</v>
      </c>
      <c r="J498" s="22">
        <f t="shared" si="33"/>
        <v>1</v>
      </c>
      <c r="K498" s="22">
        <f t="shared" si="34"/>
        <v>7</v>
      </c>
    </row>
    <row r="499" spans="1:11" s="22" customFormat="1" x14ac:dyDescent="0.15">
      <c r="A499" s="22">
        <f>IFERROR(テーブル_Swim015[[#This Row],[競技番号]],"")</f>
        <v>14</v>
      </c>
      <c r="B499" s="22">
        <f>IFERROR(テーブル_Swim015[[#This Row],[組]],"")</f>
        <v>2</v>
      </c>
      <c r="C499" s="22">
        <f>IFERROR(テーブル_Swim015[[#This Row],[水路]],"")</f>
        <v>1</v>
      </c>
      <c r="D499" s="22" t="str">
        <f t="shared" si="31"/>
        <v>1421</v>
      </c>
      <c r="E499" s="22">
        <f>IFERROR(テーブル_Swim015[[#This Row],[選手番号]],"")</f>
        <v>0</v>
      </c>
      <c r="F499" s="22" t="str">
        <f>IFERROR(VLOOKUP(E499,Sheet3!A:H,3,0),"")</f>
        <v/>
      </c>
      <c r="G499" s="22" t="str">
        <f>IFERROR(VLOOKUP(E499,Sheet3!A:H,8,0),"")</f>
        <v/>
      </c>
      <c r="H499" s="22" t="str">
        <f>IFERROR(VLOOKUP(E499,Sheet2!A:B,2,0),"")</f>
        <v/>
      </c>
      <c r="I499" s="22" t="str">
        <f t="shared" si="32"/>
        <v>014</v>
      </c>
      <c r="J499" s="22">
        <f t="shared" si="33"/>
        <v>2</v>
      </c>
      <c r="K499" s="22">
        <f t="shared" si="34"/>
        <v>1</v>
      </c>
    </row>
    <row r="500" spans="1:11" s="22" customFormat="1" x14ac:dyDescent="0.15">
      <c r="A500" s="22">
        <f>IFERROR(テーブル_Swim015[[#This Row],[競技番号]],"")</f>
        <v>14</v>
      </c>
      <c r="B500" s="22">
        <f>IFERROR(テーブル_Swim015[[#This Row],[組]],"")</f>
        <v>2</v>
      </c>
      <c r="C500" s="22">
        <f>IFERROR(テーブル_Swim015[[#This Row],[水路]],"")</f>
        <v>2</v>
      </c>
      <c r="D500" s="22" t="str">
        <f t="shared" si="31"/>
        <v>1422</v>
      </c>
      <c r="E500" s="22">
        <f>IFERROR(テーブル_Swim015[[#This Row],[選手番号]],"")</f>
        <v>344</v>
      </c>
      <c r="F500" s="22" t="str">
        <f>IFERROR(VLOOKUP(E500,Sheet3!A:H,3,0),"")</f>
        <v>日淺琥太朗</v>
      </c>
      <c r="G500" s="22" t="str">
        <f>IFERROR(VLOOKUP(E500,Sheet3!A:H,8,0),"")</f>
        <v>しまなみST</v>
      </c>
      <c r="H500" s="22" t="str">
        <f>IFERROR(VLOOKUP(E500,Sheet2!A:B,2,0),"")</f>
        <v/>
      </c>
      <c r="I500" s="22" t="str">
        <f t="shared" si="32"/>
        <v>34414</v>
      </c>
      <c r="J500" s="22">
        <f t="shared" si="33"/>
        <v>2</v>
      </c>
      <c r="K500" s="22">
        <f t="shared" si="34"/>
        <v>2</v>
      </c>
    </row>
    <row r="501" spans="1:11" s="22" customFormat="1" x14ac:dyDescent="0.15">
      <c r="A501" s="22">
        <f>IFERROR(テーブル_Swim015[[#This Row],[競技番号]],"")</f>
        <v>14</v>
      </c>
      <c r="B501" s="22">
        <f>IFERROR(テーブル_Swim015[[#This Row],[組]],"")</f>
        <v>2</v>
      </c>
      <c r="C501" s="22">
        <f>IFERROR(テーブル_Swim015[[#This Row],[水路]],"")</f>
        <v>3</v>
      </c>
      <c r="D501" s="22" t="str">
        <f t="shared" si="31"/>
        <v>1423</v>
      </c>
      <c r="E501" s="22">
        <f>IFERROR(テーブル_Swim015[[#This Row],[選手番号]],"")</f>
        <v>189</v>
      </c>
      <c r="F501" s="22" t="str">
        <f>IFERROR(VLOOKUP(E501,Sheet3!A:H,3,0),"")</f>
        <v>窪田　雄斗</v>
      </c>
      <c r="G501" s="22" t="str">
        <f>IFERROR(VLOOKUP(E501,Sheet3!A:H,8,0),"")</f>
        <v>石原ＳＣ</v>
      </c>
      <c r="H501" s="22" t="str">
        <f>IFERROR(VLOOKUP(E501,Sheet2!A:B,2,0),"")</f>
        <v/>
      </c>
      <c r="I501" s="22" t="str">
        <f t="shared" si="32"/>
        <v>18914</v>
      </c>
      <c r="J501" s="22">
        <f t="shared" si="33"/>
        <v>2</v>
      </c>
      <c r="K501" s="22">
        <f t="shared" si="34"/>
        <v>3</v>
      </c>
    </row>
    <row r="502" spans="1:11" s="22" customFormat="1" x14ac:dyDescent="0.15">
      <c r="A502" s="22">
        <f>IFERROR(テーブル_Swim015[[#This Row],[競技番号]],"")</f>
        <v>14</v>
      </c>
      <c r="B502" s="22">
        <f>IFERROR(テーブル_Swim015[[#This Row],[組]],"")</f>
        <v>2</v>
      </c>
      <c r="C502" s="22">
        <f>IFERROR(テーブル_Swim015[[#This Row],[水路]],"")</f>
        <v>4</v>
      </c>
      <c r="D502" s="22" t="str">
        <f t="shared" si="31"/>
        <v>1424</v>
      </c>
      <c r="E502" s="22">
        <f>IFERROR(テーブル_Swim015[[#This Row],[選手番号]],"")</f>
        <v>89</v>
      </c>
      <c r="F502" s="22" t="str">
        <f>IFERROR(VLOOKUP(E502,Sheet3!A:H,3,0),"")</f>
        <v>杉本　尚之</v>
      </c>
      <c r="G502" s="22" t="str">
        <f>IFERROR(VLOOKUP(E502,Sheet3!A:H,8,0),"")</f>
        <v>ＭＧ瀬戸内</v>
      </c>
      <c r="H502" s="22" t="str">
        <f>IFERROR(VLOOKUP(E502,Sheet2!A:B,2,0),"")</f>
        <v/>
      </c>
      <c r="I502" s="22" t="str">
        <f t="shared" si="32"/>
        <v>8914</v>
      </c>
      <c r="J502" s="22">
        <f t="shared" si="33"/>
        <v>2</v>
      </c>
      <c r="K502" s="22">
        <f t="shared" si="34"/>
        <v>4</v>
      </c>
    </row>
    <row r="503" spans="1:11" s="22" customFormat="1" x14ac:dyDescent="0.15">
      <c r="A503" s="22">
        <f>IFERROR(テーブル_Swim015[[#This Row],[競技番号]],"")</f>
        <v>14</v>
      </c>
      <c r="B503" s="22">
        <f>IFERROR(テーブル_Swim015[[#This Row],[組]],"")</f>
        <v>2</v>
      </c>
      <c r="C503" s="22">
        <f>IFERROR(テーブル_Swim015[[#This Row],[水路]],"")</f>
        <v>5</v>
      </c>
      <c r="D503" s="22" t="str">
        <f t="shared" si="31"/>
        <v>1425</v>
      </c>
      <c r="E503" s="22">
        <f>IFERROR(テーブル_Swim015[[#This Row],[選手番号]],"")</f>
        <v>61</v>
      </c>
      <c r="F503" s="22" t="str">
        <f>IFERROR(VLOOKUP(E503,Sheet3!A:H,3,0),"")</f>
        <v>藤原　優斗</v>
      </c>
      <c r="G503" s="22" t="str">
        <f>IFERROR(VLOOKUP(E503,Sheet3!A:H,8,0),"")</f>
        <v>ｴﾘｴｰﾙSRT</v>
      </c>
      <c r="H503" s="22" t="str">
        <f>IFERROR(VLOOKUP(E503,Sheet2!A:B,2,0),"")</f>
        <v/>
      </c>
      <c r="I503" s="22" t="str">
        <f t="shared" si="32"/>
        <v>6114</v>
      </c>
      <c r="J503" s="22">
        <f t="shared" si="33"/>
        <v>2</v>
      </c>
      <c r="K503" s="22">
        <f t="shared" si="34"/>
        <v>5</v>
      </c>
    </row>
    <row r="504" spans="1:11" s="22" customFormat="1" x14ac:dyDescent="0.15">
      <c r="A504" s="22">
        <f>IFERROR(テーブル_Swim015[[#This Row],[競技番号]],"")</f>
        <v>14</v>
      </c>
      <c r="B504" s="22">
        <f>IFERROR(テーブル_Swim015[[#This Row],[組]],"")</f>
        <v>2</v>
      </c>
      <c r="C504" s="22">
        <f>IFERROR(テーブル_Swim015[[#This Row],[水路]],"")</f>
        <v>6</v>
      </c>
      <c r="D504" s="22" t="str">
        <f t="shared" si="31"/>
        <v>1426</v>
      </c>
      <c r="E504" s="22">
        <f>IFERROR(テーブル_Swim015[[#This Row],[選手番号]],"")</f>
        <v>252</v>
      </c>
      <c r="F504" s="22" t="str">
        <f>IFERROR(VLOOKUP(E504,Sheet3!A:H,3,0),"")</f>
        <v>竹井　優雅</v>
      </c>
      <c r="G504" s="22" t="str">
        <f>IFERROR(VLOOKUP(E504,Sheet3!A:H,8,0),"")</f>
        <v>リー保内</v>
      </c>
      <c r="H504" s="22" t="str">
        <f>IFERROR(VLOOKUP(E504,Sheet2!A:B,2,0),"")</f>
        <v/>
      </c>
      <c r="I504" s="22" t="str">
        <f t="shared" si="32"/>
        <v>25214</v>
      </c>
      <c r="J504" s="22">
        <f t="shared" si="33"/>
        <v>2</v>
      </c>
      <c r="K504" s="22">
        <f t="shared" si="34"/>
        <v>6</v>
      </c>
    </row>
    <row r="505" spans="1:11" s="22" customFormat="1" x14ac:dyDescent="0.15">
      <c r="A505" s="22">
        <f>IFERROR(テーブル_Swim015[[#This Row],[競技番号]],"")</f>
        <v>14</v>
      </c>
      <c r="B505" s="22">
        <f>IFERROR(テーブル_Swim015[[#This Row],[組]],"")</f>
        <v>2</v>
      </c>
      <c r="C505" s="22">
        <f>IFERROR(テーブル_Swim015[[#This Row],[水路]],"")</f>
        <v>7</v>
      </c>
      <c r="D505" s="22" t="str">
        <f t="shared" si="31"/>
        <v>1427</v>
      </c>
      <c r="E505" s="22">
        <f>IFERROR(テーブル_Swim015[[#This Row],[選手番号]],"")</f>
        <v>345</v>
      </c>
      <c r="F505" s="22" t="str">
        <f>IFERROR(VLOOKUP(E505,Sheet3!A:H,3,0),"")</f>
        <v>矢野　晴輝</v>
      </c>
      <c r="G505" s="22" t="str">
        <f>IFERROR(VLOOKUP(E505,Sheet3!A:H,8,0),"")</f>
        <v>しまなみST</v>
      </c>
      <c r="H505" s="22" t="str">
        <f>IFERROR(VLOOKUP(E505,Sheet2!A:B,2,0),"")</f>
        <v/>
      </c>
      <c r="I505" s="22" t="str">
        <f t="shared" si="32"/>
        <v>34514</v>
      </c>
      <c r="J505" s="22">
        <f t="shared" si="33"/>
        <v>2</v>
      </c>
      <c r="K505" s="22">
        <f t="shared" si="34"/>
        <v>7</v>
      </c>
    </row>
    <row r="506" spans="1:11" s="22" customFormat="1" x14ac:dyDescent="0.15">
      <c r="A506" s="22">
        <f>IFERROR(テーブル_Swim015[[#This Row],[競技番号]],"")</f>
        <v>15</v>
      </c>
      <c r="B506" s="22">
        <f>IFERROR(テーブル_Swim015[[#This Row],[組]],"")</f>
        <v>1</v>
      </c>
      <c r="C506" s="22">
        <f>IFERROR(テーブル_Swim015[[#This Row],[水路]],"")</f>
        <v>1</v>
      </c>
      <c r="D506" s="22" t="str">
        <f t="shared" si="31"/>
        <v>1511</v>
      </c>
      <c r="E506" s="22">
        <f>IFERROR(テーブル_Swim015[[#This Row],[選手番号]],"")</f>
        <v>0</v>
      </c>
      <c r="F506" s="22" t="str">
        <f>IFERROR(VLOOKUP(E506,Sheet3!A:H,3,0),"")</f>
        <v/>
      </c>
      <c r="G506" s="22" t="str">
        <f>IFERROR(VLOOKUP(E506,Sheet3!A:H,8,0),"")</f>
        <v/>
      </c>
      <c r="H506" s="22" t="str">
        <f>IFERROR(VLOOKUP(E506,Sheet2!A:B,2,0),"")</f>
        <v/>
      </c>
      <c r="I506" s="22" t="str">
        <f t="shared" si="32"/>
        <v>015</v>
      </c>
      <c r="J506" s="22">
        <f t="shared" si="33"/>
        <v>1</v>
      </c>
      <c r="K506" s="22">
        <f t="shared" si="34"/>
        <v>1</v>
      </c>
    </row>
    <row r="507" spans="1:11" s="22" customFormat="1" x14ac:dyDescent="0.15">
      <c r="A507" s="22">
        <f>IFERROR(テーブル_Swim015[[#This Row],[競技番号]],"")</f>
        <v>15</v>
      </c>
      <c r="B507" s="22">
        <f>IFERROR(テーブル_Swim015[[#This Row],[組]],"")</f>
        <v>1</v>
      </c>
      <c r="C507" s="22">
        <f>IFERROR(テーブル_Swim015[[#This Row],[水路]],"")</f>
        <v>2</v>
      </c>
      <c r="D507" s="22" t="str">
        <f t="shared" si="31"/>
        <v>1512</v>
      </c>
      <c r="E507" s="22">
        <f>IFERROR(テーブル_Swim015[[#This Row],[選手番号]],"")</f>
        <v>0</v>
      </c>
      <c r="F507" s="22" t="str">
        <f>IFERROR(VLOOKUP(E507,Sheet3!A:H,3,0),"")</f>
        <v/>
      </c>
      <c r="G507" s="22" t="str">
        <f>IFERROR(VLOOKUP(E507,Sheet3!A:H,8,0),"")</f>
        <v/>
      </c>
      <c r="H507" s="22" t="str">
        <f>IFERROR(VLOOKUP(E507,Sheet2!A:B,2,0),"")</f>
        <v/>
      </c>
      <c r="I507" s="22" t="str">
        <f t="shared" si="32"/>
        <v>015</v>
      </c>
      <c r="J507" s="22">
        <f t="shared" si="33"/>
        <v>1</v>
      </c>
      <c r="K507" s="22">
        <f t="shared" si="34"/>
        <v>2</v>
      </c>
    </row>
    <row r="508" spans="1:11" s="22" customFormat="1" x14ac:dyDescent="0.15">
      <c r="A508" s="22">
        <f>IFERROR(テーブル_Swim015[[#This Row],[競技番号]],"")</f>
        <v>15</v>
      </c>
      <c r="B508" s="22">
        <f>IFERROR(テーブル_Swim015[[#This Row],[組]],"")</f>
        <v>1</v>
      </c>
      <c r="C508" s="22">
        <f>IFERROR(テーブル_Swim015[[#This Row],[水路]],"")</f>
        <v>3</v>
      </c>
      <c r="D508" s="22" t="str">
        <f t="shared" si="31"/>
        <v>1513</v>
      </c>
      <c r="E508" s="22">
        <f>IFERROR(テーブル_Swim015[[#This Row],[選手番号]],"")</f>
        <v>73</v>
      </c>
      <c r="F508" s="22" t="str">
        <f>IFERROR(VLOOKUP(E508,Sheet3!A:H,3,0),"")</f>
        <v>内田　侑花</v>
      </c>
      <c r="G508" s="22" t="str">
        <f>IFERROR(VLOOKUP(E508,Sheet3!A:H,8,0),"")</f>
        <v>ｴﾘｴｰﾙSRT</v>
      </c>
      <c r="H508" s="22" t="str">
        <f>IFERROR(VLOOKUP(E508,Sheet2!A:B,2,0),"")</f>
        <v/>
      </c>
      <c r="I508" s="22" t="str">
        <f t="shared" si="32"/>
        <v>7315</v>
      </c>
      <c r="J508" s="22">
        <f t="shared" si="33"/>
        <v>1</v>
      </c>
      <c r="K508" s="22">
        <f t="shared" si="34"/>
        <v>3</v>
      </c>
    </row>
    <row r="509" spans="1:11" s="22" customFormat="1" x14ac:dyDescent="0.15">
      <c r="A509" s="22">
        <f>IFERROR(テーブル_Swim015[[#This Row],[競技番号]],"")</f>
        <v>15</v>
      </c>
      <c r="B509" s="22">
        <f>IFERROR(テーブル_Swim015[[#This Row],[組]],"")</f>
        <v>1</v>
      </c>
      <c r="C509" s="22">
        <f>IFERROR(テーブル_Swim015[[#This Row],[水路]],"")</f>
        <v>4</v>
      </c>
      <c r="D509" s="22" t="str">
        <f t="shared" si="31"/>
        <v>1514</v>
      </c>
      <c r="E509" s="22">
        <f>IFERROR(テーブル_Swim015[[#This Row],[選手番号]],"")</f>
        <v>355</v>
      </c>
      <c r="F509" s="22" t="str">
        <f>IFERROR(VLOOKUP(E509,Sheet3!A:H,3,0),"")</f>
        <v>越智心桜莉</v>
      </c>
      <c r="G509" s="22" t="str">
        <f>IFERROR(VLOOKUP(E509,Sheet3!A:H,8,0),"")</f>
        <v>えいしSC北条</v>
      </c>
      <c r="H509" s="22" t="str">
        <f>IFERROR(VLOOKUP(E509,Sheet2!A:B,2,0),"")</f>
        <v/>
      </c>
      <c r="I509" s="22" t="str">
        <f t="shared" si="32"/>
        <v>35515</v>
      </c>
      <c r="J509" s="22">
        <f t="shared" si="33"/>
        <v>1</v>
      </c>
      <c r="K509" s="22">
        <f t="shared" si="34"/>
        <v>4</v>
      </c>
    </row>
    <row r="510" spans="1:11" s="22" customFormat="1" x14ac:dyDescent="0.15">
      <c r="A510" s="22">
        <f>IFERROR(テーブル_Swim015[[#This Row],[競技番号]],"")</f>
        <v>15</v>
      </c>
      <c r="B510" s="22">
        <f>IFERROR(テーブル_Swim015[[#This Row],[組]],"")</f>
        <v>1</v>
      </c>
      <c r="C510" s="22">
        <f>IFERROR(テーブル_Swim015[[#This Row],[水路]],"")</f>
        <v>5</v>
      </c>
      <c r="D510" s="22" t="str">
        <f t="shared" si="31"/>
        <v>1515</v>
      </c>
      <c r="E510" s="22">
        <f>IFERROR(テーブル_Swim015[[#This Row],[選手番号]],"")</f>
        <v>126</v>
      </c>
      <c r="F510" s="22" t="str">
        <f>IFERROR(VLOOKUP(E510,Sheet3!A:H,3,0),"")</f>
        <v>今城　姫桜</v>
      </c>
      <c r="G510" s="22" t="str">
        <f>IFERROR(VLOOKUP(E510,Sheet3!A:H,8,0),"")</f>
        <v>ファイブテン</v>
      </c>
      <c r="H510" s="22" t="str">
        <f>IFERROR(VLOOKUP(E510,Sheet2!A:B,2,0),"")</f>
        <v/>
      </c>
      <c r="I510" s="22" t="str">
        <f t="shared" si="32"/>
        <v>12615</v>
      </c>
      <c r="J510" s="22">
        <f t="shared" si="33"/>
        <v>1</v>
      </c>
      <c r="K510" s="22">
        <f t="shared" si="34"/>
        <v>5</v>
      </c>
    </row>
    <row r="511" spans="1:11" s="22" customFormat="1" x14ac:dyDescent="0.15">
      <c r="A511" s="22">
        <f>IFERROR(テーブル_Swim015[[#This Row],[競技番号]],"")</f>
        <v>15</v>
      </c>
      <c r="B511" s="22">
        <f>IFERROR(テーブル_Swim015[[#This Row],[組]],"")</f>
        <v>1</v>
      </c>
      <c r="C511" s="22">
        <f>IFERROR(テーブル_Swim015[[#This Row],[水路]],"")</f>
        <v>6</v>
      </c>
      <c r="D511" s="22" t="str">
        <f t="shared" si="31"/>
        <v>1516</v>
      </c>
      <c r="E511" s="22">
        <f>IFERROR(テーブル_Swim015[[#This Row],[選手番号]],"")</f>
        <v>0</v>
      </c>
      <c r="F511" s="22" t="str">
        <f>IFERROR(VLOOKUP(E511,Sheet3!A:H,3,0),"")</f>
        <v/>
      </c>
      <c r="G511" s="22" t="str">
        <f>IFERROR(VLOOKUP(E511,Sheet3!A:H,8,0),"")</f>
        <v/>
      </c>
      <c r="H511" s="22" t="str">
        <f>IFERROR(VLOOKUP(E511,Sheet2!A:B,2,0),"")</f>
        <v/>
      </c>
      <c r="I511" s="22" t="str">
        <f t="shared" si="32"/>
        <v>015</v>
      </c>
      <c r="J511" s="22">
        <f t="shared" si="33"/>
        <v>1</v>
      </c>
      <c r="K511" s="22">
        <f t="shared" si="34"/>
        <v>6</v>
      </c>
    </row>
    <row r="512" spans="1:11" s="22" customFormat="1" x14ac:dyDescent="0.15">
      <c r="A512" s="22">
        <f>IFERROR(テーブル_Swim015[[#This Row],[競技番号]],"")</f>
        <v>15</v>
      </c>
      <c r="B512" s="22">
        <f>IFERROR(テーブル_Swim015[[#This Row],[組]],"")</f>
        <v>1</v>
      </c>
      <c r="C512" s="22">
        <f>IFERROR(テーブル_Swim015[[#This Row],[水路]],"")</f>
        <v>7</v>
      </c>
      <c r="D512" s="22" t="str">
        <f t="shared" si="31"/>
        <v>1517</v>
      </c>
      <c r="E512" s="22">
        <f>IFERROR(テーブル_Swim015[[#This Row],[選手番号]],"")</f>
        <v>0</v>
      </c>
      <c r="F512" s="22" t="str">
        <f>IFERROR(VLOOKUP(E512,Sheet3!A:H,3,0),"")</f>
        <v/>
      </c>
      <c r="G512" s="22" t="str">
        <f>IFERROR(VLOOKUP(E512,Sheet3!A:H,8,0),"")</f>
        <v/>
      </c>
      <c r="H512" s="22" t="str">
        <f>IFERROR(VLOOKUP(E512,Sheet2!A:B,2,0),"")</f>
        <v/>
      </c>
      <c r="I512" s="22" t="str">
        <f t="shared" si="32"/>
        <v>015</v>
      </c>
      <c r="J512" s="22">
        <f t="shared" si="33"/>
        <v>1</v>
      </c>
      <c r="K512" s="22">
        <f t="shared" si="34"/>
        <v>7</v>
      </c>
    </row>
    <row r="513" spans="1:11" s="22" customFormat="1" x14ac:dyDescent="0.15">
      <c r="A513" s="22">
        <f>IFERROR(テーブル_Swim015[[#This Row],[競技番号]],"")</f>
        <v>15</v>
      </c>
      <c r="B513" s="22">
        <f>IFERROR(テーブル_Swim015[[#This Row],[組]],"")</f>
        <v>2</v>
      </c>
      <c r="C513" s="22">
        <f>IFERROR(テーブル_Swim015[[#This Row],[水路]],"")</f>
        <v>1</v>
      </c>
      <c r="D513" s="22" t="str">
        <f t="shared" si="31"/>
        <v>1521</v>
      </c>
      <c r="E513" s="22">
        <f>IFERROR(テーブル_Swim015[[#This Row],[選手番号]],"")</f>
        <v>152</v>
      </c>
      <c r="F513" s="22" t="str">
        <f>IFERROR(VLOOKUP(E513,Sheet3!A:H,3,0),"")</f>
        <v>岡本　未来</v>
      </c>
      <c r="G513" s="22" t="str">
        <f>IFERROR(VLOOKUP(E513,Sheet3!A:H,8,0),"")</f>
        <v>八幡浜ＳＣ</v>
      </c>
      <c r="H513" s="22" t="str">
        <f>IFERROR(VLOOKUP(E513,Sheet2!A:B,2,0),"")</f>
        <v/>
      </c>
      <c r="I513" s="22" t="str">
        <f t="shared" si="32"/>
        <v>15215</v>
      </c>
      <c r="J513" s="22">
        <f t="shared" si="33"/>
        <v>2</v>
      </c>
      <c r="K513" s="22">
        <f t="shared" si="34"/>
        <v>1</v>
      </c>
    </row>
    <row r="514" spans="1:11" s="22" customFormat="1" x14ac:dyDescent="0.15">
      <c r="A514" s="22">
        <f>IFERROR(テーブル_Swim015[[#This Row],[競技番号]],"")</f>
        <v>15</v>
      </c>
      <c r="B514" s="22">
        <f>IFERROR(テーブル_Swim015[[#This Row],[組]],"")</f>
        <v>2</v>
      </c>
      <c r="C514" s="22">
        <f>IFERROR(テーブル_Swim015[[#This Row],[水路]],"")</f>
        <v>2</v>
      </c>
      <c r="D514" s="22" t="str">
        <f t="shared" si="31"/>
        <v>1522</v>
      </c>
      <c r="E514" s="22">
        <f>IFERROR(テーブル_Swim015[[#This Row],[選手番号]],"")</f>
        <v>123</v>
      </c>
      <c r="F514" s="22" t="str">
        <f>IFERROR(VLOOKUP(E514,Sheet3!A:H,3,0),"")</f>
        <v>山内　萌加</v>
      </c>
      <c r="G514" s="22" t="str">
        <f>IFERROR(VLOOKUP(E514,Sheet3!A:H,8,0),"")</f>
        <v>ファイブテン</v>
      </c>
      <c r="H514" s="22" t="str">
        <f>IFERROR(VLOOKUP(E514,Sheet2!A:B,2,0),"")</f>
        <v/>
      </c>
      <c r="I514" s="22" t="str">
        <f t="shared" si="32"/>
        <v>12315</v>
      </c>
      <c r="J514" s="22">
        <f t="shared" si="33"/>
        <v>2</v>
      </c>
      <c r="K514" s="22">
        <f t="shared" si="34"/>
        <v>2</v>
      </c>
    </row>
    <row r="515" spans="1:11" s="22" customFormat="1" x14ac:dyDescent="0.15">
      <c r="A515" s="22">
        <f>IFERROR(テーブル_Swim015[[#This Row],[競技番号]],"")</f>
        <v>15</v>
      </c>
      <c r="B515" s="22">
        <f>IFERROR(テーブル_Swim015[[#This Row],[組]],"")</f>
        <v>2</v>
      </c>
      <c r="C515" s="22">
        <f>IFERROR(テーブル_Swim015[[#This Row],[水路]],"")</f>
        <v>3</v>
      </c>
      <c r="D515" s="22" t="str">
        <f t="shared" ref="D515:D578" si="35">CONCATENATE(A515,B515,C515)</f>
        <v>1523</v>
      </c>
      <c r="E515" s="22">
        <f>IFERROR(テーブル_Swim015[[#This Row],[選手番号]],"")</f>
        <v>53</v>
      </c>
      <c r="F515" s="22" t="str">
        <f>IFERROR(VLOOKUP(E515,Sheet3!A:H,3,0),"")</f>
        <v>丹下　温楓</v>
      </c>
      <c r="G515" s="22" t="str">
        <f>IFERROR(VLOOKUP(E515,Sheet3!A:H,8,0),"")</f>
        <v>南海ＤＣ</v>
      </c>
      <c r="H515" s="22" t="str">
        <f>IFERROR(VLOOKUP(E515,Sheet2!A:B,2,0),"")</f>
        <v/>
      </c>
      <c r="I515" s="22" t="str">
        <f t="shared" si="32"/>
        <v>5315</v>
      </c>
      <c r="J515" s="22">
        <f t="shared" si="33"/>
        <v>2</v>
      </c>
      <c r="K515" s="22">
        <f t="shared" si="34"/>
        <v>3</v>
      </c>
    </row>
    <row r="516" spans="1:11" s="22" customFormat="1" x14ac:dyDescent="0.15">
      <c r="A516" s="22">
        <f>IFERROR(テーブル_Swim015[[#This Row],[競技番号]],"")</f>
        <v>15</v>
      </c>
      <c r="B516" s="22">
        <f>IFERROR(テーブル_Swim015[[#This Row],[組]],"")</f>
        <v>2</v>
      </c>
      <c r="C516" s="22">
        <f>IFERROR(テーブル_Swim015[[#This Row],[水路]],"")</f>
        <v>4</v>
      </c>
      <c r="D516" s="22" t="str">
        <f t="shared" si="35"/>
        <v>1524</v>
      </c>
      <c r="E516" s="22">
        <f>IFERROR(テーブル_Swim015[[#This Row],[選手番号]],"")</f>
        <v>16</v>
      </c>
      <c r="F516" s="22" t="str">
        <f>IFERROR(VLOOKUP(E516,Sheet3!A:H,3,0),"")</f>
        <v>掛水　舞梨</v>
      </c>
      <c r="G516" s="22" t="str">
        <f>IFERROR(VLOOKUP(E516,Sheet3!A:H,8,0),"")</f>
        <v>五百木ＳＣ</v>
      </c>
      <c r="H516" s="22" t="str">
        <f>IFERROR(VLOOKUP(E516,Sheet2!A:B,2,0),"")</f>
        <v/>
      </c>
      <c r="I516" s="22" t="str">
        <f t="shared" si="32"/>
        <v>1615</v>
      </c>
      <c r="J516" s="22">
        <f t="shared" si="33"/>
        <v>2</v>
      </c>
      <c r="K516" s="22">
        <f t="shared" si="34"/>
        <v>4</v>
      </c>
    </row>
    <row r="517" spans="1:11" s="22" customFormat="1" x14ac:dyDescent="0.15">
      <c r="A517" s="22">
        <f>IFERROR(テーブル_Swim015[[#This Row],[競技番号]],"")</f>
        <v>15</v>
      </c>
      <c r="B517" s="22">
        <f>IFERROR(テーブル_Swim015[[#This Row],[組]],"")</f>
        <v>2</v>
      </c>
      <c r="C517" s="22">
        <f>IFERROR(テーブル_Swim015[[#This Row],[水路]],"")</f>
        <v>5</v>
      </c>
      <c r="D517" s="22" t="str">
        <f t="shared" si="35"/>
        <v>1525</v>
      </c>
      <c r="E517" s="22">
        <f>IFERROR(テーブル_Swim015[[#This Row],[選手番号]],"")</f>
        <v>122</v>
      </c>
      <c r="F517" s="22" t="str">
        <f>IFERROR(VLOOKUP(E517,Sheet3!A:H,3,0),"")</f>
        <v>深川　瑚夏</v>
      </c>
      <c r="G517" s="22" t="str">
        <f>IFERROR(VLOOKUP(E517,Sheet3!A:H,8,0),"")</f>
        <v>ファイブテン</v>
      </c>
      <c r="H517" s="22" t="str">
        <f>IFERROR(VLOOKUP(E517,Sheet2!A:B,2,0),"")</f>
        <v/>
      </c>
      <c r="I517" s="22" t="str">
        <f t="shared" si="32"/>
        <v>12215</v>
      </c>
      <c r="J517" s="22">
        <f t="shared" si="33"/>
        <v>2</v>
      </c>
      <c r="K517" s="22">
        <f t="shared" si="34"/>
        <v>5</v>
      </c>
    </row>
    <row r="518" spans="1:11" s="22" customFormat="1" x14ac:dyDescent="0.15">
      <c r="A518" s="22">
        <f>IFERROR(テーブル_Swim015[[#This Row],[競技番号]],"")</f>
        <v>15</v>
      </c>
      <c r="B518" s="22">
        <f>IFERROR(テーブル_Swim015[[#This Row],[組]],"")</f>
        <v>2</v>
      </c>
      <c r="C518" s="22">
        <f>IFERROR(テーブル_Swim015[[#This Row],[水路]],"")</f>
        <v>6</v>
      </c>
      <c r="D518" s="22" t="str">
        <f t="shared" si="35"/>
        <v>1526</v>
      </c>
      <c r="E518" s="22">
        <f>IFERROR(テーブル_Swim015[[#This Row],[選手番号]],"")</f>
        <v>182</v>
      </c>
      <c r="F518" s="22" t="str">
        <f>IFERROR(VLOOKUP(E518,Sheet3!A:H,3,0),"")</f>
        <v>別府　彩羽</v>
      </c>
      <c r="G518" s="22" t="str">
        <f>IFERROR(VLOOKUP(E518,Sheet3!A:H,8,0),"")</f>
        <v>ＭＧ双葉</v>
      </c>
      <c r="H518" s="22" t="str">
        <f>IFERROR(VLOOKUP(E518,Sheet2!A:B,2,0),"")</f>
        <v/>
      </c>
      <c r="I518" s="22" t="str">
        <f t="shared" si="32"/>
        <v>18215</v>
      </c>
      <c r="J518" s="22">
        <f t="shared" si="33"/>
        <v>2</v>
      </c>
      <c r="K518" s="22">
        <f t="shared" si="34"/>
        <v>6</v>
      </c>
    </row>
    <row r="519" spans="1:11" s="22" customFormat="1" x14ac:dyDescent="0.15">
      <c r="A519" s="22">
        <f>IFERROR(テーブル_Swim015[[#This Row],[競技番号]],"")</f>
        <v>15</v>
      </c>
      <c r="B519" s="22">
        <f>IFERROR(テーブル_Swim015[[#This Row],[組]],"")</f>
        <v>2</v>
      </c>
      <c r="C519" s="22">
        <f>IFERROR(テーブル_Swim015[[#This Row],[水路]],"")</f>
        <v>7</v>
      </c>
      <c r="D519" s="22" t="str">
        <f t="shared" si="35"/>
        <v>1527</v>
      </c>
      <c r="E519" s="22">
        <f>IFERROR(テーブル_Swim015[[#This Row],[選手番号]],"")</f>
        <v>197</v>
      </c>
      <c r="F519" s="22" t="str">
        <f>IFERROR(VLOOKUP(E519,Sheet3!A:H,3,0),"")</f>
        <v>兵頭　まい</v>
      </c>
      <c r="G519" s="22" t="str">
        <f>IFERROR(VLOOKUP(E519,Sheet3!A:H,8,0),"")</f>
        <v>石原ＳＣ</v>
      </c>
      <c r="H519" s="22" t="str">
        <f>IFERROR(VLOOKUP(E519,Sheet2!A:B,2,0),"")</f>
        <v/>
      </c>
      <c r="I519" s="22" t="str">
        <f t="shared" si="32"/>
        <v>19715</v>
      </c>
      <c r="J519" s="22">
        <f t="shared" si="33"/>
        <v>2</v>
      </c>
      <c r="K519" s="22">
        <f t="shared" si="34"/>
        <v>7</v>
      </c>
    </row>
    <row r="520" spans="1:11" s="22" customFormat="1" x14ac:dyDescent="0.15">
      <c r="A520" s="22">
        <f>IFERROR(テーブル_Swim015[[#This Row],[競技番号]],"")</f>
        <v>16</v>
      </c>
      <c r="B520" s="22">
        <f>IFERROR(テーブル_Swim015[[#This Row],[組]],"")</f>
        <v>1</v>
      </c>
      <c r="C520" s="22">
        <f>IFERROR(テーブル_Swim015[[#This Row],[水路]],"")</f>
        <v>1</v>
      </c>
      <c r="D520" s="22" t="str">
        <f t="shared" si="35"/>
        <v>1611</v>
      </c>
      <c r="E520" s="22">
        <f>IFERROR(テーブル_Swim015[[#This Row],[選手番号]],"")</f>
        <v>0</v>
      </c>
      <c r="F520" s="22" t="str">
        <f>IFERROR(VLOOKUP(E520,Sheet3!A:H,3,0),"")</f>
        <v/>
      </c>
      <c r="G520" s="22" t="str">
        <f>IFERROR(VLOOKUP(E520,Sheet3!A:H,8,0),"")</f>
        <v/>
      </c>
      <c r="H520" s="22" t="str">
        <f>IFERROR(VLOOKUP(E520,Sheet2!A:B,2,0),"")</f>
        <v/>
      </c>
      <c r="I520" s="22" t="str">
        <f t="shared" si="32"/>
        <v>016</v>
      </c>
      <c r="J520" s="22">
        <f t="shared" si="33"/>
        <v>1</v>
      </c>
      <c r="K520" s="22">
        <f t="shared" si="34"/>
        <v>1</v>
      </c>
    </row>
    <row r="521" spans="1:11" s="22" customFormat="1" x14ac:dyDescent="0.15">
      <c r="A521" s="22">
        <f>IFERROR(テーブル_Swim015[[#This Row],[競技番号]],"")</f>
        <v>16</v>
      </c>
      <c r="B521" s="22">
        <f>IFERROR(テーブル_Swim015[[#This Row],[組]],"")</f>
        <v>1</v>
      </c>
      <c r="C521" s="22">
        <f>IFERROR(テーブル_Swim015[[#This Row],[水路]],"")</f>
        <v>2</v>
      </c>
      <c r="D521" s="22" t="str">
        <f t="shared" si="35"/>
        <v>1612</v>
      </c>
      <c r="E521" s="22">
        <f>IFERROR(テーブル_Swim015[[#This Row],[選手番号]],"")</f>
        <v>0</v>
      </c>
      <c r="F521" s="22" t="str">
        <f>IFERROR(VLOOKUP(E521,Sheet3!A:H,3,0),"")</f>
        <v/>
      </c>
      <c r="G521" s="22" t="str">
        <f>IFERROR(VLOOKUP(E521,Sheet3!A:H,8,0),"")</f>
        <v/>
      </c>
      <c r="H521" s="22" t="str">
        <f>IFERROR(VLOOKUP(E521,Sheet2!A:B,2,0),"")</f>
        <v/>
      </c>
      <c r="I521" s="22" t="str">
        <f t="shared" si="32"/>
        <v>016</v>
      </c>
      <c r="J521" s="22">
        <f t="shared" si="33"/>
        <v>1</v>
      </c>
      <c r="K521" s="22">
        <f t="shared" si="34"/>
        <v>2</v>
      </c>
    </row>
    <row r="522" spans="1:11" s="22" customFormat="1" x14ac:dyDescent="0.15">
      <c r="A522" s="22">
        <f>IFERROR(テーブル_Swim015[[#This Row],[競技番号]],"")</f>
        <v>16</v>
      </c>
      <c r="B522" s="22">
        <f>IFERROR(テーブル_Swim015[[#This Row],[組]],"")</f>
        <v>1</v>
      </c>
      <c r="C522" s="22">
        <f>IFERROR(テーブル_Swim015[[#This Row],[水路]],"")</f>
        <v>3</v>
      </c>
      <c r="D522" s="22" t="str">
        <f t="shared" si="35"/>
        <v>1613</v>
      </c>
      <c r="E522" s="22">
        <f>IFERROR(テーブル_Swim015[[#This Row],[選手番号]],"")</f>
        <v>296</v>
      </c>
      <c r="F522" s="22" t="str">
        <f>IFERROR(VLOOKUP(E522,Sheet3!A:H,3,0),"")</f>
        <v>大石　陵雅</v>
      </c>
      <c r="G522" s="22" t="str">
        <f>IFERROR(VLOOKUP(E522,Sheet3!A:H,8,0),"")</f>
        <v>ﾌｨｯﾀｴﾐﾌﾙ松前</v>
      </c>
      <c r="H522" s="22" t="str">
        <f>IFERROR(VLOOKUP(E522,Sheet2!A:B,2,0),"")</f>
        <v/>
      </c>
      <c r="I522" s="22" t="str">
        <f t="shared" si="32"/>
        <v>29616</v>
      </c>
      <c r="J522" s="22">
        <f t="shared" si="33"/>
        <v>1</v>
      </c>
      <c r="K522" s="22">
        <f t="shared" si="34"/>
        <v>3</v>
      </c>
    </row>
    <row r="523" spans="1:11" s="22" customFormat="1" x14ac:dyDescent="0.15">
      <c r="A523" s="22">
        <f>IFERROR(テーブル_Swim015[[#This Row],[競技番号]],"")</f>
        <v>16</v>
      </c>
      <c r="B523" s="22">
        <f>IFERROR(テーブル_Swim015[[#This Row],[組]],"")</f>
        <v>1</v>
      </c>
      <c r="C523" s="22">
        <f>IFERROR(テーブル_Swim015[[#This Row],[水路]],"")</f>
        <v>4</v>
      </c>
      <c r="D523" s="22" t="str">
        <f t="shared" si="35"/>
        <v>1614</v>
      </c>
      <c r="E523" s="22">
        <f>IFERROR(テーブル_Swim015[[#This Row],[選手番号]],"")</f>
        <v>112</v>
      </c>
      <c r="F523" s="22" t="str">
        <f>IFERROR(VLOOKUP(E523,Sheet3!A:H,3,0),"")</f>
        <v>白澤　　航</v>
      </c>
      <c r="G523" s="22" t="str">
        <f>IFERROR(VLOOKUP(E523,Sheet3!A:H,8,0),"")</f>
        <v>ファイブテン</v>
      </c>
      <c r="H523" s="22" t="str">
        <f>IFERROR(VLOOKUP(E523,Sheet2!A:B,2,0),"")</f>
        <v/>
      </c>
      <c r="I523" s="22" t="str">
        <f t="shared" si="32"/>
        <v>11216</v>
      </c>
      <c r="J523" s="22">
        <f t="shared" si="33"/>
        <v>1</v>
      </c>
      <c r="K523" s="22">
        <f t="shared" si="34"/>
        <v>4</v>
      </c>
    </row>
    <row r="524" spans="1:11" s="22" customFormat="1" x14ac:dyDescent="0.15">
      <c r="A524" s="22">
        <f>IFERROR(テーブル_Swim015[[#This Row],[競技番号]],"")</f>
        <v>16</v>
      </c>
      <c r="B524" s="22">
        <f>IFERROR(テーブル_Swim015[[#This Row],[組]],"")</f>
        <v>1</v>
      </c>
      <c r="C524" s="22">
        <f>IFERROR(テーブル_Swim015[[#This Row],[水路]],"")</f>
        <v>5</v>
      </c>
      <c r="D524" s="22" t="str">
        <f t="shared" si="35"/>
        <v>1615</v>
      </c>
      <c r="E524" s="22">
        <f>IFERROR(テーブル_Swim015[[#This Row],[選手番号]],"")</f>
        <v>207</v>
      </c>
      <c r="F524" s="22" t="str">
        <f>IFERROR(VLOOKUP(E524,Sheet3!A:H,3,0),"")</f>
        <v>永田　　空</v>
      </c>
      <c r="G524" s="22" t="str">
        <f>IFERROR(VLOOKUP(E524,Sheet3!A:H,8,0),"")</f>
        <v>フィッタ松山</v>
      </c>
      <c r="H524" s="22" t="str">
        <f>IFERROR(VLOOKUP(E524,Sheet2!A:B,2,0),"")</f>
        <v/>
      </c>
      <c r="I524" s="22" t="str">
        <f t="shared" si="32"/>
        <v>20716</v>
      </c>
      <c r="J524" s="22">
        <f t="shared" si="33"/>
        <v>1</v>
      </c>
      <c r="K524" s="22">
        <f t="shared" si="34"/>
        <v>5</v>
      </c>
    </row>
    <row r="525" spans="1:11" s="22" customFormat="1" x14ac:dyDescent="0.15">
      <c r="A525" s="22">
        <f>IFERROR(テーブル_Swim015[[#This Row],[競技番号]],"")</f>
        <v>16</v>
      </c>
      <c r="B525" s="22">
        <f>IFERROR(テーブル_Swim015[[#This Row],[組]],"")</f>
        <v>1</v>
      </c>
      <c r="C525" s="22">
        <f>IFERROR(テーブル_Swim015[[#This Row],[水路]],"")</f>
        <v>6</v>
      </c>
      <c r="D525" s="22" t="str">
        <f t="shared" si="35"/>
        <v>1616</v>
      </c>
      <c r="E525" s="22">
        <f>IFERROR(テーブル_Swim015[[#This Row],[選手番号]],"")</f>
        <v>0</v>
      </c>
      <c r="F525" s="22" t="str">
        <f>IFERROR(VLOOKUP(E525,Sheet3!A:H,3,0),"")</f>
        <v/>
      </c>
      <c r="G525" s="22" t="str">
        <f>IFERROR(VLOOKUP(E525,Sheet3!A:H,8,0),"")</f>
        <v/>
      </c>
      <c r="H525" s="22" t="str">
        <f>IFERROR(VLOOKUP(E525,Sheet2!A:B,2,0),"")</f>
        <v/>
      </c>
      <c r="I525" s="22" t="str">
        <f t="shared" si="32"/>
        <v>016</v>
      </c>
      <c r="J525" s="22">
        <f t="shared" si="33"/>
        <v>1</v>
      </c>
      <c r="K525" s="22">
        <f t="shared" si="34"/>
        <v>6</v>
      </c>
    </row>
    <row r="526" spans="1:11" s="22" customFormat="1" x14ac:dyDescent="0.15">
      <c r="A526" s="22">
        <f>IFERROR(テーブル_Swim015[[#This Row],[競技番号]],"")</f>
        <v>16</v>
      </c>
      <c r="B526" s="22">
        <f>IFERROR(テーブル_Swim015[[#This Row],[組]],"")</f>
        <v>1</v>
      </c>
      <c r="C526" s="22">
        <f>IFERROR(テーブル_Swim015[[#This Row],[水路]],"")</f>
        <v>7</v>
      </c>
      <c r="D526" s="22" t="str">
        <f t="shared" si="35"/>
        <v>1617</v>
      </c>
      <c r="E526" s="22">
        <f>IFERROR(テーブル_Swim015[[#This Row],[選手番号]],"")</f>
        <v>0</v>
      </c>
      <c r="F526" s="22" t="str">
        <f>IFERROR(VLOOKUP(E526,Sheet3!A:H,3,0),"")</f>
        <v/>
      </c>
      <c r="G526" s="22" t="str">
        <f>IFERROR(VLOOKUP(E526,Sheet3!A:H,8,0),"")</f>
        <v/>
      </c>
      <c r="H526" s="22" t="str">
        <f>IFERROR(VLOOKUP(E526,Sheet2!A:B,2,0),"")</f>
        <v/>
      </c>
      <c r="I526" s="22" t="str">
        <f t="shared" si="32"/>
        <v>016</v>
      </c>
      <c r="J526" s="22">
        <f t="shared" si="33"/>
        <v>1</v>
      </c>
      <c r="K526" s="22">
        <f t="shared" si="34"/>
        <v>7</v>
      </c>
    </row>
    <row r="527" spans="1:11" s="22" customFormat="1" x14ac:dyDescent="0.15">
      <c r="A527" s="22">
        <f>IFERROR(テーブル_Swim015[[#This Row],[競技番号]],"")</f>
        <v>16</v>
      </c>
      <c r="B527" s="22">
        <f>IFERROR(テーブル_Swim015[[#This Row],[組]],"")</f>
        <v>2</v>
      </c>
      <c r="C527" s="22">
        <f>IFERROR(テーブル_Swim015[[#This Row],[水路]],"")</f>
        <v>1</v>
      </c>
      <c r="D527" s="22" t="str">
        <f t="shared" si="35"/>
        <v>1621</v>
      </c>
      <c r="E527" s="22">
        <f>IFERROR(テーブル_Swim015[[#This Row],[選手番号]],"")</f>
        <v>341</v>
      </c>
      <c r="F527" s="22" t="str">
        <f>IFERROR(VLOOKUP(E527,Sheet3!A:H,3,0),"")</f>
        <v>清水　瑛透</v>
      </c>
      <c r="G527" s="22" t="str">
        <f>IFERROR(VLOOKUP(E527,Sheet3!A:H,8,0),"")</f>
        <v>MESSA</v>
      </c>
      <c r="H527" s="22" t="str">
        <f>IFERROR(VLOOKUP(E527,Sheet2!A:B,2,0),"")</f>
        <v/>
      </c>
      <c r="I527" s="22" t="str">
        <f t="shared" si="32"/>
        <v>34116</v>
      </c>
      <c r="J527" s="22">
        <f t="shared" si="33"/>
        <v>2</v>
      </c>
      <c r="K527" s="22">
        <f t="shared" si="34"/>
        <v>1</v>
      </c>
    </row>
    <row r="528" spans="1:11" s="22" customFormat="1" x14ac:dyDescent="0.15">
      <c r="A528" s="22">
        <f>IFERROR(テーブル_Swim015[[#This Row],[競技番号]],"")</f>
        <v>16</v>
      </c>
      <c r="B528" s="22">
        <f>IFERROR(テーブル_Swim015[[#This Row],[組]],"")</f>
        <v>2</v>
      </c>
      <c r="C528" s="22">
        <f>IFERROR(テーブル_Swim015[[#This Row],[水路]],"")</f>
        <v>2</v>
      </c>
      <c r="D528" s="22" t="str">
        <f t="shared" si="35"/>
        <v>1622</v>
      </c>
      <c r="E528" s="22">
        <f>IFERROR(テーブル_Swim015[[#This Row],[選手番号]],"")</f>
        <v>4</v>
      </c>
      <c r="F528" s="22" t="str">
        <f>IFERROR(VLOOKUP(E528,Sheet3!A:H,3,0),"")</f>
        <v>荒木　颯斗</v>
      </c>
      <c r="G528" s="22" t="str">
        <f>IFERROR(VLOOKUP(E528,Sheet3!A:H,8,0),"")</f>
        <v>五百木ＳＣ</v>
      </c>
      <c r="H528" s="22" t="str">
        <f>IFERROR(VLOOKUP(E528,Sheet2!A:B,2,0),"")</f>
        <v/>
      </c>
      <c r="I528" s="22" t="str">
        <f t="shared" si="32"/>
        <v>416</v>
      </c>
      <c r="J528" s="22">
        <f t="shared" si="33"/>
        <v>2</v>
      </c>
      <c r="K528" s="22">
        <f t="shared" si="34"/>
        <v>2</v>
      </c>
    </row>
    <row r="529" spans="1:11" s="22" customFormat="1" x14ac:dyDescent="0.15">
      <c r="A529" s="22">
        <f>IFERROR(テーブル_Swim015[[#This Row],[競技番号]],"")</f>
        <v>16</v>
      </c>
      <c r="B529" s="22">
        <f>IFERROR(テーブル_Swim015[[#This Row],[組]],"")</f>
        <v>2</v>
      </c>
      <c r="C529" s="22">
        <f>IFERROR(テーブル_Swim015[[#This Row],[水路]],"")</f>
        <v>3</v>
      </c>
      <c r="D529" s="22" t="str">
        <f t="shared" si="35"/>
        <v>1623</v>
      </c>
      <c r="E529" s="22">
        <f>IFERROR(テーブル_Swim015[[#This Row],[選手番号]],"")</f>
        <v>44</v>
      </c>
      <c r="F529" s="22" t="str">
        <f>IFERROR(VLOOKUP(E529,Sheet3!A:H,3,0),"")</f>
        <v>立石　凌翔</v>
      </c>
      <c r="G529" s="22" t="str">
        <f>IFERROR(VLOOKUP(E529,Sheet3!A:H,8,0),"")</f>
        <v>南海ＤＣ</v>
      </c>
      <c r="H529" s="22" t="str">
        <f>IFERROR(VLOOKUP(E529,Sheet2!A:B,2,0),"")</f>
        <v/>
      </c>
      <c r="I529" s="22" t="str">
        <f t="shared" si="32"/>
        <v>4416</v>
      </c>
      <c r="J529" s="22">
        <f t="shared" si="33"/>
        <v>2</v>
      </c>
      <c r="K529" s="22">
        <f t="shared" si="34"/>
        <v>3</v>
      </c>
    </row>
    <row r="530" spans="1:11" s="22" customFormat="1" x14ac:dyDescent="0.15">
      <c r="A530" s="22">
        <f>IFERROR(テーブル_Swim015[[#This Row],[競技番号]],"")</f>
        <v>16</v>
      </c>
      <c r="B530" s="22">
        <f>IFERROR(テーブル_Swim015[[#This Row],[組]],"")</f>
        <v>2</v>
      </c>
      <c r="C530" s="22">
        <f>IFERROR(テーブル_Swim015[[#This Row],[水路]],"")</f>
        <v>4</v>
      </c>
      <c r="D530" s="22" t="str">
        <f t="shared" si="35"/>
        <v>1624</v>
      </c>
      <c r="E530" s="22">
        <f>IFERROR(テーブル_Swim015[[#This Row],[選手番号]],"")</f>
        <v>107</v>
      </c>
      <c r="F530" s="22" t="str">
        <f>IFERROR(VLOOKUP(E530,Sheet3!A:H,3,0),"")</f>
        <v>松島　航星</v>
      </c>
      <c r="G530" s="22" t="str">
        <f>IFERROR(VLOOKUP(E530,Sheet3!A:H,8,0),"")</f>
        <v>ファイブテン</v>
      </c>
      <c r="H530" s="22" t="str">
        <f>IFERROR(VLOOKUP(E530,Sheet2!A:B,2,0),"")</f>
        <v/>
      </c>
      <c r="I530" s="22" t="str">
        <f t="shared" si="32"/>
        <v>10716</v>
      </c>
      <c r="J530" s="22">
        <f t="shared" si="33"/>
        <v>2</v>
      </c>
      <c r="K530" s="22">
        <f t="shared" si="34"/>
        <v>4</v>
      </c>
    </row>
    <row r="531" spans="1:11" s="22" customFormat="1" x14ac:dyDescent="0.15">
      <c r="A531" s="22">
        <f>IFERROR(テーブル_Swim015[[#This Row],[競技番号]],"")</f>
        <v>16</v>
      </c>
      <c r="B531" s="22">
        <f>IFERROR(テーブル_Swim015[[#This Row],[組]],"")</f>
        <v>2</v>
      </c>
      <c r="C531" s="22">
        <f>IFERROR(テーブル_Swim015[[#This Row],[水路]],"")</f>
        <v>5</v>
      </c>
      <c r="D531" s="22" t="str">
        <f t="shared" si="35"/>
        <v>1625</v>
      </c>
      <c r="E531" s="22">
        <f>IFERROR(テーブル_Swim015[[#This Row],[選手番号]],"")</f>
        <v>138</v>
      </c>
      <c r="F531" s="22" t="str">
        <f>IFERROR(VLOOKUP(E531,Sheet3!A:H,3,0),"")</f>
        <v>谷村　大樹</v>
      </c>
      <c r="G531" s="22" t="str">
        <f>IFERROR(VLOOKUP(E531,Sheet3!A:H,8,0),"")</f>
        <v>八幡浜ＳＣ</v>
      </c>
      <c r="H531" s="22" t="str">
        <f>IFERROR(VLOOKUP(E531,Sheet2!A:B,2,0),"")</f>
        <v/>
      </c>
      <c r="I531" s="22" t="str">
        <f t="shared" ref="I531:I594" si="36">CONCATENATE(E531,A531)</f>
        <v>13816</v>
      </c>
      <c r="J531" s="22">
        <f t="shared" ref="J531:J594" si="37">B531</f>
        <v>2</v>
      </c>
      <c r="K531" s="22">
        <f t="shared" ref="K531:K594" si="38">C531</f>
        <v>5</v>
      </c>
    </row>
    <row r="532" spans="1:11" s="22" customFormat="1" x14ac:dyDescent="0.15">
      <c r="A532" s="22">
        <f>IFERROR(テーブル_Swim015[[#This Row],[競技番号]],"")</f>
        <v>16</v>
      </c>
      <c r="B532" s="22">
        <f>IFERROR(テーブル_Swim015[[#This Row],[組]],"")</f>
        <v>2</v>
      </c>
      <c r="C532" s="22">
        <f>IFERROR(テーブル_Swim015[[#This Row],[水路]],"")</f>
        <v>6</v>
      </c>
      <c r="D532" s="22" t="str">
        <f t="shared" si="35"/>
        <v>1626</v>
      </c>
      <c r="E532" s="22">
        <f>IFERROR(テーブル_Swim015[[#This Row],[選手番号]],"")</f>
        <v>357</v>
      </c>
      <c r="F532" s="22" t="str">
        <f>IFERROR(VLOOKUP(E532,Sheet3!A:H,3,0),"")</f>
        <v>重見　祐人</v>
      </c>
      <c r="G532" s="22" t="str">
        <f>IFERROR(VLOOKUP(E532,Sheet3!A:H,8,0),"")</f>
        <v>えいしSC砥部</v>
      </c>
      <c r="H532" s="22" t="str">
        <f>IFERROR(VLOOKUP(E532,Sheet2!A:B,2,0),"")</f>
        <v/>
      </c>
      <c r="I532" s="22" t="str">
        <f t="shared" si="36"/>
        <v>35716</v>
      </c>
      <c r="J532" s="22">
        <f t="shared" si="37"/>
        <v>2</v>
      </c>
      <c r="K532" s="22">
        <f t="shared" si="38"/>
        <v>6</v>
      </c>
    </row>
    <row r="533" spans="1:11" s="22" customFormat="1" x14ac:dyDescent="0.15">
      <c r="A533" s="22">
        <f>IFERROR(テーブル_Swim015[[#This Row],[競技番号]],"")</f>
        <v>16</v>
      </c>
      <c r="B533" s="22">
        <f>IFERROR(テーブル_Swim015[[#This Row],[組]],"")</f>
        <v>2</v>
      </c>
      <c r="C533" s="22">
        <f>IFERROR(テーブル_Swim015[[#This Row],[水路]],"")</f>
        <v>7</v>
      </c>
      <c r="D533" s="22" t="str">
        <f t="shared" si="35"/>
        <v>1627</v>
      </c>
      <c r="E533" s="22">
        <f>IFERROR(テーブル_Swim015[[#This Row],[選手番号]],"")</f>
        <v>161</v>
      </c>
      <c r="F533" s="22" t="str">
        <f>IFERROR(VLOOKUP(E533,Sheet3!A:H,3,0),"")</f>
        <v>石山　千吏</v>
      </c>
      <c r="G533" s="22" t="str">
        <f>IFERROR(VLOOKUP(E533,Sheet3!A:H,8,0),"")</f>
        <v>アズサ松山</v>
      </c>
      <c r="H533" s="22" t="str">
        <f>IFERROR(VLOOKUP(E533,Sheet2!A:B,2,0),"")</f>
        <v/>
      </c>
      <c r="I533" s="22" t="str">
        <f t="shared" si="36"/>
        <v>16116</v>
      </c>
      <c r="J533" s="22">
        <f t="shared" si="37"/>
        <v>2</v>
      </c>
      <c r="K533" s="22">
        <f t="shared" si="38"/>
        <v>7</v>
      </c>
    </row>
    <row r="534" spans="1:11" s="22" customFormat="1" x14ac:dyDescent="0.15">
      <c r="A534" s="22">
        <f>IFERROR(テーブル_Swim015[[#This Row],[競技番号]],"")</f>
        <v>16</v>
      </c>
      <c r="B534" s="22">
        <f>IFERROR(テーブル_Swim015[[#This Row],[組]],"")</f>
        <v>3</v>
      </c>
      <c r="C534" s="22">
        <f>IFERROR(テーブル_Swim015[[#This Row],[水路]],"")</f>
        <v>1</v>
      </c>
      <c r="D534" s="22" t="str">
        <f t="shared" si="35"/>
        <v>1631</v>
      </c>
      <c r="E534" s="22">
        <f>IFERROR(テーブル_Swim015[[#This Row],[選手番号]],"")</f>
        <v>204</v>
      </c>
      <c r="F534" s="22" t="str">
        <f>IFERROR(VLOOKUP(E534,Sheet3!A:H,3,0),"")</f>
        <v>松浦　海翔</v>
      </c>
      <c r="G534" s="22" t="str">
        <f>IFERROR(VLOOKUP(E534,Sheet3!A:H,8,0),"")</f>
        <v>フィッタ松山</v>
      </c>
      <c r="H534" s="22" t="str">
        <f>IFERROR(VLOOKUP(E534,Sheet2!A:B,2,0),"")</f>
        <v/>
      </c>
      <c r="I534" s="22" t="str">
        <f t="shared" si="36"/>
        <v>20416</v>
      </c>
      <c r="J534" s="22">
        <f t="shared" si="37"/>
        <v>3</v>
      </c>
      <c r="K534" s="22">
        <f t="shared" si="38"/>
        <v>1</v>
      </c>
    </row>
    <row r="535" spans="1:11" s="22" customFormat="1" x14ac:dyDescent="0.15">
      <c r="A535" s="22">
        <f>IFERROR(テーブル_Swim015[[#This Row],[競技番号]],"")</f>
        <v>16</v>
      </c>
      <c r="B535" s="22">
        <f>IFERROR(テーブル_Swim015[[#This Row],[組]],"")</f>
        <v>3</v>
      </c>
      <c r="C535" s="22">
        <f>IFERROR(テーブル_Swim015[[#This Row],[水路]],"")</f>
        <v>2</v>
      </c>
      <c r="D535" s="22" t="str">
        <f t="shared" si="35"/>
        <v>1632</v>
      </c>
      <c r="E535" s="22">
        <f>IFERROR(テーブル_Swim015[[#This Row],[選手番号]],"")</f>
        <v>346</v>
      </c>
      <c r="F535" s="22" t="str">
        <f>IFERROR(VLOOKUP(E535,Sheet3!A:H,3,0),"")</f>
        <v>渡邊　莉友</v>
      </c>
      <c r="G535" s="22" t="str">
        <f>IFERROR(VLOOKUP(E535,Sheet3!A:H,8,0),"")</f>
        <v>しまなみST</v>
      </c>
      <c r="H535" s="22" t="str">
        <f>IFERROR(VLOOKUP(E535,Sheet2!A:B,2,0),"")</f>
        <v/>
      </c>
      <c r="I535" s="22" t="str">
        <f t="shared" si="36"/>
        <v>34616</v>
      </c>
      <c r="J535" s="22">
        <f t="shared" si="37"/>
        <v>3</v>
      </c>
      <c r="K535" s="22">
        <f t="shared" si="38"/>
        <v>2</v>
      </c>
    </row>
    <row r="536" spans="1:11" s="22" customFormat="1" x14ac:dyDescent="0.15">
      <c r="A536" s="22">
        <f>IFERROR(テーブル_Swim015[[#This Row],[競技番号]],"")</f>
        <v>16</v>
      </c>
      <c r="B536" s="22">
        <f>IFERROR(テーブル_Swim015[[#This Row],[組]],"")</f>
        <v>3</v>
      </c>
      <c r="C536" s="22">
        <f>IFERROR(テーブル_Swim015[[#This Row],[水路]],"")</f>
        <v>3</v>
      </c>
      <c r="D536" s="22" t="str">
        <f t="shared" si="35"/>
        <v>1633</v>
      </c>
      <c r="E536" s="22">
        <f>IFERROR(テーブル_Swim015[[#This Row],[選手番号]],"")</f>
        <v>88</v>
      </c>
      <c r="F536" s="22" t="str">
        <f>IFERROR(VLOOKUP(E536,Sheet3!A:H,3,0),"")</f>
        <v>山口　尚秀</v>
      </c>
      <c r="G536" s="22" t="str">
        <f>IFERROR(VLOOKUP(E536,Sheet3!A:H,8,0),"")</f>
        <v>ＭＧ瀬戸内</v>
      </c>
      <c r="H536" s="22" t="str">
        <f>IFERROR(VLOOKUP(E536,Sheet2!A:B,2,0),"")</f>
        <v/>
      </c>
      <c r="I536" s="22" t="str">
        <f t="shared" si="36"/>
        <v>8816</v>
      </c>
      <c r="J536" s="22">
        <f t="shared" si="37"/>
        <v>3</v>
      </c>
      <c r="K536" s="22">
        <f t="shared" si="38"/>
        <v>3</v>
      </c>
    </row>
    <row r="537" spans="1:11" s="22" customFormat="1" x14ac:dyDescent="0.15">
      <c r="A537" s="22">
        <f>IFERROR(テーブル_Swim015[[#This Row],[競技番号]],"")</f>
        <v>16</v>
      </c>
      <c r="B537" s="22">
        <f>IFERROR(テーブル_Swim015[[#This Row],[組]],"")</f>
        <v>3</v>
      </c>
      <c r="C537" s="22">
        <f>IFERROR(テーブル_Swim015[[#This Row],[水路]],"")</f>
        <v>4</v>
      </c>
      <c r="D537" s="22" t="str">
        <f t="shared" si="35"/>
        <v>1634</v>
      </c>
      <c r="E537" s="22">
        <f>IFERROR(テーブル_Swim015[[#This Row],[選手番号]],"")</f>
        <v>41</v>
      </c>
      <c r="F537" s="22" t="str">
        <f>IFERROR(VLOOKUP(E537,Sheet3!A:H,3,0),"")</f>
        <v>伊須　新太</v>
      </c>
      <c r="G537" s="22" t="str">
        <f>IFERROR(VLOOKUP(E537,Sheet3!A:H,8,0),"")</f>
        <v>南海ＤＣ</v>
      </c>
      <c r="H537" s="22" t="str">
        <f>IFERROR(VLOOKUP(E537,Sheet2!A:B,2,0),"")</f>
        <v/>
      </c>
      <c r="I537" s="22" t="str">
        <f t="shared" si="36"/>
        <v>4116</v>
      </c>
      <c r="J537" s="22">
        <f t="shared" si="37"/>
        <v>3</v>
      </c>
      <c r="K537" s="22">
        <f t="shared" si="38"/>
        <v>4</v>
      </c>
    </row>
    <row r="538" spans="1:11" s="22" customFormat="1" x14ac:dyDescent="0.15">
      <c r="A538" s="22">
        <f>IFERROR(テーブル_Swim015[[#This Row],[競技番号]],"")</f>
        <v>16</v>
      </c>
      <c r="B538" s="22">
        <f>IFERROR(テーブル_Swim015[[#This Row],[組]],"")</f>
        <v>3</v>
      </c>
      <c r="C538" s="22">
        <f>IFERROR(テーブル_Swim015[[#This Row],[水路]],"")</f>
        <v>5</v>
      </c>
      <c r="D538" s="22" t="str">
        <f t="shared" si="35"/>
        <v>1635</v>
      </c>
      <c r="E538" s="22">
        <f>IFERROR(テーブル_Swim015[[#This Row],[選手番号]],"")</f>
        <v>139</v>
      </c>
      <c r="F538" s="22" t="str">
        <f>IFERROR(VLOOKUP(E538,Sheet3!A:H,3,0),"")</f>
        <v>岡本　大翔</v>
      </c>
      <c r="G538" s="22" t="str">
        <f>IFERROR(VLOOKUP(E538,Sheet3!A:H,8,0),"")</f>
        <v>八幡浜ＳＣ</v>
      </c>
      <c r="H538" s="22" t="str">
        <f>IFERROR(VLOOKUP(E538,Sheet2!A:B,2,0),"")</f>
        <v/>
      </c>
      <c r="I538" s="22" t="str">
        <f t="shared" si="36"/>
        <v>13916</v>
      </c>
      <c r="J538" s="22">
        <f t="shared" si="37"/>
        <v>3</v>
      </c>
      <c r="K538" s="22">
        <f t="shared" si="38"/>
        <v>5</v>
      </c>
    </row>
    <row r="539" spans="1:11" s="22" customFormat="1" x14ac:dyDescent="0.15">
      <c r="A539" s="22">
        <f>IFERROR(テーブル_Swim015[[#This Row],[競技番号]],"")</f>
        <v>16</v>
      </c>
      <c r="B539" s="22">
        <f>IFERROR(テーブル_Swim015[[#This Row],[組]],"")</f>
        <v>3</v>
      </c>
      <c r="C539" s="22">
        <f>IFERROR(テーブル_Swim015[[#This Row],[水路]],"")</f>
        <v>6</v>
      </c>
      <c r="D539" s="22" t="str">
        <f t="shared" si="35"/>
        <v>1636</v>
      </c>
      <c r="E539" s="22">
        <f>IFERROR(テーブル_Swim015[[#This Row],[選手番号]],"")</f>
        <v>106</v>
      </c>
      <c r="F539" s="22" t="str">
        <f>IFERROR(VLOOKUP(E539,Sheet3!A:H,3,0),"")</f>
        <v>山口　　空</v>
      </c>
      <c r="G539" s="22" t="str">
        <f>IFERROR(VLOOKUP(E539,Sheet3!A:H,8,0),"")</f>
        <v>ファイブテン</v>
      </c>
      <c r="H539" s="22" t="str">
        <f>IFERROR(VLOOKUP(E539,Sheet2!A:B,2,0),"")</f>
        <v/>
      </c>
      <c r="I539" s="22" t="str">
        <f t="shared" si="36"/>
        <v>10616</v>
      </c>
      <c r="J539" s="22">
        <f t="shared" si="37"/>
        <v>3</v>
      </c>
      <c r="K539" s="22">
        <f t="shared" si="38"/>
        <v>6</v>
      </c>
    </row>
    <row r="540" spans="1:11" s="22" customFormat="1" x14ac:dyDescent="0.15">
      <c r="A540" s="22">
        <f>IFERROR(テーブル_Swim015[[#This Row],[競技番号]],"")</f>
        <v>16</v>
      </c>
      <c r="B540" s="22">
        <f>IFERROR(テーブル_Swim015[[#This Row],[組]],"")</f>
        <v>3</v>
      </c>
      <c r="C540" s="22">
        <f>IFERROR(テーブル_Swim015[[#This Row],[水路]],"")</f>
        <v>7</v>
      </c>
      <c r="D540" s="22" t="str">
        <f t="shared" si="35"/>
        <v>1637</v>
      </c>
      <c r="E540" s="22">
        <f>IFERROR(テーブル_Swim015[[#This Row],[選手番号]],"")</f>
        <v>191</v>
      </c>
      <c r="F540" s="22" t="str">
        <f>IFERROR(VLOOKUP(E540,Sheet3!A:H,3,0),"")</f>
        <v>羽田野颯太</v>
      </c>
      <c r="G540" s="22" t="str">
        <f>IFERROR(VLOOKUP(E540,Sheet3!A:H,8,0),"")</f>
        <v>石原ＳＣ</v>
      </c>
      <c r="H540" s="22" t="str">
        <f>IFERROR(VLOOKUP(E540,Sheet2!A:B,2,0),"")</f>
        <v/>
      </c>
      <c r="I540" s="22" t="str">
        <f t="shared" si="36"/>
        <v>19116</v>
      </c>
      <c r="J540" s="22">
        <f t="shared" si="37"/>
        <v>3</v>
      </c>
      <c r="K540" s="22">
        <f t="shared" si="38"/>
        <v>7</v>
      </c>
    </row>
    <row r="541" spans="1:11" s="22" customFormat="1" x14ac:dyDescent="0.15">
      <c r="A541" s="22">
        <f>IFERROR(テーブル_Swim015[[#This Row],[競技番号]],"")</f>
        <v>17</v>
      </c>
      <c r="B541" s="22">
        <f>IFERROR(テーブル_Swim015[[#This Row],[組]],"")</f>
        <v>1</v>
      </c>
      <c r="C541" s="22">
        <f>IFERROR(テーブル_Swim015[[#This Row],[水路]],"")</f>
        <v>1</v>
      </c>
      <c r="D541" s="22" t="str">
        <f t="shared" si="35"/>
        <v>1711</v>
      </c>
      <c r="E541" s="22">
        <f>IFERROR(テーブル_Swim015[[#This Row],[選手番号]],"")</f>
        <v>0</v>
      </c>
      <c r="F541" s="22" t="str">
        <f>IFERROR(VLOOKUP(E541,Sheet3!A:H,3,0),"")</f>
        <v/>
      </c>
      <c r="G541" s="22" t="str">
        <f>IFERROR(VLOOKUP(E541,Sheet3!A:H,8,0),"")</f>
        <v/>
      </c>
      <c r="H541" s="22" t="str">
        <f>IFERROR(VLOOKUP(E541,Sheet2!A:B,2,0),"")</f>
        <v/>
      </c>
      <c r="I541" s="22" t="str">
        <f t="shared" si="36"/>
        <v>017</v>
      </c>
      <c r="J541" s="22">
        <f t="shared" si="37"/>
        <v>1</v>
      </c>
      <c r="K541" s="22">
        <f t="shared" si="38"/>
        <v>1</v>
      </c>
    </row>
    <row r="542" spans="1:11" s="22" customFormat="1" x14ac:dyDescent="0.15">
      <c r="A542" s="22">
        <f>IFERROR(テーブル_Swim015[[#This Row],[競技番号]],"")</f>
        <v>17</v>
      </c>
      <c r="B542" s="22">
        <f>IFERROR(テーブル_Swim015[[#This Row],[組]],"")</f>
        <v>1</v>
      </c>
      <c r="C542" s="22">
        <f>IFERROR(テーブル_Swim015[[#This Row],[水路]],"")</f>
        <v>2</v>
      </c>
      <c r="D542" s="22" t="str">
        <f t="shared" si="35"/>
        <v>1712</v>
      </c>
      <c r="E542" s="22">
        <f>IFERROR(テーブル_Swim015[[#This Row],[選手番号]],"")</f>
        <v>0</v>
      </c>
      <c r="F542" s="22" t="str">
        <f>IFERROR(VLOOKUP(E542,Sheet3!A:H,3,0),"")</f>
        <v/>
      </c>
      <c r="G542" s="22" t="str">
        <f>IFERROR(VLOOKUP(E542,Sheet3!A:H,8,0),"")</f>
        <v/>
      </c>
      <c r="H542" s="22" t="str">
        <f>IFERROR(VLOOKUP(E542,Sheet2!A:B,2,0),"")</f>
        <v/>
      </c>
      <c r="I542" s="22" t="str">
        <f t="shared" si="36"/>
        <v>017</v>
      </c>
      <c r="J542" s="22">
        <f t="shared" si="37"/>
        <v>1</v>
      </c>
      <c r="K542" s="22">
        <f t="shared" si="38"/>
        <v>2</v>
      </c>
    </row>
    <row r="543" spans="1:11" s="22" customFormat="1" x14ac:dyDescent="0.15">
      <c r="A543" s="22">
        <f>IFERROR(テーブル_Swim015[[#This Row],[競技番号]],"")</f>
        <v>17</v>
      </c>
      <c r="B543" s="22">
        <f>IFERROR(テーブル_Swim015[[#This Row],[組]],"")</f>
        <v>1</v>
      </c>
      <c r="C543" s="22">
        <f>IFERROR(テーブル_Swim015[[#This Row],[水路]],"")</f>
        <v>3</v>
      </c>
      <c r="D543" s="22" t="str">
        <f t="shared" si="35"/>
        <v>1713</v>
      </c>
      <c r="E543" s="22">
        <f>IFERROR(テーブル_Swim015[[#This Row],[選手番号]],"")</f>
        <v>279</v>
      </c>
      <c r="F543" s="22" t="str">
        <f>IFERROR(VLOOKUP(E543,Sheet3!A:H,3,0),"")</f>
        <v>渡邊　心暖</v>
      </c>
      <c r="G543" s="22" t="str">
        <f>IFERROR(VLOOKUP(E543,Sheet3!A:H,8,0),"")</f>
        <v>Ryuow</v>
      </c>
      <c r="H543" s="22" t="str">
        <f>IFERROR(VLOOKUP(E543,Sheet2!A:B,2,0),"")</f>
        <v/>
      </c>
      <c r="I543" s="22" t="str">
        <f t="shared" si="36"/>
        <v>27917</v>
      </c>
      <c r="J543" s="22">
        <f t="shared" si="37"/>
        <v>1</v>
      </c>
      <c r="K543" s="22">
        <f t="shared" si="38"/>
        <v>3</v>
      </c>
    </row>
    <row r="544" spans="1:11" s="22" customFormat="1" x14ac:dyDescent="0.15">
      <c r="A544" s="22">
        <f>IFERROR(テーブル_Swim015[[#This Row],[競技番号]],"")</f>
        <v>17</v>
      </c>
      <c r="B544" s="22">
        <f>IFERROR(テーブル_Swim015[[#This Row],[組]],"")</f>
        <v>1</v>
      </c>
      <c r="C544" s="22">
        <f>IFERROR(テーブル_Swim015[[#This Row],[水路]],"")</f>
        <v>4</v>
      </c>
      <c r="D544" s="22" t="str">
        <f t="shared" si="35"/>
        <v>1714</v>
      </c>
      <c r="E544" s="22">
        <f>IFERROR(テーブル_Swim015[[#This Row],[選手番号]],"")</f>
        <v>127</v>
      </c>
      <c r="F544" s="22" t="str">
        <f>IFERROR(VLOOKUP(E544,Sheet3!A:H,3,0),"")</f>
        <v>星田　京美</v>
      </c>
      <c r="G544" s="22" t="str">
        <f>IFERROR(VLOOKUP(E544,Sheet3!A:H,8,0),"")</f>
        <v>ファイブテン</v>
      </c>
      <c r="H544" s="22" t="str">
        <f>IFERROR(VLOOKUP(E544,Sheet2!A:B,2,0),"")</f>
        <v/>
      </c>
      <c r="I544" s="22" t="str">
        <f t="shared" si="36"/>
        <v>12717</v>
      </c>
      <c r="J544" s="22">
        <f t="shared" si="37"/>
        <v>1</v>
      </c>
      <c r="K544" s="22">
        <f t="shared" si="38"/>
        <v>4</v>
      </c>
    </row>
    <row r="545" spans="1:11" s="22" customFormat="1" x14ac:dyDescent="0.15">
      <c r="A545" s="22">
        <f>IFERROR(テーブル_Swim015[[#This Row],[競技番号]],"")</f>
        <v>17</v>
      </c>
      <c r="B545" s="22">
        <f>IFERROR(テーブル_Swim015[[#This Row],[組]],"")</f>
        <v>1</v>
      </c>
      <c r="C545" s="22">
        <f>IFERROR(テーブル_Swim015[[#This Row],[水路]],"")</f>
        <v>5</v>
      </c>
      <c r="D545" s="22" t="str">
        <f t="shared" si="35"/>
        <v>1715</v>
      </c>
      <c r="E545" s="22">
        <f>IFERROR(テーブル_Swim015[[#This Row],[選手番号]],"")</f>
        <v>271</v>
      </c>
      <c r="F545" s="22" t="str">
        <f>IFERROR(VLOOKUP(E545,Sheet3!A:H,3,0),"")</f>
        <v>尾﨑　嘉音</v>
      </c>
      <c r="G545" s="22" t="str">
        <f>IFERROR(VLOOKUP(E545,Sheet3!A:H,8,0),"")</f>
        <v>フィッタ吉田</v>
      </c>
      <c r="H545" s="22" t="str">
        <f>IFERROR(VLOOKUP(E545,Sheet2!A:B,2,0),"")</f>
        <v/>
      </c>
      <c r="I545" s="22" t="str">
        <f t="shared" si="36"/>
        <v>27117</v>
      </c>
      <c r="J545" s="22">
        <f t="shared" si="37"/>
        <v>1</v>
      </c>
      <c r="K545" s="22">
        <f t="shared" si="38"/>
        <v>5</v>
      </c>
    </row>
    <row r="546" spans="1:11" s="22" customFormat="1" x14ac:dyDescent="0.15">
      <c r="A546" s="22">
        <f>IFERROR(テーブル_Swim015[[#This Row],[競技番号]],"")</f>
        <v>17</v>
      </c>
      <c r="B546" s="22">
        <f>IFERROR(テーブル_Swim015[[#This Row],[組]],"")</f>
        <v>1</v>
      </c>
      <c r="C546" s="22">
        <f>IFERROR(テーブル_Swim015[[#This Row],[水路]],"")</f>
        <v>6</v>
      </c>
      <c r="D546" s="22" t="str">
        <f t="shared" si="35"/>
        <v>1716</v>
      </c>
      <c r="E546" s="22">
        <f>IFERROR(テーブル_Swim015[[#This Row],[選手番号]],"")</f>
        <v>0</v>
      </c>
      <c r="F546" s="22" t="str">
        <f>IFERROR(VLOOKUP(E546,Sheet3!A:H,3,0),"")</f>
        <v/>
      </c>
      <c r="G546" s="22" t="str">
        <f>IFERROR(VLOOKUP(E546,Sheet3!A:H,8,0),"")</f>
        <v/>
      </c>
      <c r="H546" s="22" t="str">
        <f>IFERROR(VLOOKUP(E546,Sheet2!A:B,2,0),"")</f>
        <v/>
      </c>
      <c r="I546" s="22" t="str">
        <f t="shared" si="36"/>
        <v>017</v>
      </c>
      <c r="J546" s="22">
        <f t="shared" si="37"/>
        <v>1</v>
      </c>
      <c r="K546" s="22">
        <f t="shared" si="38"/>
        <v>6</v>
      </c>
    </row>
    <row r="547" spans="1:11" s="22" customFormat="1" x14ac:dyDescent="0.15">
      <c r="A547" s="22">
        <f>IFERROR(テーブル_Swim015[[#This Row],[競技番号]],"")</f>
        <v>17</v>
      </c>
      <c r="B547" s="22">
        <f>IFERROR(テーブル_Swim015[[#This Row],[組]],"")</f>
        <v>1</v>
      </c>
      <c r="C547" s="22">
        <f>IFERROR(テーブル_Swim015[[#This Row],[水路]],"")</f>
        <v>7</v>
      </c>
      <c r="D547" s="22" t="str">
        <f t="shared" si="35"/>
        <v>1717</v>
      </c>
      <c r="E547" s="22">
        <f>IFERROR(テーブル_Swim015[[#This Row],[選手番号]],"")</f>
        <v>0</v>
      </c>
      <c r="F547" s="22" t="str">
        <f>IFERROR(VLOOKUP(E547,Sheet3!A:H,3,0),"")</f>
        <v/>
      </c>
      <c r="G547" s="22" t="str">
        <f>IFERROR(VLOOKUP(E547,Sheet3!A:H,8,0),"")</f>
        <v/>
      </c>
      <c r="H547" s="22" t="str">
        <f>IFERROR(VLOOKUP(E547,Sheet2!A:B,2,0),"")</f>
        <v/>
      </c>
      <c r="I547" s="22" t="str">
        <f t="shared" si="36"/>
        <v>017</v>
      </c>
      <c r="J547" s="22">
        <f t="shared" si="37"/>
        <v>1</v>
      </c>
      <c r="K547" s="22">
        <f t="shared" si="38"/>
        <v>7</v>
      </c>
    </row>
    <row r="548" spans="1:11" s="22" customFormat="1" x14ac:dyDescent="0.15">
      <c r="A548" s="22">
        <f>IFERROR(テーブル_Swim015[[#This Row],[競技番号]],"")</f>
        <v>17</v>
      </c>
      <c r="B548" s="22">
        <f>IFERROR(テーブル_Swim015[[#This Row],[組]],"")</f>
        <v>2</v>
      </c>
      <c r="C548" s="22">
        <f>IFERROR(テーブル_Swim015[[#This Row],[水路]],"")</f>
        <v>1</v>
      </c>
      <c r="D548" s="22" t="str">
        <f t="shared" si="35"/>
        <v>1721</v>
      </c>
      <c r="E548" s="22">
        <f>IFERROR(テーブル_Swim015[[#This Row],[選手番号]],"")</f>
        <v>0</v>
      </c>
      <c r="F548" s="22" t="str">
        <f>IFERROR(VLOOKUP(E548,Sheet3!A:H,3,0),"")</f>
        <v/>
      </c>
      <c r="G548" s="22" t="str">
        <f>IFERROR(VLOOKUP(E548,Sheet3!A:H,8,0),"")</f>
        <v/>
      </c>
      <c r="H548" s="22" t="str">
        <f>IFERROR(VLOOKUP(E548,Sheet2!A:B,2,0),"")</f>
        <v/>
      </c>
      <c r="I548" s="22" t="str">
        <f t="shared" si="36"/>
        <v>017</v>
      </c>
      <c r="J548" s="22">
        <f t="shared" si="37"/>
        <v>2</v>
      </c>
      <c r="K548" s="22">
        <f t="shared" si="38"/>
        <v>1</v>
      </c>
    </row>
    <row r="549" spans="1:11" s="22" customFormat="1" x14ac:dyDescent="0.15">
      <c r="A549" s="22">
        <f>IFERROR(テーブル_Swim015[[#This Row],[競技番号]],"")</f>
        <v>17</v>
      </c>
      <c r="B549" s="22">
        <f>IFERROR(テーブル_Swim015[[#This Row],[組]],"")</f>
        <v>2</v>
      </c>
      <c r="C549" s="22">
        <f>IFERROR(テーブル_Swim015[[#This Row],[水路]],"")</f>
        <v>2</v>
      </c>
      <c r="D549" s="22" t="str">
        <f t="shared" si="35"/>
        <v>1722</v>
      </c>
      <c r="E549" s="22">
        <f>IFERROR(テーブル_Swim015[[#This Row],[選手番号]],"")</f>
        <v>215</v>
      </c>
      <c r="F549" s="22" t="str">
        <f>IFERROR(VLOOKUP(E549,Sheet3!A:H,3,0),"")</f>
        <v>参川かえで</v>
      </c>
      <c r="G549" s="22" t="str">
        <f>IFERROR(VLOOKUP(E549,Sheet3!A:H,8,0),"")</f>
        <v>フィッタ松山</v>
      </c>
      <c r="H549" s="22" t="str">
        <f>IFERROR(VLOOKUP(E549,Sheet2!A:B,2,0),"")</f>
        <v/>
      </c>
      <c r="I549" s="22" t="str">
        <f t="shared" si="36"/>
        <v>21517</v>
      </c>
      <c r="J549" s="22">
        <f t="shared" si="37"/>
        <v>2</v>
      </c>
      <c r="K549" s="22">
        <f t="shared" si="38"/>
        <v>2</v>
      </c>
    </row>
    <row r="550" spans="1:11" s="22" customFormat="1" x14ac:dyDescent="0.15">
      <c r="A550" s="22">
        <f>IFERROR(テーブル_Swim015[[#This Row],[競技番号]],"")</f>
        <v>17</v>
      </c>
      <c r="B550" s="22">
        <f>IFERROR(テーブル_Swim015[[#This Row],[組]],"")</f>
        <v>2</v>
      </c>
      <c r="C550" s="22">
        <f>IFERROR(テーブル_Swim015[[#This Row],[水路]],"")</f>
        <v>3</v>
      </c>
      <c r="D550" s="22" t="str">
        <f t="shared" si="35"/>
        <v>1723</v>
      </c>
      <c r="E550" s="22">
        <f>IFERROR(テーブル_Swim015[[#This Row],[選手番号]],"")</f>
        <v>14</v>
      </c>
      <c r="F550" s="22" t="str">
        <f>IFERROR(VLOOKUP(E550,Sheet3!A:H,3,0),"")</f>
        <v>秀野　亜耶</v>
      </c>
      <c r="G550" s="22" t="str">
        <f>IFERROR(VLOOKUP(E550,Sheet3!A:H,8,0),"")</f>
        <v>五百木ＳＣ</v>
      </c>
      <c r="H550" s="22" t="str">
        <f>IFERROR(VLOOKUP(E550,Sheet2!A:B,2,0),"")</f>
        <v/>
      </c>
      <c r="I550" s="22" t="str">
        <f t="shared" si="36"/>
        <v>1417</v>
      </c>
      <c r="J550" s="22">
        <f t="shared" si="37"/>
        <v>2</v>
      </c>
      <c r="K550" s="22">
        <f t="shared" si="38"/>
        <v>3</v>
      </c>
    </row>
    <row r="551" spans="1:11" s="22" customFormat="1" x14ac:dyDescent="0.15">
      <c r="A551" s="22">
        <f>IFERROR(テーブル_Swim015[[#This Row],[競技番号]],"")</f>
        <v>17</v>
      </c>
      <c r="B551" s="22">
        <f>IFERROR(テーブル_Swim015[[#This Row],[組]],"")</f>
        <v>2</v>
      </c>
      <c r="C551" s="22">
        <f>IFERROR(テーブル_Swim015[[#This Row],[水路]],"")</f>
        <v>4</v>
      </c>
      <c r="D551" s="22" t="str">
        <f t="shared" si="35"/>
        <v>1724</v>
      </c>
      <c r="E551" s="22">
        <f>IFERROR(テーブル_Swim015[[#This Row],[選手番号]],"")</f>
        <v>148</v>
      </c>
      <c r="F551" s="22" t="str">
        <f>IFERROR(VLOOKUP(E551,Sheet3!A:H,3,0),"")</f>
        <v>中岡亜依香</v>
      </c>
      <c r="G551" s="22" t="str">
        <f>IFERROR(VLOOKUP(E551,Sheet3!A:H,8,0),"")</f>
        <v>八幡浜ＳＣ</v>
      </c>
      <c r="H551" s="22" t="str">
        <f>IFERROR(VLOOKUP(E551,Sheet2!A:B,2,0),"")</f>
        <v/>
      </c>
      <c r="I551" s="22" t="str">
        <f t="shared" si="36"/>
        <v>14817</v>
      </c>
      <c r="J551" s="22">
        <f t="shared" si="37"/>
        <v>2</v>
      </c>
      <c r="K551" s="22">
        <f t="shared" si="38"/>
        <v>4</v>
      </c>
    </row>
    <row r="552" spans="1:11" s="22" customFormat="1" x14ac:dyDescent="0.15">
      <c r="A552" s="22">
        <f>IFERROR(テーブル_Swim015[[#This Row],[競技番号]],"")</f>
        <v>17</v>
      </c>
      <c r="B552" s="22">
        <f>IFERROR(テーブル_Swim015[[#This Row],[組]],"")</f>
        <v>2</v>
      </c>
      <c r="C552" s="22">
        <f>IFERROR(テーブル_Swim015[[#This Row],[水路]],"")</f>
        <v>5</v>
      </c>
      <c r="D552" s="22" t="str">
        <f t="shared" si="35"/>
        <v>1725</v>
      </c>
      <c r="E552" s="22">
        <f>IFERROR(テーブル_Swim015[[#This Row],[選手番号]],"")</f>
        <v>125</v>
      </c>
      <c r="F552" s="22" t="str">
        <f>IFERROR(VLOOKUP(E552,Sheet3!A:H,3,0),"")</f>
        <v>吉田　芽生</v>
      </c>
      <c r="G552" s="22" t="str">
        <f>IFERROR(VLOOKUP(E552,Sheet3!A:H,8,0),"")</f>
        <v>ファイブテン</v>
      </c>
      <c r="H552" s="22" t="str">
        <f>IFERROR(VLOOKUP(E552,Sheet2!A:B,2,0),"")</f>
        <v/>
      </c>
      <c r="I552" s="22" t="str">
        <f t="shared" si="36"/>
        <v>12517</v>
      </c>
      <c r="J552" s="22">
        <f t="shared" si="37"/>
        <v>2</v>
      </c>
      <c r="K552" s="22">
        <f t="shared" si="38"/>
        <v>5</v>
      </c>
    </row>
    <row r="553" spans="1:11" s="22" customFormat="1" x14ac:dyDescent="0.15">
      <c r="A553" s="22">
        <f>IFERROR(テーブル_Swim015[[#This Row],[競技番号]],"")</f>
        <v>17</v>
      </c>
      <c r="B553" s="22">
        <f>IFERROR(テーブル_Swim015[[#This Row],[組]],"")</f>
        <v>2</v>
      </c>
      <c r="C553" s="22">
        <f>IFERROR(テーブル_Swim015[[#This Row],[水路]],"")</f>
        <v>6</v>
      </c>
      <c r="D553" s="22" t="str">
        <f t="shared" si="35"/>
        <v>1726</v>
      </c>
      <c r="E553" s="22">
        <f>IFERROR(テーブル_Swim015[[#This Row],[選手番号]],"")</f>
        <v>242</v>
      </c>
      <c r="F553" s="22" t="str">
        <f>IFERROR(VLOOKUP(E553,Sheet3!A:H,3,0),"")</f>
        <v>田丸　一花</v>
      </c>
      <c r="G553" s="22" t="str">
        <f>IFERROR(VLOOKUP(E553,Sheet3!A:H,8,0),"")</f>
        <v>フィッタ重信</v>
      </c>
      <c r="H553" s="22" t="str">
        <f>IFERROR(VLOOKUP(E553,Sheet2!A:B,2,0),"")</f>
        <v/>
      </c>
      <c r="I553" s="22" t="str">
        <f t="shared" si="36"/>
        <v>24217</v>
      </c>
      <c r="J553" s="22">
        <f t="shared" si="37"/>
        <v>2</v>
      </c>
      <c r="K553" s="22">
        <f t="shared" si="38"/>
        <v>6</v>
      </c>
    </row>
    <row r="554" spans="1:11" s="22" customFormat="1" x14ac:dyDescent="0.15">
      <c r="A554" s="22">
        <f>IFERROR(テーブル_Swim015[[#This Row],[競技番号]],"")</f>
        <v>17</v>
      </c>
      <c r="B554" s="22">
        <f>IFERROR(テーブル_Swim015[[#This Row],[組]],"")</f>
        <v>2</v>
      </c>
      <c r="C554" s="22">
        <f>IFERROR(テーブル_Swim015[[#This Row],[水路]],"")</f>
        <v>7</v>
      </c>
      <c r="D554" s="22" t="str">
        <f t="shared" si="35"/>
        <v>1727</v>
      </c>
      <c r="E554" s="22">
        <f>IFERROR(テーブル_Swim015[[#This Row],[選手番号]],"")</f>
        <v>0</v>
      </c>
      <c r="F554" s="22" t="str">
        <f>IFERROR(VLOOKUP(E554,Sheet3!A:H,3,0),"")</f>
        <v/>
      </c>
      <c r="G554" s="22" t="str">
        <f>IFERROR(VLOOKUP(E554,Sheet3!A:H,8,0),"")</f>
        <v/>
      </c>
      <c r="H554" s="22" t="str">
        <f>IFERROR(VLOOKUP(E554,Sheet2!A:B,2,0),"")</f>
        <v/>
      </c>
      <c r="I554" s="22" t="str">
        <f t="shared" si="36"/>
        <v>017</v>
      </c>
      <c r="J554" s="22">
        <f t="shared" si="37"/>
        <v>2</v>
      </c>
      <c r="K554" s="22">
        <f t="shared" si="38"/>
        <v>7</v>
      </c>
    </row>
    <row r="555" spans="1:11" s="22" customFormat="1" x14ac:dyDescent="0.15">
      <c r="A555" s="22">
        <f>IFERROR(テーブル_Swim015[[#This Row],[競技番号]],"")</f>
        <v>18</v>
      </c>
      <c r="B555" s="22">
        <f>IFERROR(テーブル_Swim015[[#This Row],[組]],"")</f>
        <v>1</v>
      </c>
      <c r="C555" s="22">
        <f>IFERROR(テーブル_Swim015[[#This Row],[水路]],"")</f>
        <v>1</v>
      </c>
      <c r="D555" s="22" t="str">
        <f t="shared" si="35"/>
        <v>1811</v>
      </c>
      <c r="E555" s="22">
        <f>IFERROR(テーブル_Swim015[[#This Row],[選手番号]],"")</f>
        <v>0</v>
      </c>
      <c r="F555" s="22" t="str">
        <f>IFERROR(VLOOKUP(E555,Sheet3!A:H,3,0),"")</f>
        <v/>
      </c>
      <c r="G555" s="22" t="str">
        <f>IFERROR(VLOOKUP(E555,Sheet3!A:H,8,0),"")</f>
        <v/>
      </c>
      <c r="H555" s="22" t="str">
        <f>IFERROR(VLOOKUP(E555,Sheet2!A:B,2,0),"")</f>
        <v/>
      </c>
      <c r="I555" s="22" t="str">
        <f t="shared" si="36"/>
        <v>018</v>
      </c>
      <c r="J555" s="22">
        <f t="shared" si="37"/>
        <v>1</v>
      </c>
      <c r="K555" s="22">
        <f t="shared" si="38"/>
        <v>1</v>
      </c>
    </row>
    <row r="556" spans="1:11" s="22" customFormat="1" x14ac:dyDescent="0.15">
      <c r="A556" s="22">
        <f>IFERROR(テーブル_Swim015[[#This Row],[競技番号]],"")</f>
        <v>18</v>
      </c>
      <c r="B556" s="22">
        <f>IFERROR(テーブル_Swim015[[#This Row],[組]],"")</f>
        <v>1</v>
      </c>
      <c r="C556" s="22">
        <f>IFERROR(テーブル_Swim015[[#This Row],[水路]],"")</f>
        <v>2</v>
      </c>
      <c r="D556" s="22" t="str">
        <f t="shared" si="35"/>
        <v>1812</v>
      </c>
      <c r="E556" s="22">
        <f>IFERROR(テーブル_Swim015[[#This Row],[選手番号]],"")</f>
        <v>0</v>
      </c>
      <c r="F556" s="22" t="str">
        <f>IFERROR(VLOOKUP(E556,Sheet3!A:H,3,0),"")</f>
        <v/>
      </c>
      <c r="G556" s="22" t="str">
        <f>IFERROR(VLOOKUP(E556,Sheet3!A:H,8,0),"")</f>
        <v/>
      </c>
      <c r="H556" s="22" t="str">
        <f>IFERROR(VLOOKUP(E556,Sheet2!A:B,2,0),"")</f>
        <v/>
      </c>
      <c r="I556" s="22" t="str">
        <f t="shared" si="36"/>
        <v>018</v>
      </c>
      <c r="J556" s="22">
        <f t="shared" si="37"/>
        <v>1</v>
      </c>
      <c r="K556" s="22">
        <f t="shared" si="38"/>
        <v>2</v>
      </c>
    </row>
    <row r="557" spans="1:11" s="22" customFormat="1" x14ac:dyDescent="0.15">
      <c r="A557" s="22">
        <f>IFERROR(テーブル_Swim015[[#This Row],[競技番号]],"")</f>
        <v>18</v>
      </c>
      <c r="B557" s="22">
        <f>IFERROR(テーブル_Swim015[[#This Row],[組]],"")</f>
        <v>1</v>
      </c>
      <c r="C557" s="22">
        <f>IFERROR(テーブル_Swim015[[#This Row],[水路]],"")</f>
        <v>3</v>
      </c>
      <c r="D557" s="22" t="str">
        <f t="shared" si="35"/>
        <v>1813</v>
      </c>
      <c r="E557" s="22">
        <f>IFERROR(テーブル_Swim015[[#This Row],[選手番号]],"")</f>
        <v>173</v>
      </c>
      <c r="F557" s="22" t="str">
        <f>IFERROR(VLOOKUP(E557,Sheet3!A:H,3,0),"")</f>
        <v>八木　一真</v>
      </c>
      <c r="G557" s="22" t="str">
        <f>IFERROR(VLOOKUP(E557,Sheet3!A:H,8,0),"")</f>
        <v>ＭＧ双葉</v>
      </c>
      <c r="H557" s="22" t="str">
        <f>IFERROR(VLOOKUP(E557,Sheet2!A:B,2,0),"")</f>
        <v/>
      </c>
      <c r="I557" s="22" t="str">
        <f t="shared" si="36"/>
        <v>17318</v>
      </c>
      <c r="J557" s="22">
        <f t="shared" si="37"/>
        <v>1</v>
      </c>
      <c r="K557" s="22">
        <f t="shared" si="38"/>
        <v>3</v>
      </c>
    </row>
    <row r="558" spans="1:11" s="22" customFormat="1" x14ac:dyDescent="0.15">
      <c r="A558" s="22">
        <f>IFERROR(テーブル_Swim015[[#This Row],[競技番号]],"")</f>
        <v>18</v>
      </c>
      <c r="B558" s="22">
        <f>IFERROR(テーブル_Swim015[[#This Row],[組]],"")</f>
        <v>1</v>
      </c>
      <c r="C558" s="22">
        <f>IFERROR(テーブル_Swim015[[#This Row],[水路]],"")</f>
        <v>4</v>
      </c>
      <c r="D558" s="22" t="str">
        <f t="shared" si="35"/>
        <v>1814</v>
      </c>
      <c r="E558" s="22">
        <f>IFERROR(テーブル_Swim015[[#This Row],[選手番号]],"")</f>
        <v>294</v>
      </c>
      <c r="F558" s="22" t="str">
        <f>IFERROR(VLOOKUP(E558,Sheet3!A:H,3,0),"")</f>
        <v>忽那　海音</v>
      </c>
      <c r="G558" s="22" t="str">
        <f>IFERROR(VLOOKUP(E558,Sheet3!A:H,8,0),"")</f>
        <v>ﾌｨｯﾀｴﾐﾌﾙ松前</v>
      </c>
      <c r="H558" s="22" t="str">
        <f>IFERROR(VLOOKUP(E558,Sheet2!A:B,2,0),"")</f>
        <v/>
      </c>
      <c r="I558" s="22" t="str">
        <f t="shared" si="36"/>
        <v>29418</v>
      </c>
      <c r="J558" s="22">
        <f t="shared" si="37"/>
        <v>1</v>
      </c>
      <c r="K558" s="22">
        <f t="shared" si="38"/>
        <v>4</v>
      </c>
    </row>
    <row r="559" spans="1:11" s="22" customFormat="1" x14ac:dyDescent="0.15">
      <c r="A559" s="22">
        <f>IFERROR(テーブル_Swim015[[#This Row],[競技番号]],"")</f>
        <v>18</v>
      </c>
      <c r="B559" s="22">
        <f>IFERROR(テーブル_Swim015[[#This Row],[組]],"")</f>
        <v>1</v>
      </c>
      <c r="C559" s="22">
        <f>IFERROR(テーブル_Swim015[[#This Row],[水路]],"")</f>
        <v>5</v>
      </c>
      <c r="D559" s="22" t="str">
        <f t="shared" si="35"/>
        <v>1815</v>
      </c>
      <c r="E559" s="22">
        <f>IFERROR(テーブル_Swim015[[#This Row],[選手番号]],"")</f>
        <v>327</v>
      </c>
      <c r="F559" s="22" t="str">
        <f>IFERROR(VLOOKUP(E559,Sheet3!A:H,3,0),"")</f>
        <v>村田　　楓</v>
      </c>
      <c r="G559" s="22" t="str">
        <f>IFERROR(VLOOKUP(E559,Sheet3!A:H,8,0),"")</f>
        <v>コナミ松山</v>
      </c>
      <c r="H559" s="22" t="str">
        <f>IFERROR(VLOOKUP(E559,Sheet2!A:B,2,0),"")</f>
        <v/>
      </c>
      <c r="I559" s="22" t="str">
        <f t="shared" si="36"/>
        <v>32718</v>
      </c>
      <c r="J559" s="22">
        <f t="shared" si="37"/>
        <v>1</v>
      </c>
      <c r="K559" s="22">
        <f t="shared" si="38"/>
        <v>5</v>
      </c>
    </row>
    <row r="560" spans="1:11" s="22" customFormat="1" x14ac:dyDescent="0.15">
      <c r="A560" s="22">
        <f>IFERROR(テーブル_Swim015[[#This Row],[競技番号]],"")</f>
        <v>18</v>
      </c>
      <c r="B560" s="22">
        <f>IFERROR(テーブル_Swim015[[#This Row],[組]],"")</f>
        <v>1</v>
      </c>
      <c r="C560" s="22">
        <f>IFERROR(テーブル_Swim015[[#This Row],[水路]],"")</f>
        <v>6</v>
      </c>
      <c r="D560" s="22" t="str">
        <f t="shared" si="35"/>
        <v>1816</v>
      </c>
      <c r="E560" s="22">
        <f>IFERROR(テーブル_Swim015[[#This Row],[選手番号]],"")</f>
        <v>0</v>
      </c>
      <c r="F560" s="22" t="str">
        <f>IFERROR(VLOOKUP(E560,Sheet3!A:H,3,0),"")</f>
        <v/>
      </c>
      <c r="G560" s="22" t="str">
        <f>IFERROR(VLOOKUP(E560,Sheet3!A:H,8,0),"")</f>
        <v/>
      </c>
      <c r="H560" s="22" t="str">
        <f>IFERROR(VLOOKUP(E560,Sheet2!A:B,2,0),"")</f>
        <v/>
      </c>
      <c r="I560" s="22" t="str">
        <f t="shared" si="36"/>
        <v>018</v>
      </c>
      <c r="J560" s="22">
        <f t="shared" si="37"/>
        <v>1</v>
      </c>
      <c r="K560" s="22">
        <f t="shared" si="38"/>
        <v>6</v>
      </c>
    </row>
    <row r="561" spans="1:11" s="22" customFormat="1" x14ac:dyDescent="0.15">
      <c r="A561" s="22">
        <f>IFERROR(テーブル_Swim015[[#This Row],[競技番号]],"")</f>
        <v>18</v>
      </c>
      <c r="B561" s="22">
        <f>IFERROR(テーブル_Swim015[[#This Row],[組]],"")</f>
        <v>1</v>
      </c>
      <c r="C561" s="22">
        <f>IFERROR(テーブル_Swim015[[#This Row],[水路]],"")</f>
        <v>7</v>
      </c>
      <c r="D561" s="22" t="str">
        <f t="shared" si="35"/>
        <v>1817</v>
      </c>
      <c r="E561" s="22">
        <f>IFERROR(テーブル_Swim015[[#This Row],[選手番号]],"")</f>
        <v>0</v>
      </c>
      <c r="F561" s="22" t="str">
        <f>IFERROR(VLOOKUP(E561,Sheet3!A:H,3,0),"")</f>
        <v/>
      </c>
      <c r="G561" s="22" t="str">
        <f>IFERROR(VLOOKUP(E561,Sheet3!A:H,8,0),"")</f>
        <v/>
      </c>
      <c r="H561" s="22" t="str">
        <f>IFERROR(VLOOKUP(E561,Sheet2!A:B,2,0),"")</f>
        <v/>
      </c>
      <c r="I561" s="22" t="str">
        <f t="shared" si="36"/>
        <v>018</v>
      </c>
      <c r="J561" s="22">
        <f t="shared" si="37"/>
        <v>1</v>
      </c>
      <c r="K561" s="22">
        <f t="shared" si="38"/>
        <v>7</v>
      </c>
    </row>
    <row r="562" spans="1:11" s="22" customFormat="1" x14ac:dyDescent="0.15">
      <c r="A562" s="22">
        <f>IFERROR(テーブル_Swim015[[#This Row],[競技番号]],"")</f>
        <v>18</v>
      </c>
      <c r="B562" s="22">
        <f>IFERROR(テーブル_Swim015[[#This Row],[組]],"")</f>
        <v>2</v>
      </c>
      <c r="C562" s="22">
        <f>IFERROR(テーブル_Swim015[[#This Row],[水路]],"")</f>
        <v>1</v>
      </c>
      <c r="D562" s="22" t="str">
        <f t="shared" si="35"/>
        <v>1821</v>
      </c>
      <c r="E562" s="22">
        <f>IFERROR(テーブル_Swim015[[#This Row],[選手番号]],"")</f>
        <v>0</v>
      </c>
      <c r="F562" s="22" t="str">
        <f>IFERROR(VLOOKUP(E562,Sheet3!A:H,3,0),"")</f>
        <v/>
      </c>
      <c r="G562" s="22" t="str">
        <f>IFERROR(VLOOKUP(E562,Sheet3!A:H,8,0),"")</f>
        <v/>
      </c>
      <c r="H562" s="22" t="str">
        <f>IFERROR(VLOOKUP(E562,Sheet2!A:B,2,0),"")</f>
        <v/>
      </c>
      <c r="I562" s="22" t="str">
        <f t="shared" si="36"/>
        <v>018</v>
      </c>
      <c r="J562" s="22">
        <f t="shared" si="37"/>
        <v>2</v>
      </c>
      <c r="K562" s="22">
        <f t="shared" si="38"/>
        <v>1</v>
      </c>
    </row>
    <row r="563" spans="1:11" s="22" customFormat="1" x14ac:dyDescent="0.15">
      <c r="A563" s="22">
        <f>IFERROR(テーブル_Swim015[[#This Row],[競技番号]],"")</f>
        <v>18</v>
      </c>
      <c r="B563" s="22">
        <f>IFERROR(テーブル_Swim015[[#This Row],[組]],"")</f>
        <v>2</v>
      </c>
      <c r="C563" s="22">
        <f>IFERROR(テーブル_Swim015[[#This Row],[水路]],"")</f>
        <v>2</v>
      </c>
      <c r="D563" s="22" t="str">
        <f t="shared" si="35"/>
        <v>1822</v>
      </c>
      <c r="E563" s="22">
        <f>IFERROR(テーブル_Swim015[[#This Row],[選手番号]],"")</f>
        <v>253</v>
      </c>
      <c r="F563" s="22" t="str">
        <f>IFERROR(VLOOKUP(E563,Sheet3!A:H,3,0),"")</f>
        <v>呉石　智哉</v>
      </c>
      <c r="G563" s="22" t="str">
        <f>IFERROR(VLOOKUP(E563,Sheet3!A:H,8,0),"")</f>
        <v>リー保内</v>
      </c>
      <c r="H563" s="22" t="str">
        <f>IFERROR(VLOOKUP(E563,Sheet2!A:B,2,0),"")</f>
        <v/>
      </c>
      <c r="I563" s="22" t="str">
        <f t="shared" si="36"/>
        <v>25318</v>
      </c>
      <c r="J563" s="22">
        <f t="shared" si="37"/>
        <v>2</v>
      </c>
      <c r="K563" s="22">
        <f t="shared" si="38"/>
        <v>2</v>
      </c>
    </row>
    <row r="564" spans="1:11" s="22" customFormat="1" x14ac:dyDescent="0.15">
      <c r="A564" s="22">
        <f>IFERROR(テーブル_Swim015[[#This Row],[競技番号]],"")</f>
        <v>18</v>
      </c>
      <c r="B564" s="22">
        <f>IFERROR(テーブル_Swim015[[#This Row],[組]],"")</f>
        <v>2</v>
      </c>
      <c r="C564" s="22">
        <f>IFERROR(テーブル_Swim015[[#This Row],[水路]],"")</f>
        <v>3</v>
      </c>
      <c r="D564" s="22" t="str">
        <f t="shared" si="35"/>
        <v>1823</v>
      </c>
      <c r="E564" s="22">
        <f>IFERROR(テーブル_Swim015[[#This Row],[選手番号]],"")</f>
        <v>38</v>
      </c>
      <c r="F564" s="22" t="str">
        <f>IFERROR(VLOOKUP(E564,Sheet3!A:H,3,0),"")</f>
        <v>渡邊　航星</v>
      </c>
      <c r="G564" s="22" t="str">
        <f>IFERROR(VLOOKUP(E564,Sheet3!A:H,8,0),"")</f>
        <v>南海ＤＣ</v>
      </c>
      <c r="H564" s="22" t="str">
        <f>IFERROR(VLOOKUP(E564,Sheet2!A:B,2,0),"")</f>
        <v/>
      </c>
      <c r="I564" s="22" t="str">
        <f t="shared" si="36"/>
        <v>3818</v>
      </c>
      <c r="J564" s="22">
        <f t="shared" si="37"/>
        <v>2</v>
      </c>
      <c r="K564" s="22">
        <f t="shared" si="38"/>
        <v>3</v>
      </c>
    </row>
    <row r="565" spans="1:11" s="22" customFormat="1" x14ac:dyDescent="0.15">
      <c r="A565" s="22">
        <f>IFERROR(テーブル_Swim015[[#This Row],[競技番号]],"")</f>
        <v>18</v>
      </c>
      <c r="B565" s="22">
        <f>IFERROR(テーブル_Swim015[[#This Row],[組]],"")</f>
        <v>2</v>
      </c>
      <c r="C565" s="22">
        <f>IFERROR(テーブル_Swim015[[#This Row],[水路]],"")</f>
        <v>4</v>
      </c>
      <c r="D565" s="22" t="str">
        <f t="shared" si="35"/>
        <v>1824</v>
      </c>
      <c r="E565" s="22">
        <f>IFERROR(テーブル_Swim015[[#This Row],[選手番号]],"")</f>
        <v>94</v>
      </c>
      <c r="F565" s="22" t="str">
        <f>IFERROR(VLOOKUP(E565,Sheet3!A:H,3,0),"")</f>
        <v>加藤　雄大</v>
      </c>
      <c r="G565" s="22" t="str">
        <f>IFERROR(VLOOKUP(E565,Sheet3!A:H,8,0),"")</f>
        <v>ＭＧ瀬戸内</v>
      </c>
      <c r="H565" s="22" t="str">
        <f>IFERROR(VLOOKUP(E565,Sheet2!A:B,2,0),"")</f>
        <v/>
      </c>
      <c r="I565" s="22" t="str">
        <f t="shared" si="36"/>
        <v>9418</v>
      </c>
      <c r="J565" s="22">
        <f t="shared" si="37"/>
        <v>2</v>
      </c>
      <c r="K565" s="22">
        <f t="shared" si="38"/>
        <v>4</v>
      </c>
    </row>
    <row r="566" spans="1:11" s="22" customFormat="1" x14ac:dyDescent="0.15">
      <c r="A566" s="22">
        <f>IFERROR(テーブル_Swim015[[#This Row],[競技番号]],"")</f>
        <v>18</v>
      </c>
      <c r="B566" s="22">
        <f>IFERROR(テーブル_Swim015[[#This Row],[組]],"")</f>
        <v>2</v>
      </c>
      <c r="C566" s="22">
        <f>IFERROR(テーブル_Swim015[[#This Row],[水路]],"")</f>
        <v>5</v>
      </c>
      <c r="D566" s="22" t="str">
        <f t="shared" si="35"/>
        <v>1825</v>
      </c>
      <c r="E566" s="22">
        <f>IFERROR(テーブル_Swim015[[#This Row],[選手番号]],"")</f>
        <v>260</v>
      </c>
      <c r="F566" s="22" t="str">
        <f>IFERROR(VLOOKUP(E566,Sheet3!A:H,3,0),"")</f>
        <v>大加田　凌</v>
      </c>
      <c r="G566" s="22" t="str">
        <f>IFERROR(VLOOKUP(E566,Sheet3!A:H,8,0),"")</f>
        <v>フィッタ吉田</v>
      </c>
      <c r="H566" s="22" t="str">
        <f>IFERROR(VLOOKUP(E566,Sheet2!A:B,2,0),"")</f>
        <v/>
      </c>
      <c r="I566" s="22" t="str">
        <f t="shared" si="36"/>
        <v>26018</v>
      </c>
      <c r="J566" s="22">
        <f t="shared" si="37"/>
        <v>2</v>
      </c>
      <c r="K566" s="22">
        <f t="shared" si="38"/>
        <v>5</v>
      </c>
    </row>
    <row r="567" spans="1:11" s="22" customFormat="1" x14ac:dyDescent="0.15">
      <c r="A567" s="22">
        <f>IFERROR(テーブル_Swim015[[#This Row],[競技番号]],"")</f>
        <v>18</v>
      </c>
      <c r="B567" s="22">
        <f>IFERROR(テーブル_Swim015[[#This Row],[組]],"")</f>
        <v>2</v>
      </c>
      <c r="C567" s="22">
        <f>IFERROR(テーブル_Swim015[[#This Row],[水路]],"")</f>
        <v>6</v>
      </c>
      <c r="D567" s="22" t="str">
        <f t="shared" si="35"/>
        <v>1826</v>
      </c>
      <c r="E567" s="22">
        <f>IFERROR(テーブル_Swim015[[#This Row],[選手番号]],"")</f>
        <v>109</v>
      </c>
      <c r="F567" s="22" t="str">
        <f>IFERROR(VLOOKUP(E567,Sheet3!A:H,3,0),"")</f>
        <v>福田　英寿</v>
      </c>
      <c r="G567" s="22" t="str">
        <f>IFERROR(VLOOKUP(E567,Sheet3!A:H,8,0),"")</f>
        <v>ファイブテン</v>
      </c>
      <c r="H567" s="22" t="str">
        <f>IFERROR(VLOOKUP(E567,Sheet2!A:B,2,0),"")</f>
        <v/>
      </c>
      <c r="I567" s="22" t="str">
        <f t="shared" si="36"/>
        <v>10918</v>
      </c>
      <c r="J567" s="22">
        <f t="shared" si="37"/>
        <v>2</v>
      </c>
      <c r="K567" s="22">
        <f t="shared" si="38"/>
        <v>6</v>
      </c>
    </row>
    <row r="568" spans="1:11" s="22" customFormat="1" x14ac:dyDescent="0.15">
      <c r="A568" s="22">
        <f>IFERROR(テーブル_Swim015[[#This Row],[競技番号]],"")</f>
        <v>18</v>
      </c>
      <c r="B568" s="22">
        <f>IFERROR(テーブル_Swim015[[#This Row],[組]],"")</f>
        <v>2</v>
      </c>
      <c r="C568" s="22">
        <f>IFERROR(テーブル_Swim015[[#This Row],[水路]],"")</f>
        <v>7</v>
      </c>
      <c r="D568" s="22" t="str">
        <f t="shared" si="35"/>
        <v>1827</v>
      </c>
      <c r="E568" s="22">
        <f>IFERROR(テーブル_Swim015[[#This Row],[選手番号]],"")</f>
        <v>62</v>
      </c>
      <c r="F568" s="22" t="str">
        <f>IFERROR(VLOOKUP(E568,Sheet3!A:H,3,0),"")</f>
        <v>内田　圭祐</v>
      </c>
      <c r="G568" s="22" t="str">
        <f>IFERROR(VLOOKUP(E568,Sheet3!A:H,8,0),"")</f>
        <v>ｴﾘｴｰﾙSRT</v>
      </c>
      <c r="H568" s="22" t="str">
        <f>IFERROR(VLOOKUP(E568,Sheet2!A:B,2,0),"")</f>
        <v/>
      </c>
      <c r="I568" s="22" t="str">
        <f t="shared" si="36"/>
        <v>6218</v>
      </c>
      <c r="J568" s="22">
        <f t="shared" si="37"/>
        <v>2</v>
      </c>
      <c r="K568" s="22">
        <f t="shared" si="38"/>
        <v>7</v>
      </c>
    </row>
    <row r="569" spans="1:11" s="22" customFormat="1" x14ac:dyDescent="0.15">
      <c r="A569" s="22">
        <f>IFERROR(テーブル_Swim015[[#This Row],[競技番号]],"")</f>
        <v>19</v>
      </c>
      <c r="B569" s="22">
        <f>IFERROR(テーブル_Swim015[[#This Row],[組]],"")</f>
        <v>1</v>
      </c>
      <c r="C569" s="22">
        <f>IFERROR(テーブル_Swim015[[#This Row],[水路]],"")</f>
        <v>1</v>
      </c>
      <c r="D569" s="22" t="str">
        <f t="shared" si="35"/>
        <v>1911</v>
      </c>
      <c r="E569" s="22">
        <f>IFERROR(テーブル_Swim015[[#This Row],[選手番号]],"")</f>
        <v>0</v>
      </c>
      <c r="F569" s="22" t="str">
        <f>IFERROR(VLOOKUP(E569,Sheet3!A:H,3,0),"")</f>
        <v/>
      </c>
      <c r="G569" s="22" t="str">
        <f>IFERROR(VLOOKUP(E569,Sheet3!A:H,8,0),"")</f>
        <v/>
      </c>
      <c r="H569" s="22" t="str">
        <f>IFERROR(VLOOKUP(E569,Sheet2!A:B,2,0),"")</f>
        <v/>
      </c>
      <c r="I569" s="22" t="str">
        <f t="shared" si="36"/>
        <v>019</v>
      </c>
      <c r="J569" s="22">
        <f t="shared" si="37"/>
        <v>1</v>
      </c>
      <c r="K569" s="22">
        <f t="shared" si="38"/>
        <v>1</v>
      </c>
    </row>
    <row r="570" spans="1:11" s="22" customFormat="1" x14ac:dyDescent="0.15">
      <c r="A570" s="22">
        <f>IFERROR(テーブル_Swim015[[#This Row],[競技番号]],"")</f>
        <v>19</v>
      </c>
      <c r="B570" s="22">
        <f>IFERROR(テーブル_Swim015[[#This Row],[組]],"")</f>
        <v>1</v>
      </c>
      <c r="C570" s="22">
        <f>IFERROR(テーブル_Swim015[[#This Row],[水路]],"")</f>
        <v>2</v>
      </c>
      <c r="D570" s="22" t="str">
        <f t="shared" si="35"/>
        <v>1912</v>
      </c>
      <c r="E570" s="22">
        <f>IFERROR(テーブル_Swim015[[#This Row],[選手番号]],"")</f>
        <v>0</v>
      </c>
      <c r="F570" s="22" t="str">
        <f>IFERROR(VLOOKUP(E570,Sheet3!A:H,3,0),"")</f>
        <v/>
      </c>
      <c r="G570" s="22" t="str">
        <f>IFERROR(VLOOKUP(E570,Sheet3!A:H,8,0),"")</f>
        <v/>
      </c>
      <c r="H570" s="22" t="str">
        <f>IFERROR(VLOOKUP(E570,Sheet2!A:B,2,0),"")</f>
        <v/>
      </c>
      <c r="I570" s="22" t="str">
        <f t="shared" si="36"/>
        <v>019</v>
      </c>
      <c r="J570" s="22">
        <f t="shared" si="37"/>
        <v>1</v>
      </c>
      <c r="K570" s="22">
        <f t="shared" si="38"/>
        <v>2</v>
      </c>
    </row>
    <row r="571" spans="1:11" s="22" customFormat="1" x14ac:dyDescent="0.15">
      <c r="A571" s="22">
        <f>IFERROR(テーブル_Swim015[[#This Row],[競技番号]],"")</f>
        <v>19</v>
      </c>
      <c r="B571" s="22">
        <f>IFERROR(テーブル_Swim015[[#This Row],[組]],"")</f>
        <v>1</v>
      </c>
      <c r="C571" s="22">
        <f>IFERROR(テーブル_Swim015[[#This Row],[水路]],"")</f>
        <v>3</v>
      </c>
      <c r="D571" s="22" t="str">
        <f t="shared" si="35"/>
        <v>1913</v>
      </c>
      <c r="E571" s="22">
        <f>IFERROR(テーブル_Swim015[[#This Row],[選手番号]],"")</f>
        <v>0</v>
      </c>
      <c r="F571" s="22" t="str">
        <f>IFERROR(VLOOKUP(E571,Sheet3!A:H,3,0),"")</f>
        <v/>
      </c>
      <c r="G571" s="22" t="str">
        <f>IFERROR(VLOOKUP(E571,Sheet3!A:H,8,0),"")</f>
        <v/>
      </c>
      <c r="H571" s="22" t="str">
        <f>IFERROR(VLOOKUP(E571,Sheet2!A:B,2,0),"")</f>
        <v/>
      </c>
      <c r="I571" s="22" t="str">
        <f t="shared" si="36"/>
        <v>019</v>
      </c>
      <c r="J571" s="22">
        <f t="shared" si="37"/>
        <v>1</v>
      </c>
      <c r="K571" s="22">
        <f t="shared" si="38"/>
        <v>3</v>
      </c>
    </row>
    <row r="572" spans="1:11" s="22" customFormat="1" x14ac:dyDescent="0.15">
      <c r="A572" s="22">
        <f>IFERROR(テーブル_Swim015[[#This Row],[競技番号]],"")</f>
        <v>19</v>
      </c>
      <c r="B572" s="22">
        <f>IFERROR(テーブル_Swim015[[#This Row],[組]],"")</f>
        <v>1</v>
      </c>
      <c r="C572" s="22">
        <f>IFERROR(テーブル_Swim015[[#This Row],[水路]],"")</f>
        <v>4</v>
      </c>
      <c r="D572" s="22" t="str">
        <f t="shared" si="35"/>
        <v>1914</v>
      </c>
      <c r="E572" s="22">
        <f>IFERROR(テーブル_Swim015[[#This Row],[選手番号]],"")</f>
        <v>99</v>
      </c>
      <c r="F572" s="22" t="str">
        <f>IFERROR(VLOOKUP(E572,Sheet3!A:H,3,0),"")</f>
        <v>山本　彩実</v>
      </c>
      <c r="G572" s="22" t="str">
        <f>IFERROR(VLOOKUP(E572,Sheet3!A:H,8,0),"")</f>
        <v>ＭＧ瀬戸内</v>
      </c>
      <c r="H572" s="22" t="str">
        <f>IFERROR(VLOOKUP(E572,Sheet2!A:B,2,0),"")</f>
        <v/>
      </c>
      <c r="I572" s="22" t="str">
        <f t="shared" si="36"/>
        <v>9919</v>
      </c>
      <c r="J572" s="22">
        <f t="shared" si="37"/>
        <v>1</v>
      </c>
      <c r="K572" s="22">
        <f t="shared" si="38"/>
        <v>4</v>
      </c>
    </row>
    <row r="573" spans="1:11" s="22" customFormat="1" x14ac:dyDescent="0.15">
      <c r="A573" s="22">
        <f>IFERROR(テーブル_Swim015[[#This Row],[競技番号]],"")</f>
        <v>19</v>
      </c>
      <c r="B573" s="22">
        <f>IFERROR(テーブル_Swim015[[#This Row],[組]],"")</f>
        <v>1</v>
      </c>
      <c r="C573" s="22">
        <f>IFERROR(テーブル_Swim015[[#This Row],[水路]],"")</f>
        <v>5</v>
      </c>
      <c r="D573" s="22" t="str">
        <f t="shared" si="35"/>
        <v>1915</v>
      </c>
      <c r="E573" s="22">
        <f>IFERROR(テーブル_Swim015[[#This Row],[選手番号]],"")</f>
        <v>54</v>
      </c>
      <c r="F573" s="22" t="str">
        <f>IFERROR(VLOOKUP(E573,Sheet3!A:H,3,0),"")</f>
        <v>高内　七海</v>
      </c>
      <c r="G573" s="22" t="str">
        <f>IFERROR(VLOOKUP(E573,Sheet3!A:H,8,0),"")</f>
        <v>南海ＤＣ</v>
      </c>
      <c r="H573" s="22" t="str">
        <f>IFERROR(VLOOKUP(E573,Sheet2!A:B,2,0),"")</f>
        <v/>
      </c>
      <c r="I573" s="22" t="str">
        <f t="shared" si="36"/>
        <v>5419</v>
      </c>
      <c r="J573" s="22">
        <f t="shared" si="37"/>
        <v>1</v>
      </c>
      <c r="K573" s="22">
        <f t="shared" si="38"/>
        <v>5</v>
      </c>
    </row>
    <row r="574" spans="1:11" s="22" customFormat="1" x14ac:dyDescent="0.15">
      <c r="A574" s="22">
        <f>IFERROR(テーブル_Swim015[[#This Row],[競技番号]],"")</f>
        <v>19</v>
      </c>
      <c r="B574" s="22">
        <f>IFERROR(テーブル_Swim015[[#This Row],[組]],"")</f>
        <v>1</v>
      </c>
      <c r="C574" s="22">
        <f>IFERROR(テーブル_Swim015[[#This Row],[水路]],"")</f>
        <v>6</v>
      </c>
      <c r="D574" s="22" t="str">
        <f t="shared" si="35"/>
        <v>1916</v>
      </c>
      <c r="E574" s="22">
        <f>IFERROR(テーブル_Swim015[[#This Row],[選手番号]],"")</f>
        <v>0</v>
      </c>
      <c r="F574" s="22" t="str">
        <f>IFERROR(VLOOKUP(E574,Sheet3!A:H,3,0),"")</f>
        <v/>
      </c>
      <c r="G574" s="22" t="str">
        <f>IFERROR(VLOOKUP(E574,Sheet3!A:H,8,0),"")</f>
        <v/>
      </c>
      <c r="H574" s="22" t="str">
        <f>IFERROR(VLOOKUP(E574,Sheet2!A:B,2,0),"")</f>
        <v/>
      </c>
      <c r="I574" s="22" t="str">
        <f t="shared" si="36"/>
        <v>019</v>
      </c>
      <c r="J574" s="22">
        <f t="shared" si="37"/>
        <v>1</v>
      </c>
      <c r="K574" s="22">
        <f t="shared" si="38"/>
        <v>6</v>
      </c>
    </row>
    <row r="575" spans="1:11" s="22" customFormat="1" x14ac:dyDescent="0.15">
      <c r="A575" s="22">
        <f>IFERROR(テーブル_Swim015[[#This Row],[競技番号]],"")</f>
        <v>19</v>
      </c>
      <c r="B575" s="22">
        <f>IFERROR(テーブル_Swim015[[#This Row],[組]],"")</f>
        <v>1</v>
      </c>
      <c r="C575" s="22">
        <f>IFERROR(テーブル_Swim015[[#This Row],[水路]],"")</f>
        <v>7</v>
      </c>
      <c r="D575" s="22" t="str">
        <f t="shared" si="35"/>
        <v>1917</v>
      </c>
      <c r="E575" s="22">
        <f>IFERROR(テーブル_Swim015[[#This Row],[選手番号]],"")</f>
        <v>0</v>
      </c>
      <c r="F575" s="22" t="str">
        <f>IFERROR(VLOOKUP(E575,Sheet3!A:H,3,0),"")</f>
        <v/>
      </c>
      <c r="G575" s="22" t="str">
        <f>IFERROR(VLOOKUP(E575,Sheet3!A:H,8,0),"")</f>
        <v/>
      </c>
      <c r="H575" s="22" t="str">
        <f>IFERROR(VLOOKUP(E575,Sheet2!A:B,2,0),"")</f>
        <v/>
      </c>
      <c r="I575" s="22" t="str">
        <f t="shared" si="36"/>
        <v>019</v>
      </c>
      <c r="J575" s="22">
        <f t="shared" si="37"/>
        <v>1</v>
      </c>
      <c r="K575" s="22">
        <f t="shared" si="38"/>
        <v>7</v>
      </c>
    </row>
    <row r="576" spans="1:11" s="22" customFormat="1" x14ac:dyDescent="0.15">
      <c r="A576" s="22">
        <f>IFERROR(テーブル_Swim015[[#This Row],[競技番号]],"")</f>
        <v>20</v>
      </c>
      <c r="B576" s="22">
        <f>IFERROR(テーブル_Swim015[[#This Row],[組]],"")</f>
        <v>1</v>
      </c>
      <c r="C576" s="22">
        <f>IFERROR(テーブル_Swim015[[#This Row],[水路]],"")</f>
        <v>1</v>
      </c>
      <c r="D576" s="22" t="str">
        <f t="shared" si="35"/>
        <v>2011</v>
      </c>
      <c r="E576" s="22">
        <f>IFERROR(テーブル_Swim015[[#This Row],[選手番号]],"")</f>
        <v>0</v>
      </c>
      <c r="F576" s="22" t="str">
        <f>IFERROR(VLOOKUP(E576,Sheet3!A:H,3,0),"")</f>
        <v/>
      </c>
      <c r="G576" s="22" t="str">
        <f>IFERROR(VLOOKUP(E576,Sheet3!A:H,8,0),"")</f>
        <v/>
      </c>
      <c r="H576" s="22" t="str">
        <f>IFERROR(VLOOKUP(E576,Sheet2!A:B,2,0),"")</f>
        <v/>
      </c>
      <c r="I576" s="22" t="str">
        <f t="shared" si="36"/>
        <v>020</v>
      </c>
      <c r="J576" s="22">
        <f t="shared" si="37"/>
        <v>1</v>
      </c>
      <c r="K576" s="22">
        <f t="shared" si="38"/>
        <v>1</v>
      </c>
    </row>
    <row r="577" spans="1:11" s="22" customFormat="1" x14ac:dyDescent="0.15">
      <c r="A577" s="22">
        <f>IFERROR(テーブル_Swim015[[#This Row],[競技番号]],"")</f>
        <v>20</v>
      </c>
      <c r="B577" s="22">
        <f>IFERROR(テーブル_Swim015[[#This Row],[組]],"")</f>
        <v>1</v>
      </c>
      <c r="C577" s="22">
        <f>IFERROR(テーブル_Swim015[[#This Row],[水路]],"")</f>
        <v>2</v>
      </c>
      <c r="D577" s="22" t="str">
        <f t="shared" si="35"/>
        <v>2012</v>
      </c>
      <c r="E577" s="22">
        <f>IFERROR(テーブル_Swim015[[#This Row],[選手番号]],"")</f>
        <v>0</v>
      </c>
      <c r="F577" s="22" t="str">
        <f>IFERROR(VLOOKUP(E577,Sheet3!A:H,3,0),"")</f>
        <v/>
      </c>
      <c r="G577" s="22" t="str">
        <f>IFERROR(VLOOKUP(E577,Sheet3!A:H,8,0),"")</f>
        <v/>
      </c>
      <c r="H577" s="22" t="str">
        <f>IFERROR(VLOOKUP(E577,Sheet2!A:B,2,0),"")</f>
        <v/>
      </c>
      <c r="I577" s="22" t="str">
        <f t="shared" si="36"/>
        <v>020</v>
      </c>
      <c r="J577" s="22">
        <f t="shared" si="37"/>
        <v>1</v>
      </c>
      <c r="K577" s="22">
        <f t="shared" si="38"/>
        <v>2</v>
      </c>
    </row>
    <row r="578" spans="1:11" s="22" customFormat="1" x14ac:dyDescent="0.15">
      <c r="A578" s="22">
        <f>IFERROR(テーブル_Swim015[[#This Row],[競技番号]],"")</f>
        <v>20</v>
      </c>
      <c r="B578" s="22">
        <f>IFERROR(テーブル_Swim015[[#This Row],[組]],"")</f>
        <v>1</v>
      </c>
      <c r="C578" s="22">
        <f>IFERROR(テーブル_Swim015[[#This Row],[水路]],"")</f>
        <v>3</v>
      </c>
      <c r="D578" s="22" t="str">
        <f t="shared" si="35"/>
        <v>2013</v>
      </c>
      <c r="E578" s="22">
        <f>IFERROR(テーブル_Swim015[[#This Row],[選手番号]],"")</f>
        <v>83</v>
      </c>
      <c r="F578" s="22" t="str">
        <f>IFERROR(VLOOKUP(E578,Sheet3!A:H,3,0),"")</f>
        <v>三宅　裕貴</v>
      </c>
      <c r="G578" s="22" t="str">
        <f>IFERROR(VLOOKUP(E578,Sheet3!A:H,8,0),"")</f>
        <v>西条ＳＣ</v>
      </c>
      <c r="H578" s="22" t="str">
        <f>IFERROR(VLOOKUP(E578,Sheet2!A:B,2,0),"")</f>
        <v/>
      </c>
      <c r="I578" s="22" t="str">
        <f t="shared" si="36"/>
        <v>8320</v>
      </c>
      <c r="J578" s="22">
        <f t="shared" si="37"/>
        <v>1</v>
      </c>
      <c r="K578" s="22">
        <f t="shared" si="38"/>
        <v>3</v>
      </c>
    </row>
    <row r="579" spans="1:11" s="22" customFormat="1" x14ac:dyDescent="0.15">
      <c r="A579" s="22">
        <f>IFERROR(テーブル_Swim015[[#This Row],[競技番号]],"")</f>
        <v>20</v>
      </c>
      <c r="B579" s="22">
        <f>IFERROR(テーブル_Swim015[[#This Row],[組]],"")</f>
        <v>1</v>
      </c>
      <c r="C579" s="22">
        <f>IFERROR(テーブル_Swim015[[#This Row],[水路]],"")</f>
        <v>4</v>
      </c>
      <c r="D579" s="22" t="str">
        <f t="shared" ref="D579:D642" si="39">CONCATENATE(A579,B579,C579)</f>
        <v>2014</v>
      </c>
      <c r="E579" s="22">
        <f>IFERROR(テーブル_Swim015[[#This Row],[選手番号]],"")</f>
        <v>285</v>
      </c>
      <c r="F579" s="22" t="str">
        <f>IFERROR(VLOOKUP(E579,Sheet3!A:H,3,0),"")</f>
        <v>石原孝太郎</v>
      </c>
      <c r="G579" s="22" t="str">
        <f>IFERROR(VLOOKUP(E579,Sheet3!A:H,8,0),"")</f>
        <v>ﾌｧｲﾌﾞﾃﾝ東予</v>
      </c>
      <c r="H579" s="22" t="str">
        <f>IFERROR(VLOOKUP(E579,Sheet2!A:B,2,0),"")</f>
        <v/>
      </c>
      <c r="I579" s="22" t="str">
        <f t="shared" si="36"/>
        <v>28520</v>
      </c>
      <c r="J579" s="22">
        <f t="shared" si="37"/>
        <v>1</v>
      </c>
      <c r="K579" s="22">
        <f t="shared" si="38"/>
        <v>4</v>
      </c>
    </row>
    <row r="580" spans="1:11" s="22" customFormat="1" x14ac:dyDescent="0.15">
      <c r="A580" s="22">
        <f>IFERROR(テーブル_Swim015[[#This Row],[競技番号]],"")</f>
        <v>20</v>
      </c>
      <c r="B580" s="22">
        <f>IFERROR(テーブル_Swim015[[#This Row],[組]],"")</f>
        <v>1</v>
      </c>
      <c r="C580" s="22">
        <f>IFERROR(テーブル_Swim015[[#This Row],[水路]],"")</f>
        <v>5</v>
      </c>
      <c r="D580" s="22" t="str">
        <f t="shared" si="39"/>
        <v>2015</v>
      </c>
      <c r="E580" s="22">
        <f>IFERROR(テーブル_Swim015[[#This Row],[選手番号]],"")</f>
        <v>345</v>
      </c>
      <c r="F580" s="22" t="str">
        <f>IFERROR(VLOOKUP(E580,Sheet3!A:H,3,0),"")</f>
        <v>矢野　晴輝</v>
      </c>
      <c r="G580" s="22" t="str">
        <f>IFERROR(VLOOKUP(E580,Sheet3!A:H,8,0),"")</f>
        <v>しまなみST</v>
      </c>
      <c r="H580" s="22" t="str">
        <f>IFERROR(VLOOKUP(E580,Sheet2!A:B,2,0),"")</f>
        <v/>
      </c>
      <c r="I580" s="22" t="str">
        <f t="shared" si="36"/>
        <v>34520</v>
      </c>
      <c r="J580" s="22">
        <f t="shared" si="37"/>
        <v>1</v>
      </c>
      <c r="K580" s="22">
        <f t="shared" si="38"/>
        <v>5</v>
      </c>
    </row>
    <row r="581" spans="1:11" s="22" customFormat="1" x14ac:dyDescent="0.15">
      <c r="A581" s="22">
        <f>IFERROR(テーブル_Swim015[[#This Row],[競技番号]],"")</f>
        <v>20</v>
      </c>
      <c r="B581" s="22">
        <f>IFERROR(テーブル_Swim015[[#This Row],[組]],"")</f>
        <v>1</v>
      </c>
      <c r="C581" s="22">
        <f>IFERROR(テーブル_Swim015[[#This Row],[水路]],"")</f>
        <v>6</v>
      </c>
      <c r="D581" s="22" t="str">
        <f t="shared" si="39"/>
        <v>2016</v>
      </c>
      <c r="E581" s="22">
        <f>IFERROR(テーブル_Swim015[[#This Row],[選手番号]],"")</f>
        <v>0</v>
      </c>
      <c r="F581" s="22" t="str">
        <f>IFERROR(VLOOKUP(E581,Sheet3!A:H,3,0),"")</f>
        <v/>
      </c>
      <c r="G581" s="22" t="str">
        <f>IFERROR(VLOOKUP(E581,Sheet3!A:H,8,0),"")</f>
        <v/>
      </c>
      <c r="H581" s="22" t="str">
        <f>IFERROR(VLOOKUP(E581,Sheet2!A:B,2,0),"")</f>
        <v/>
      </c>
      <c r="I581" s="22" t="str">
        <f t="shared" si="36"/>
        <v>020</v>
      </c>
      <c r="J581" s="22">
        <f t="shared" si="37"/>
        <v>1</v>
      </c>
      <c r="K581" s="22">
        <f t="shared" si="38"/>
        <v>6</v>
      </c>
    </row>
    <row r="582" spans="1:11" s="22" customFormat="1" x14ac:dyDescent="0.15">
      <c r="A582" s="22">
        <f>IFERROR(テーブル_Swim015[[#This Row],[競技番号]],"")</f>
        <v>20</v>
      </c>
      <c r="B582" s="22">
        <f>IFERROR(テーブル_Swim015[[#This Row],[組]],"")</f>
        <v>1</v>
      </c>
      <c r="C582" s="22">
        <f>IFERROR(テーブル_Swim015[[#This Row],[水路]],"")</f>
        <v>7</v>
      </c>
      <c r="D582" s="22" t="str">
        <f t="shared" si="39"/>
        <v>2017</v>
      </c>
      <c r="E582" s="22">
        <f>IFERROR(テーブル_Swim015[[#This Row],[選手番号]],"")</f>
        <v>0</v>
      </c>
      <c r="F582" s="22" t="str">
        <f>IFERROR(VLOOKUP(E582,Sheet3!A:H,3,0),"")</f>
        <v/>
      </c>
      <c r="G582" s="22" t="str">
        <f>IFERROR(VLOOKUP(E582,Sheet3!A:H,8,0),"")</f>
        <v/>
      </c>
      <c r="H582" s="22" t="str">
        <f>IFERROR(VLOOKUP(E582,Sheet2!A:B,2,0),"")</f>
        <v/>
      </c>
      <c r="I582" s="22" t="str">
        <f t="shared" si="36"/>
        <v>020</v>
      </c>
      <c r="J582" s="22">
        <f t="shared" si="37"/>
        <v>1</v>
      </c>
      <c r="K582" s="22">
        <f t="shared" si="38"/>
        <v>7</v>
      </c>
    </row>
    <row r="583" spans="1:11" s="22" customFormat="1" x14ac:dyDescent="0.15">
      <c r="A583" s="22">
        <f>IFERROR(テーブル_Swim015[[#This Row],[競技番号]],"")</f>
        <v>20</v>
      </c>
      <c r="B583" s="22">
        <f>IFERROR(テーブル_Swim015[[#This Row],[組]],"")</f>
        <v>2</v>
      </c>
      <c r="C583" s="22">
        <f>IFERROR(テーブル_Swim015[[#This Row],[水路]],"")</f>
        <v>1</v>
      </c>
      <c r="D583" s="22" t="str">
        <f t="shared" si="39"/>
        <v>2021</v>
      </c>
      <c r="E583" s="22">
        <f>IFERROR(テーブル_Swim015[[#This Row],[選手番号]],"")</f>
        <v>0</v>
      </c>
      <c r="F583" s="22" t="str">
        <f>IFERROR(VLOOKUP(E583,Sheet3!A:H,3,0),"")</f>
        <v/>
      </c>
      <c r="G583" s="22" t="str">
        <f>IFERROR(VLOOKUP(E583,Sheet3!A:H,8,0),"")</f>
        <v/>
      </c>
      <c r="H583" s="22" t="str">
        <f>IFERROR(VLOOKUP(E583,Sheet2!A:B,2,0),"")</f>
        <v/>
      </c>
      <c r="I583" s="22" t="str">
        <f t="shared" si="36"/>
        <v>020</v>
      </c>
      <c r="J583" s="22">
        <f t="shared" si="37"/>
        <v>2</v>
      </c>
      <c r="K583" s="22">
        <f t="shared" si="38"/>
        <v>1</v>
      </c>
    </row>
    <row r="584" spans="1:11" s="22" customFormat="1" x14ac:dyDescent="0.15">
      <c r="A584" s="22">
        <f>IFERROR(テーブル_Swim015[[#This Row],[競技番号]],"")</f>
        <v>20</v>
      </c>
      <c r="B584" s="22">
        <f>IFERROR(テーブル_Swim015[[#This Row],[組]],"")</f>
        <v>2</v>
      </c>
      <c r="C584" s="22">
        <f>IFERROR(テーブル_Swim015[[#This Row],[水路]],"")</f>
        <v>2</v>
      </c>
      <c r="D584" s="22" t="str">
        <f t="shared" si="39"/>
        <v>2022</v>
      </c>
      <c r="E584" s="22">
        <f>IFERROR(テーブル_Swim015[[#This Row],[選手番号]],"")</f>
        <v>347</v>
      </c>
      <c r="F584" s="22" t="str">
        <f>IFERROR(VLOOKUP(E584,Sheet3!A:H,3,0),"")</f>
        <v>山本　結大</v>
      </c>
      <c r="G584" s="22" t="str">
        <f>IFERROR(VLOOKUP(E584,Sheet3!A:H,8,0),"")</f>
        <v>しまなみST</v>
      </c>
      <c r="H584" s="22" t="str">
        <f>IFERROR(VLOOKUP(E584,Sheet2!A:B,2,0),"")</f>
        <v/>
      </c>
      <c r="I584" s="22" t="str">
        <f t="shared" si="36"/>
        <v>34720</v>
      </c>
      <c r="J584" s="22">
        <f t="shared" si="37"/>
        <v>2</v>
      </c>
      <c r="K584" s="22">
        <f t="shared" si="38"/>
        <v>2</v>
      </c>
    </row>
    <row r="585" spans="1:11" s="22" customFormat="1" x14ac:dyDescent="0.15">
      <c r="A585" s="22">
        <f>IFERROR(テーブル_Swim015[[#This Row],[競技番号]],"")</f>
        <v>20</v>
      </c>
      <c r="B585" s="22">
        <f>IFERROR(テーブル_Swim015[[#This Row],[組]],"")</f>
        <v>2</v>
      </c>
      <c r="C585" s="22">
        <f>IFERROR(テーブル_Swim015[[#This Row],[水路]],"")</f>
        <v>3</v>
      </c>
      <c r="D585" s="22" t="str">
        <f t="shared" si="39"/>
        <v>2023</v>
      </c>
      <c r="E585" s="22">
        <f>IFERROR(テーブル_Swim015[[#This Row],[選手番号]],"")</f>
        <v>174</v>
      </c>
      <c r="F585" s="22" t="str">
        <f>IFERROR(VLOOKUP(E585,Sheet3!A:H,3,0),"")</f>
        <v>青野　　空</v>
      </c>
      <c r="G585" s="22" t="str">
        <f>IFERROR(VLOOKUP(E585,Sheet3!A:H,8,0),"")</f>
        <v>ＭＧ双葉</v>
      </c>
      <c r="H585" s="22" t="str">
        <f>IFERROR(VLOOKUP(E585,Sheet2!A:B,2,0),"")</f>
        <v/>
      </c>
      <c r="I585" s="22" t="str">
        <f t="shared" si="36"/>
        <v>17420</v>
      </c>
      <c r="J585" s="22">
        <f t="shared" si="37"/>
        <v>2</v>
      </c>
      <c r="K585" s="22">
        <f t="shared" si="38"/>
        <v>3</v>
      </c>
    </row>
    <row r="586" spans="1:11" s="22" customFormat="1" x14ac:dyDescent="0.15">
      <c r="A586" s="22">
        <f>IFERROR(テーブル_Swim015[[#This Row],[競技番号]],"")</f>
        <v>20</v>
      </c>
      <c r="B586" s="22">
        <f>IFERROR(テーブル_Swim015[[#This Row],[組]],"")</f>
        <v>2</v>
      </c>
      <c r="C586" s="22">
        <f>IFERROR(テーブル_Swim015[[#This Row],[水路]],"")</f>
        <v>4</v>
      </c>
      <c r="D586" s="22" t="str">
        <f t="shared" si="39"/>
        <v>2024</v>
      </c>
      <c r="E586" s="22">
        <f>IFERROR(テーブル_Swim015[[#This Row],[選手番号]],"")</f>
        <v>188</v>
      </c>
      <c r="F586" s="22" t="str">
        <f>IFERROR(VLOOKUP(E586,Sheet3!A:H,3,0),"")</f>
        <v>隅田　晴彦</v>
      </c>
      <c r="G586" s="22" t="str">
        <f>IFERROR(VLOOKUP(E586,Sheet3!A:H,8,0),"")</f>
        <v>石原ＳＣ</v>
      </c>
      <c r="H586" s="22" t="str">
        <f>IFERROR(VLOOKUP(E586,Sheet2!A:B,2,0),"")</f>
        <v/>
      </c>
      <c r="I586" s="22" t="str">
        <f t="shared" si="36"/>
        <v>18820</v>
      </c>
      <c r="J586" s="22">
        <f t="shared" si="37"/>
        <v>2</v>
      </c>
      <c r="K586" s="22">
        <f t="shared" si="38"/>
        <v>4</v>
      </c>
    </row>
    <row r="587" spans="1:11" s="22" customFormat="1" x14ac:dyDescent="0.15">
      <c r="A587" s="22">
        <f>IFERROR(テーブル_Swim015[[#This Row],[競技番号]],"")</f>
        <v>20</v>
      </c>
      <c r="B587" s="22">
        <f>IFERROR(テーブル_Swim015[[#This Row],[組]],"")</f>
        <v>2</v>
      </c>
      <c r="C587" s="22">
        <f>IFERROR(テーブル_Swim015[[#This Row],[水路]],"")</f>
        <v>5</v>
      </c>
      <c r="D587" s="22" t="str">
        <f t="shared" si="39"/>
        <v>2025</v>
      </c>
      <c r="E587" s="22">
        <f>IFERROR(テーブル_Swim015[[#This Row],[選手番号]],"")</f>
        <v>60</v>
      </c>
      <c r="F587" s="22" t="str">
        <f>IFERROR(VLOOKUP(E587,Sheet3!A:H,3,0),"")</f>
        <v>永井　勇志</v>
      </c>
      <c r="G587" s="22" t="str">
        <f>IFERROR(VLOOKUP(E587,Sheet3!A:H,8,0),"")</f>
        <v>ｴﾘｴｰﾙSRT</v>
      </c>
      <c r="H587" s="22" t="str">
        <f>IFERROR(VLOOKUP(E587,Sheet2!A:B,2,0),"")</f>
        <v/>
      </c>
      <c r="I587" s="22" t="str">
        <f t="shared" si="36"/>
        <v>6020</v>
      </c>
      <c r="J587" s="22">
        <f t="shared" si="37"/>
        <v>2</v>
      </c>
      <c r="K587" s="22">
        <f t="shared" si="38"/>
        <v>5</v>
      </c>
    </row>
    <row r="588" spans="1:11" s="22" customFormat="1" x14ac:dyDescent="0.15">
      <c r="A588" s="22">
        <f>IFERROR(テーブル_Swim015[[#This Row],[競技番号]],"")</f>
        <v>20</v>
      </c>
      <c r="B588" s="22">
        <f>IFERROR(テーブル_Swim015[[#This Row],[組]],"")</f>
        <v>2</v>
      </c>
      <c r="C588" s="22">
        <f>IFERROR(テーブル_Swim015[[#This Row],[水路]],"")</f>
        <v>6</v>
      </c>
      <c r="D588" s="22" t="str">
        <f t="shared" si="39"/>
        <v>2026</v>
      </c>
      <c r="E588" s="22">
        <f>IFERROR(テーブル_Swim015[[#This Row],[選手番号]],"")</f>
        <v>82</v>
      </c>
      <c r="F588" s="22" t="str">
        <f>IFERROR(VLOOKUP(E588,Sheet3!A:H,3,0),"")</f>
        <v>塩出　大剛</v>
      </c>
      <c r="G588" s="22" t="str">
        <f>IFERROR(VLOOKUP(E588,Sheet3!A:H,8,0),"")</f>
        <v>西条ＳＣ</v>
      </c>
      <c r="H588" s="22" t="str">
        <f>IFERROR(VLOOKUP(E588,Sheet2!A:B,2,0),"")</f>
        <v/>
      </c>
      <c r="I588" s="22" t="str">
        <f t="shared" si="36"/>
        <v>8220</v>
      </c>
      <c r="J588" s="22">
        <f t="shared" si="37"/>
        <v>2</v>
      </c>
      <c r="K588" s="22">
        <f t="shared" si="38"/>
        <v>6</v>
      </c>
    </row>
    <row r="589" spans="1:11" s="22" customFormat="1" x14ac:dyDescent="0.15">
      <c r="A589" s="22">
        <f>IFERROR(テーブル_Swim015[[#This Row],[競技番号]],"")</f>
        <v>20</v>
      </c>
      <c r="B589" s="22">
        <f>IFERROR(テーブル_Swim015[[#This Row],[組]],"")</f>
        <v>2</v>
      </c>
      <c r="C589" s="22">
        <f>IFERROR(テーブル_Swim015[[#This Row],[水路]],"")</f>
        <v>7</v>
      </c>
      <c r="D589" s="22" t="str">
        <f t="shared" si="39"/>
        <v>2027</v>
      </c>
      <c r="E589" s="22">
        <f>IFERROR(テーブル_Swim015[[#This Row],[選手番号]],"")</f>
        <v>0</v>
      </c>
      <c r="F589" s="22" t="str">
        <f>IFERROR(VLOOKUP(E589,Sheet3!A:H,3,0),"")</f>
        <v/>
      </c>
      <c r="G589" s="22" t="str">
        <f>IFERROR(VLOOKUP(E589,Sheet3!A:H,8,0),"")</f>
        <v/>
      </c>
      <c r="H589" s="22" t="str">
        <f>IFERROR(VLOOKUP(E589,Sheet2!A:B,2,0),"")</f>
        <v/>
      </c>
      <c r="I589" s="22" t="str">
        <f t="shared" si="36"/>
        <v>020</v>
      </c>
      <c r="J589" s="22">
        <f t="shared" si="37"/>
        <v>2</v>
      </c>
      <c r="K589" s="22">
        <f t="shared" si="38"/>
        <v>7</v>
      </c>
    </row>
    <row r="590" spans="1:11" s="22" customFormat="1" x14ac:dyDescent="0.15">
      <c r="A590" s="22">
        <f>IFERROR(テーブル_Swim015[[#This Row],[競技番号]],"")</f>
        <v>21</v>
      </c>
      <c r="B590" s="22">
        <f>IFERROR(テーブル_Swim015[[#This Row],[組]],"")</f>
        <v>1</v>
      </c>
      <c r="C590" s="22">
        <f>IFERROR(テーブル_Swim015[[#This Row],[水路]],"")</f>
        <v>1</v>
      </c>
      <c r="D590" s="22" t="str">
        <f t="shared" si="39"/>
        <v>2111</v>
      </c>
      <c r="E590" s="22">
        <f>IFERROR(テーブル_Swim015[[#This Row],[選手番号]],"")</f>
        <v>249</v>
      </c>
      <c r="F590" s="22" t="str">
        <f>IFERROR(VLOOKUP(E590,Sheet3!A:H,3,0),"")</f>
        <v>小田　　楓</v>
      </c>
      <c r="G590" s="22" t="str">
        <f>IFERROR(VLOOKUP(E590,Sheet3!A:H,8,0),"")</f>
        <v>フィッタ重信</v>
      </c>
      <c r="H590" s="22" t="str">
        <f>IFERROR(VLOOKUP(E590,Sheet2!A:B,2,0),"")</f>
        <v/>
      </c>
      <c r="I590" s="22" t="str">
        <f t="shared" si="36"/>
        <v>24921</v>
      </c>
      <c r="J590" s="22">
        <f t="shared" si="37"/>
        <v>1</v>
      </c>
      <c r="K590" s="22">
        <f t="shared" si="38"/>
        <v>1</v>
      </c>
    </row>
    <row r="591" spans="1:11" s="22" customFormat="1" x14ac:dyDescent="0.15">
      <c r="A591" s="22">
        <f>IFERROR(テーブル_Swim015[[#This Row],[競技番号]],"")</f>
        <v>21</v>
      </c>
      <c r="B591" s="22">
        <f>IFERROR(テーブル_Swim015[[#This Row],[組]],"")</f>
        <v>1</v>
      </c>
      <c r="C591" s="22">
        <f>IFERROR(テーブル_Swim015[[#This Row],[水路]],"")</f>
        <v>2</v>
      </c>
      <c r="D591" s="22" t="str">
        <f t="shared" si="39"/>
        <v>2112</v>
      </c>
      <c r="E591" s="22">
        <f>IFERROR(テーブル_Swim015[[#This Row],[選手番号]],"")</f>
        <v>80</v>
      </c>
      <c r="F591" s="22" t="str">
        <f>IFERROR(VLOOKUP(E591,Sheet3!A:H,3,0),"")</f>
        <v>坂下　梨紗</v>
      </c>
      <c r="G591" s="22" t="str">
        <f>IFERROR(VLOOKUP(E591,Sheet3!A:H,8,0),"")</f>
        <v>ｴﾘｴｰﾙSRT</v>
      </c>
      <c r="H591" s="22" t="str">
        <f>IFERROR(VLOOKUP(E591,Sheet2!A:B,2,0),"")</f>
        <v/>
      </c>
      <c r="I591" s="22" t="str">
        <f t="shared" si="36"/>
        <v>8021</v>
      </c>
      <c r="J591" s="22">
        <f t="shared" si="37"/>
        <v>1</v>
      </c>
      <c r="K591" s="22">
        <f t="shared" si="38"/>
        <v>2</v>
      </c>
    </row>
    <row r="592" spans="1:11" s="22" customFormat="1" x14ac:dyDescent="0.15">
      <c r="A592" s="22">
        <f>IFERROR(テーブル_Swim015[[#This Row],[競技番号]],"")</f>
        <v>21</v>
      </c>
      <c r="B592" s="22">
        <f>IFERROR(テーブル_Swim015[[#This Row],[組]],"")</f>
        <v>1</v>
      </c>
      <c r="C592" s="22">
        <f>IFERROR(テーブル_Swim015[[#This Row],[水路]],"")</f>
        <v>3</v>
      </c>
      <c r="D592" s="22" t="str">
        <f t="shared" si="39"/>
        <v>2113</v>
      </c>
      <c r="E592" s="22">
        <f>IFERROR(テーブル_Swim015[[#This Row],[選手番号]],"")</f>
        <v>77</v>
      </c>
      <c r="F592" s="22" t="str">
        <f>IFERROR(VLOOKUP(E592,Sheet3!A:H,3,0),"")</f>
        <v>宮崎　倖歩</v>
      </c>
      <c r="G592" s="22" t="str">
        <f>IFERROR(VLOOKUP(E592,Sheet3!A:H,8,0),"")</f>
        <v>ｴﾘｴｰﾙSRT</v>
      </c>
      <c r="H592" s="22" t="str">
        <f>IFERROR(VLOOKUP(E592,Sheet2!A:B,2,0),"")</f>
        <v/>
      </c>
      <c r="I592" s="22" t="str">
        <f t="shared" si="36"/>
        <v>7721</v>
      </c>
      <c r="J592" s="22">
        <f t="shared" si="37"/>
        <v>1</v>
      </c>
      <c r="K592" s="22">
        <f t="shared" si="38"/>
        <v>3</v>
      </c>
    </row>
    <row r="593" spans="1:11" s="22" customFormat="1" x14ac:dyDescent="0.15">
      <c r="A593" s="22">
        <f>IFERROR(テーブル_Swim015[[#This Row],[競技番号]],"")</f>
        <v>21</v>
      </c>
      <c r="B593" s="22">
        <f>IFERROR(テーブル_Swim015[[#This Row],[組]],"")</f>
        <v>1</v>
      </c>
      <c r="C593" s="22">
        <f>IFERROR(テーブル_Swim015[[#This Row],[水路]],"")</f>
        <v>4</v>
      </c>
      <c r="D593" s="22" t="str">
        <f t="shared" si="39"/>
        <v>2114</v>
      </c>
      <c r="E593" s="22">
        <f>IFERROR(テーブル_Swim015[[#This Row],[選手番号]],"")</f>
        <v>34</v>
      </c>
      <c r="F593" s="22" t="str">
        <f>IFERROR(VLOOKUP(E593,Sheet3!A:H,3,0),"")</f>
        <v>小笠原美帆</v>
      </c>
      <c r="G593" s="22" t="str">
        <f>IFERROR(VLOOKUP(E593,Sheet3!A:H,8,0),"")</f>
        <v>五百木ＳＣ</v>
      </c>
      <c r="H593" s="22" t="str">
        <f>IFERROR(VLOOKUP(E593,Sheet2!A:B,2,0),"")</f>
        <v/>
      </c>
      <c r="I593" s="22" t="str">
        <f t="shared" si="36"/>
        <v>3421</v>
      </c>
      <c r="J593" s="22">
        <f t="shared" si="37"/>
        <v>1</v>
      </c>
      <c r="K593" s="22">
        <f t="shared" si="38"/>
        <v>4</v>
      </c>
    </row>
    <row r="594" spans="1:11" s="22" customFormat="1" x14ac:dyDescent="0.15">
      <c r="A594" s="22">
        <f>IFERROR(テーブル_Swim015[[#This Row],[競技番号]],"")</f>
        <v>21</v>
      </c>
      <c r="B594" s="22">
        <f>IFERROR(テーブル_Swim015[[#This Row],[組]],"")</f>
        <v>1</v>
      </c>
      <c r="C594" s="22">
        <f>IFERROR(テーブル_Swim015[[#This Row],[水路]],"")</f>
        <v>5</v>
      </c>
      <c r="D594" s="22" t="str">
        <f t="shared" si="39"/>
        <v>2115</v>
      </c>
      <c r="E594" s="22">
        <f>IFERROR(テーブル_Swim015[[#This Row],[選手番号]],"")</f>
        <v>245</v>
      </c>
      <c r="F594" s="22" t="str">
        <f>IFERROR(VLOOKUP(E594,Sheet3!A:H,3,0),"")</f>
        <v>神野　心愛</v>
      </c>
      <c r="G594" s="22" t="str">
        <f>IFERROR(VLOOKUP(E594,Sheet3!A:H,8,0),"")</f>
        <v>フィッタ重信</v>
      </c>
      <c r="H594" s="22" t="str">
        <f>IFERROR(VLOOKUP(E594,Sheet2!A:B,2,0),"")</f>
        <v/>
      </c>
      <c r="I594" s="22" t="str">
        <f t="shared" si="36"/>
        <v>24521</v>
      </c>
      <c r="J594" s="22">
        <f t="shared" si="37"/>
        <v>1</v>
      </c>
      <c r="K594" s="22">
        <f t="shared" si="38"/>
        <v>5</v>
      </c>
    </row>
    <row r="595" spans="1:11" s="22" customFormat="1" x14ac:dyDescent="0.15">
      <c r="A595" s="22">
        <f>IFERROR(テーブル_Swim015[[#This Row],[競技番号]],"")</f>
        <v>21</v>
      </c>
      <c r="B595" s="22">
        <f>IFERROR(テーブル_Swim015[[#This Row],[組]],"")</f>
        <v>1</v>
      </c>
      <c r="C595" s="22">
        <f>IFERROR(テーブル_Swim015[[#This Row],[水路]],"")</f>
        <v>6</v>
      </c>
      <c r="D595" s="22" t="str">
        <f t="shared" si="39"/>
        <v>2116</v>
      </c>
      <c r="E595" s="22">
        <f>IFERROR(テーブル_Swim015[[#This Row],[選手番号]],"")</f>
        <v>133</v>
      </c>
      <c r="F595" s="22" t="str">
        <f>IFERROR(VLOOKUP(E595,Sheet3!A:H,3,0),"")</f>
        <v>向井　咲夏</v>
      </c>
      <c r="G595" s="22" t="str">
        <f>IFERROR(VLOOKUP(E595,Sheet3!A:H,8,0),"")</f>
        <v>ファイブテン</v>
      </c>
      <c r="H595" s="22" t="str">
        <f>IFERROR(VLOOKUP(E595,Sheet2!A:B,2,0),"")</f>
        <v/>
      </c>
      <c r="I595" s="22" t="str">
        <f t="shared" ref="I595:I658" si="40">CONCATENATE(E595,A595)</f>
        <v>13321</v>
      </c>
      <c r="J595" s="22">
        <f t="shared" ref="J595:J658" si="41">B595</f>
        <v>1</v>
      </c>
      <c r="K595" s="22">
        <f t="shared" ref="K595:K658" si="42">C595</f>
        <v>6</v>
      </c>
    </row>
    <row r="596" spans="1:11" s="22" customFormat="1" x14ac:dyDescent="0.15">
      <c r="A596" s="22">
        <f>IFERROR(テーブル_Swim015[[#This Row],[競技番号]],"")</f>
        <v>21</v>
      </c>
      <c r="B596" s="22">
        <f>IFERROR(テーブル_Swim015[[#This Row],[組]],"")</f>
        <v>1</v>
      </c>
      <c r="C596" s="22">
        <f>IFERROR(テーブル_Swim015[[#This Row],[水路]],"")</f>
        <v>7</v>
      </c>
      <c r="D596" s="22" t="str">
        <f t="shared" si="39"/>
        <v>2117</v>
      </c>
      <c r="E596" s="22">
        <f>IFERROR(テーブル_Swim015[[#This Row],[選手番号]],"")</f>
        <v>186</v>
      </c>
      <c r="F596" s="22" t="str">
        <f>IFERROR(VLOOKUP(E596,Sheet3!A:H,3,0),"")</f>
        <v>山口　葵生</v>
      </c>
      <c r="G596" s="22" t="str">
        <f>IFERROR(VLOOKUP(E596,Sheet3!A:H,8,0),"")</f>
        <v>ＭＧ双葉</v>
      </c>
      <c r="H596" s="22" t="str">
        <f>IFERROR(VLOOKUP(E596,Sheet2!A:B,2,0),"")</f>
        <v/>
      </c>
      <c r="I596" s="22" t="str">
        <f t="shared" si="40"/>
        <v>18621</v>
      </c>
      <c r="J596" s="22">
        <f t="shared" si="41"/>
        <v>1</v>
      </c>
      <c r="K596" s="22">
        <f t="shared" si="42"/>
        <v>7</v>
      </c>
    </row>
    <row r="597" spans="1:11" s="22" customFormat="1" x14ac:dyDescent="0.15">
      <c r="A597" s="22">
        <f>IFERROR(テーブル_Swim015[[#This Row],[競技番号]],"")</f>
        <v>21</v>
      </c>
      <c r="B597" s="22">
        <f>IFERROR(テーブル_Swim015[[#This Row],[組]],"")</f>
        <v>2</v>
      </c>
      <c r="C597" s="22">
        <f>IFERROR(テーブル_Swim015[[#This Row],[水路]],"")</f>
        <v>1</v>
      </c>
      <c r="D597" s="22" t="str">
        <f t="shared" si="39"/>
        <v>2121</v>
      </c>
      <c r="E597" s="22">
        <f>IFERROR(テーブル_Swim015[[#This Row],[選手番号]],"")</f>
        <v>349</v>
      </c>
      <c r="F597" s="22" t="str">
        <f>IFERROR(VLOOKUP(E597,Sheet3!A:H,3,0),"")</f>
        <v>日淺　　華</v>
      </c>
      <c r="G597" s="22" t="str">
        <f>IFERROR(VLOOKUP(E597,Sheet3!A:H,8,0),"")</f>
        <v>しまなみST</v>
      </c>
      <c r="H597" s="22" t="str">
        <f>IFERROR(VLOOKUP(E597,Sheet2!A:B,2,0),"")</f>
        <v/>
      </c>
      <c r="I597" s="22" t="str">
        <f t="shared" si="40"/>
        <v>34921</v>
      </c>
      <c r="J597" s="22">
        <f t="shared" si="41"/>
        <v>2</v>
      </c>
      <c r="K597" s="22">
        <f t="shared" si="42"/>
        <v>1</v>
      </c>
    </row>
    <row r="598" spans="1:11" s="22" customFormat="1" x14ac:dyDescent="0.15">
      <c r="A598" s="22">
        <f>IFERROR(テーブル_Swim015[[#This Row],[競技番号]],"")</f>
        <v>21</v>
      </c>
      <c r="B598" s="22">
        <f>IFERROR(テーブル_Swim015[[#This Row],[組]],"")</f>
        <v>2</v>
      </c>
      <c r="C598" s="22">
        <f>IFERROR(テーブル_Swim015[[#This Row],[水路]],"")</f>
        <v>2</v>
      </c>
      <c r="D598" s="22" t="str">
        <f t="shared" si="39"/>
        <v>2122</v>
      </c>
      <c r="E598" s="22">
        <f>IFERROR(テーブル_Swim015[[#This Row],[選手番号]],"")</f>
        <v>132</v>
      </c>
      <c r="F598" s="22" t="str">
        <f>IFERROR(VLOOKUP(E598,Sheet3!A:H,3,0),"")</f>
        <v>深川　花夏</v>
      </c>
      <c r="G598" s="22" t="str">
        <f>IFERROR(VLOOKUP(E598,Sheet3!A:H,8,0),"")</f>
        <v>ファイブテン</v>
      </c>
      <c r="H598" s="22" t="str">
        <f>IFERROR(VLOOKUP(E598,Sheet2!A:B,2,0),"")</f>
        <v/>
      </c>
      <c r="I598" s="22" t="str">
        <f t="shared" si="40"/>
        <v>13221</v>
      </c>
      <c r="J598" s="22">
        <f t="shared" si="41"/>
        <v>2</v>
      </c>
      <c r="K598" s="22">
        <f t="shared" si="42"/>
        <v>2</v>
      </c>
    </row>
    <row r="599" spans="1:11" s="22" customFormat="1" x14ac:dyDescent="0.15">
      <c r="A599" s="22">
        <f>IFERROR(テーブル_Swim015[[#This Row],[競技番号]],"")</f>
        <v>21</v>
      </c>
      <c r="B599" s="22">
        <f>IFERROR(テーブル_Swim015[[#This Row],[組]],"")</f>
        <v>2</v>
      </c>
      <c r="C599" s="22">
        <f>IFERROR(テーブル_Swim015[[#This Row],[水路]],"")</f>
        <v>3</v>
      </c>
      <c r="D599" s="22" t="str">
        <f t="shared" si="39"/>
        <v>2123</v>
      </c>
      <c r="E599" s="22">
        <f>IFERROR(テーブル_Swim015[[#This Row],[選手番号]],"")</f>
        <v>135</v>
      </c>
      <c r="F599" s="22" t="str">
        <f>IFERROR(VLOOKUP(E599,Sheet3!A:H,3,0),"")</f>
        <v>森　　　優</v>
      </c>
      <c r="G599" s="22" t="str">
        <f>IFERROR(VLOOKUP(E599,Sheet3!A:H,8,0),"")</f>
        <v>ファイブテン</v>
      </c>
      <c r="H599" s="22" t="str">
        <f>IFERROR(VLOOKUP(E599,Sheet2!A:B,2,0),"")</f>
        <v/>
      </c>
      <c r="I599" s="22" t="str">
        <f t="shared" si="40"/>
        <v>13521</v>
      </c>
      <c r="J599" s="22">
        <f t="shared" si="41"/>
        <v>2</v>
      </c>
      <c r="K599" s="22">
        <f t="shared" si="42"/>
        <v>3</v>
      </c>
    </row>
    <row r="600" spans="1:11" s="22" customFormat="1" x14ac:dyDescent="0.15">
      <c r="A600" s="22">
        <f>IFERROR(テーブル_Swim015[[#This Row],[競技番号]],"")</f>
        <v>21</v>
      </c>
      <c r="B600" s="22">
        <f>IFERROR(テーブル_Swim015[[#This Row],[組]],"")</f>
        <v>2</v>
      </c>
      <c r="C600" s="22">
        <f>IFERROR(テーブル_Swim015[[#This Row],[水路]],"")</f>
        <v>4</v>
      </c>
      <c r="D600" s="22" t="str">
        <f t="shared" si="39"/>
        <v>2124</v>
      </c>
      <c r="E600" s="22">
        <f>IFERROR(テーブル_Swim015[[#This Row],[選手番号]],"")</f>
        <v>290</v>
      </c>
      <c r="F600" s="22" t="str">
        <f>IFERROR(VLOOKUP(E600,Sheet3!A:H,3,0),"")</f>
        <v>佐々木結萌</v>
      </c>
      <c r="G600" s="22" t="str">
        <f>IFERROR(VLOOKUP(E600,Sheet3!A:H,8,0),"")</f>
        <v>ﾌｧｲﾌﾞﾃﾝ東予</v>
      </c>
      <c r="H600" s="22" t="str">
        <f>IFERROR(VLOOKUP(E600,Sheet2!A:B,2,0),"")</f>
        <v/>
      </c>
      <c r="I600" s="22" t="str">
        <f t="shared" si="40"/>
        <v>29021</v>
      </c>
      <c r="J600" s="22">
        <f t="shared" si="41"/>
        <v>2</v>
      </c>
      <c r="K600" s="22">
        <f t="shared" si="42"/>
        <v>4</v>
      </c>
    </row>
    <row r="601" spans="1:11" s="22" customFormat="1" x14ac:dyDescent="0.15">
      <c r="A601" s="22">
        <f>IFERROR(テーブル_Swim015[[#This Row],[競技番号]],"")</f>
        <v>21</v>
      </c>
      <c r="B601" s="22">
        <f>IFERROR(テーブル_Swim015[[#This Row],[組]],"")</f>
        <v>2</v>
      </c>
      <c r="C601" s="22">
        <f>IFERROR(テーブル_Swim015[[#This Row],[水路]],"")</f>
        <v>5</v>
      </c>
      <c r="D601" s="22" t="str">
        <f t="shared" si="39"/>
        <v>2125</v>
      </c>
      <c r="E601" s="22">
        <f>IFERROR(テーブル_Swim015[[#This Row],[選手番号]],"")</f>
        <v>130</v>
      </c>
      <c r="F601" s="22" t="str">
        <f>IFERROR(VLOOKUP(E601,Sheet3!A:H,3,0),"")</f>
        <v>今井　楓乃</v>
      </c>
      <c r="G601" s="22" t="str">
        <f>IFERROR(VLOOKUP(E601,Sheet3!A:H,8,0),"")</f>
        <v>ファイブテン</v>
      </c>
      <c r="H601" s="22" t="str">
        <f>IFERROR(VLOOKUP(E601,Sheet2!A:B,2,0),"")</f>
        <v/>
      </c>
      <c r="I601" s="22" t="str">
        <f t="shared" si="40"/>
        <v>13021</v>
      </c>
      <c r="J601" s="22">
        <f t="shared" si="41"/>
        <v>2</v>
      </c>
      <c r="K601" s="22">
        <f t="shared" si="42"/>
        <v>5</v>
      </c>
    </row>
    <row r="602" spans="1:11" s="22" customFormat="1" x14ac:dyDescent="0.15">
      <c r="A602" s="22">
        <f>IFERROR(テーブル_Swim015[[#This Row],[競技番号]],"")</f>
        <v>21</v>
      </c>
      <c r="B602" s="22">
        <f>IFERROR(テーブル_Swim015[[#This Row],[組]],"")</f>
        <v>2</v>
      </c>
      <c r="C602" s="22">
        <f>IFERROR(テーブル_Swim015[[#This Row],[水路]],"")</f>
        <v>6</v>
      </c>
      <c r="D602" s="22" t="str">
        <f t="shared" si="39"/>
        <v>2126</v>
      </c>
      <c r="E602" s="22">
        <f>IFERROR(テーブル_Swim015[[#This Row],[選手番号]],"")</f>
        <v>244</v>
      </c>
      <c r="F602" s="22" t="str">
        <f>IFERROR(VLOOKUP(E602,Sheet3!A:H,3,0),"")</f>
        <v>中田　律子</v>
      </c>
      <c r="G602" s="22" t="str">
        <f>IFERROR(VLOOKUP(E602,Sheet3!A:H,8,0),"")</f>
        <v>フィッタ重信</v>
      </c>
      <c r="H602" s="22" t="str">
        <f>IFERROR(VLOOKUP(E602,Sheet2!A:B,2,0),"")</f>
        <v/>
      </c>
      <c r="I602" s="22" t="str">
        <f t="shared" si="40"/>
        <v>24421</v>
      </c>
      <c r="J602" s="22">
        <f t="shared" si="41"/>
        <v>2</v>
      </c>
      <c r="K602" s="22">
        <f t="shared" si="42"/>
        <v>6</v>
      </c>
    </row>
    <row r="603" spans="1:11" s="22" customFormat="1" x14ac:dyDescent="0.15">
      <c r="A603" s="22">
        <f>IFERROR(テーブル_Swim015[[#This Row],[競技番号]],"")</f>
        <v>21</v>
      </c>
      <c r="B603" s="22">
        <f>IFERROR(テーブル_Swim015[[#This Row],[組]],"")</f>
        <v>2</v>
      </c>
      <c r="C603" s="22">
        <f>IFERROR(テーブル_Swim015[[#This Row],[水路]],"")</f>
        <v>7</v>
      </c>
      <c r="D603" s="22" t="str">
        <f t="shared" si="39"/>
        <v>2127</v>
      </c>
      <c r="E603" s="22">
        <f>IFERROR(テーブル_Swim015[[#This Row],[選手番号]],"")</f>
        <v>134</v>
      </c>
      <c r="F603" s="22" t="str">
        <f>IFERROR(VLOOKUP(E603,Sheet3!A:H,3,0),"")</f>
        <v>永井　陽菜</v>
      </c>
      <c r="G603" s="22" t="str">
        <f>IFERROR(VLOOKUP(E603,Sheet3!A:H,8,0),"")</f>
        <v>ファイブテン</v>
      </c>
      <c r="H603" s="22" t="str">
        <f>IFERROR(VLOOKUP(E603,Sheet2!A:B,2,0),"")</f>
        <v/>
      </c>
      <c r="I603" s="22" t="str">
        <f t="shared" si="40"/>
        <v>13421</v>
      </c>
      <c r="J603" s="22">
        <f t="shared" si="41"/>
        <v>2</v>
      </c>
      <c r="K603" s="22">
        <f t="shared" si="42"/>
        <v>7</v>
      </c>
    </row>
    <row r="604" spans="1:11" s="22" customFormat="1" x14ac:dyDescent="0.15">
      <c r="A604" s="22">
        <f>IFERROR(テーブル_Swim015[[#This Row],[競技番号]],"")</f>
        <v>21</v>
      </c>
      <c r="B604" s="22">
        <f>IFERROR(テーブル_Swim015[[#This Row],[組]],"")</f>
        <v>3</v>
      </c>
      <c r="C604" s="22">
        <f>IFERROR(テーブル_Swim015[[#This Row],[水路]],"")</f>
        <v>1</v>
      </c>
      <c r="D604" s="22" t="str">
        <f t="shared" si="39"/>
        <v>2131</v>
      </c>
      <c r="E604" s="22">
        <f>IFERROR(テーブル_Swim015[[#This Row],[選手番号]],"")</f>
        <v>243</v>
      </c>
      <c r="F604" s="22" t="str">
        <f>IFERROR(VLOOKUP(E604,Sheet3!A:H,3,0),"")</f>
        <v>川添　美結</v>
      </c>
      <c r="G604" s="22" t="str">
        <f>IFERROR(VLOOKUP(E604,Sheet3!A:H,8,0),"")</f>
        <v>フィッタ重信</v>
      </c>
      <c r="H604" s="22" t="str">
        <f>IFERROR(VLOOKUP(E604,Sheet2!A:B,2,0),"")</f>
        <v/>
      </c>
      <c r="I604" s="22" t="str">
        <f t="shared" si="40"/>
        <v>24321</v>
      </c>
      <c r="J604" s="22">
        <f t="shared" si="41"/>
        <v>3</v>
      </c>
      <c r="K604" s="22">
        <f t="shared" si="42"/>
        <v>1</v>
      </c>
    </row>
    <row r="605" spans="1:11" s="22" customFormat="1" x14ac:dyDescent="0.15">
      <c r="A605" s="22">
        <f>IFERROR(テーブル_Swim015[[#This Row],[競技番号]],"")</f>
        <v>21</v>
      </c>
      <c r="B605" s="22">
        <f>IFERROR(テーブル_Swim015[[#This Row],[組]],"")</f>
        <v>3</v>
      </c>
      <c r="C605" s="22">
        <f>IFERROR(テーブル_Swim015[[#This Row],[水路]],"")</f>
        <v>2</v>
      </c>
      <c r="D605" s="22" t="str">
        <f t="shared" si="39"/>
        <v>2132</v>
      </c>
      <c r="E605" s="22">
        <f>IFERROR(テーブル_Swim015[[#This Row],[選手番号]],"")</f>
        <v>274</v>
      </c>
      <c r="F605" s="22" t="str">
        <f>IFERROR(VLOOKUP(E605,Sheet3!A:H,3,0),"")</f>
        <v>中村　美咲</v>
      </c>
      <c r="G605" s="22" t="str">
        <f>IFERROR(VLOOKUP(E605,Sheet3!A:H,8,0),"")</f>
        <v>フィッタ吉田</v>
      </c>
      <c r="H605" s="22" t="str">
        <f>IFERROR(VLOOKUP(E605,Sheet2!A:B,2,0),"")</f>
        <v/>
      </c>
      <c r="I605" s="22" t="str">
        <f t="shared" si="40"/>
        <v>27421</v>
      </c>
      <c r="J605" s="22">
        <f t="shared" si="41"/>
        <v>3</v>
      </c>
      <c r="K605" s="22">
        <f t="shared" si="42"/>
        <v>2</v>
      </c>
    </row>
    <row r="606" spans="1:11" s="22" customFormat="1" x14ac:dyDescent="0.15">
      <c r="A606" s="22">
        <f>IFERROR(テーブル_Swim015[[#This Row],[競技番号]],"")</f>
        <v>21</v>
      </c>
      <c r="B606" s="22">
        <f>IFERROR(テーブル_Swim015[[#This Row],[組]],"")</f>
        <v>3</v>
      </c>
      <c r="C606" s="22">
        <f>IFERROR(テーブル_Swim015[[#This Row],[水路]],"")</f>
        <v>3</v>
      </c>
      <c r="D606" s="22" t="str">
        <f t="shared" si="39"/>
        <v>2133</v>
      </c>
      <c r="E606" s="22">
        <f>IFERROR(テーブル_Swim015[[#This Row],[選手番号]],"")</f>
        <v>22</v>
      </c>
      <c r="F606" s="22" t="str">
        <f>IFERROR(VLOOKUP(E606,Sheet3!A:H,3,0),"")</f>
        <v>土居　莉子</v>
      </c>
      <c r="G606" s="22" t="str">
        <f>IFERROR(VLOOKUP(E606,Sheet3!A:H,8,0),"")</f>
        <v>五百木ＳＣ</v>
      </c>
      <c r="H606" s="22" t="str">
        <f>IFERROR(VLOOKUP(E606,Sheet2!A:B,2,0),"")</f>
        <v/>
      </c>
      <c r="I606" s="22" t="str">
        <f t="shared" si="40"/>
        <v>2221</v>
      </c>
      <c r="J606" s="22">
        <f t="shared" si="41"/>
        <v>3</v>
      </c>
      <c r="K606" s="22">
        <f t="shared" si="42"/>
        <v>3</v>
      </c>
    </row>
    <row r="607" spans="1:11" s="22" customFormat="1" x14ac:dyDescent="0.15">
      <c r="A607" s="22">
        <f>IFERROR(テーブル_Swim015[[#This Row],[競技番号]],"")</f>
        <v>21</v>
      </c>
      <c r="B607" s="22">
        <f>IFERROR(テーブル_Swim015[[#This Row],[組]],"")</f>
        <v>3</v>
      </c>
      <c r="C607" s="22">
        <f>IFERROR(テーブル_Swim015[[#This Row],[水路]],"")</f>
        <v>4</v>
      </c>
      <c r="D607" s="22" t="str">
        <f t="shared" si="39"/>
        <v>2134</v>
      </c>
      <c r="E607" s="22">
        <f>IFERROR(テーブル_Swim015[[#This Row],[選手番号]],"")</f>
        <v>154</v>
      </c>
      <c r="F607" s="22" t="str">
        <f>IFERROR(VLOOKUP(E607,Sheet3!A:H,3,0),"")</f>
        <v>山田優里也</v>
      </c>
      <c r="G607" s="22" t="str">
        <f>IFERROR(VLOOKUP(E607,Sheet3!A:H,8,0),"")</f>
        <v>八幡浜ＳＣ</v>
      </c>
      <c r="H607" s="22" t="str">
        <f>IFERROR(VLOOKUP(E607,Sheet2!A:B,2,0),"")</f>
        <v/>
      </c>
      <c r="I607" s="22" t="str">
        <f t="shared" si="40"/>
        <v>15421</v>
      </c>
      <c r="J607" s="22">
        <f t="shared" si="41"/>
        <v>3</v>
      </c>
      <c r="K607" s="22">
        <f t="shared" si="42"/>
        <v>4</v>
      </c>
    </row>
    <row r="608" spans="1:11" s="22" customFormat="1" x14ac:dyDescent="0.15">
      <c r="A608" s="22">
        <f>IFERROR(テーブル_Swim015[[#This Row],[競技番号]],"")</f>
        <v>21</v>
      </c>
      <c r="B608" s="22">
        <f>IFERROR(テーブル_Swim015[[#This Row],[組]],"")</f>
        <v>3</v>
      </c>
      <c r="C608" s="22">
        <f>IFERROR(テーブル_Swim015[[#This Row],[水路]],"")</f>
        <v>5</v>
      </c>
      <c r="D608" s="22" t="str">
        <f t="shared" si="39"/>
        <v>2135</v>
      </c>
      <c r="E608" s="22">
        <f>IFERROR(テーブル_Swim015[[#This Row],[選手番号]],"")</f>
        <v>155</v>
      </c>
      <c r="F608" s="22" t="str">
        <f>IFERROR(VLOOKUP(E608,Sheet3!A:H,3,0),"")</f>
        <v>岡本　望愛</v>
      </c>
      <c r="G608" s="22" t="str">
        <f>IFERROR(VLOOKUP(E608,Sheet3!A:H,8,0),"")</f>
        <v>八幡浜ＳＣ</v>
      </c>
      <c r="H608" s="22" t="str">
        <f>IFERROR(VLOOKUP(E608,Sheet2!A:B,2,0),"")</f>
        <v/>
      </c>
      <c r="I608" s="22" t="str">
        <f t="shared" si="40"/>
        <v>15521</v>
      </c>
      <c r="J608" s="22">
        <f t="shared" si="41"/>
        <v>3</v>
      </c>
      <c r="K608" s="22">
        <f t="shared" si="42"/>
        <v>5</v>
      </c>
    </row>
    <row r="609" spans="1:11" s="22" customFormat="1" x14ac:dyDescent="0.15">
      <c r="A609" s="22">
        <f>IFERROR(テーブル_Swim015[[#This Row],[競技番号]],"")</f>
        <v>21</v>
      </c>
      <c r="B609" s="22">
        <f>IFERROR(テーブル_Swim015[[#This Row],[組]],"")</f>
        <v>3</v>
      </c>
      <c r="C609" s="22">
        <f>IFERROR(テーブル_Swim015[[#This Row],[水路]],"")</f>
        <v>6</v>
      </c>
      <c r="D609" s="22" t="str">
        <f t="shared" si="39"/>
        <v>2136</v>
      </c>
      <c r="E609" s="22">
        <f>IFERROR(テーブル_Swim015[[#This Row],[選手番号]],"")</f>
        <v>352</v>
      </c>
      <c r="F609" s="22" t="str">
        <f>IFERROR(VLOOKUP(E609,Sheet3!A:H,3,0),"")</f>
        <v>藤田　麻未</v>
      </c>
      <c r="G609" s="22" t="str">
        <f>IFERROR(VLOOKUP(E609,Sheet3!A:H,8,0),"")</f>
        <v>AzuMax</v>
      </c>
      <c r="H609" s="22" t="str">
        <f>IFERROR(VLOOKUP(E609,Sheet2!A:B,2,0),"")</f>
        <v/>
      </c>
      <c r="I609" s="22" t="str">
        <f t="shared" si="40"/>
        <v>35221</v>
      </c>
      <c r="J609" s="22">
        <f t="shared" si="41"/>
        <v>3</v>
      </c>
      <c r="K609" s="22">
        <f t="shared" si="42"/>
        <v>6</v>
      </c>
    </row>
    <row r="610" spans="1:11" s="22" customFormat="1" x14ac:dyDescent="0.15">
      <c r="A610" s="22">
        <f>IFERROR(テーブル_Swim015[[#This Row],[競技番号]],"")</f>
        <v>21</v>
      </c>
      <c r="B610" s="22">
        <f>IFERROR(テーブル_Swim015[[#This Row],[組]],"")</f>
        <v>3</v>
      </c>
      <c r="C610" s="22">
        <f>IFERROR(テーブル_Swim015[[#This Row],[水路]],"")</f>
        <v>7</v>
      </c>
      <c r="D610" s="22" t="str">
        <f t="shared" si="39"/>
        <v>2137</v>
      </c>
      <c r="E610" s="22">
        <f>IFERROR(テーブル_Swim015[[#This Row],[選手番号]],"")</f>
        <v>129</v>
      </c>
      <c r="F610" s="22" t="str">
        <f>IFERROR(VLOOKUP(E610,Sheet3!A:H,3,0),"")</f>
        <v>二宮　花音</v>
      </c>
      <c r="G610" s="22" t="str">
        <f>IFERROR(VLOOKUP(E610,Sheet3!A:H,8,0),"")</f>
        <v>ファイブテン</v>
      </c>
      <c r="H610" s="22" t="str">
        <f>IFERROR(VLOOKUP(E610,Sheet2!A:B,2,0),"")</f>
        <v/>
      </c>
      <c r="I610" s="22" t="str">
        <f t="shared" si="40"/>
        <v>12921</v>
      </c>
      <c r="J610" s="22">
        <f t="shared" si="41"/>
        <v>3</v>
      </c>
      <c r="K610" s="22">
        <f t="shared" si="42"/>
        <v>7</v>
      </c>
    </row>
    <row r="611" spans="1:11" s="22" customFormat="1" x14ac:dyDescent="0.15">
      <c r="A611" s="22">
        <f>IFERROR(テーブル_Swim015[[#This Row],[競技番号]],"")</f>
        <v>21</v>
      </c>
      <c r="B611" s="22">
        <f>IFERROR(テーブル_Swim015[[#This Row],[組]],"")</f>
        <v>4</v>
      </c>
      <c r="C611" s="22">
        <f>IFERROR(テーブル_Swim015[[#This Row],[水路]],"")</f>
        <v>1</v>
      </c>
      <c r="D611" s="22" t="str">
        <f t="shared" si="39"/>
        <v>2141</v>
      </c>
      <c r="E611" s="22">
        <f>IFERROR(テーブル_Swim015[[#This Row],[選手番号]],"")</f>
        <v>17</v>
      </c>
      <c r="F611" s="22" t="str">
        <f>IFERROR(VLOOKUP(E611,Sheet3!A:H,3,0),"")</f>
        <v>桑村　希海</v>
      </c>
      <c r="G611" s="22" t="str">
        <f>IFERROR(VLOOKUP(E611,Sheet3!A:H,8,0),"")</f>
        <v>五百木ＳＣ</v>
      </c>
      <c r="H611" s="22" t="str">
        <f>IFERROR(VLOOKUP(E611,Sheet2!A:B,2,0),"")</f>
        <v/>
      </c>
      <c r="I611" s="22" t="str">
        <f t="shared" si="40"/>
        <v>1721</v>
      </c>
      <c r="J611" s="22">
        <f t="shared" si="41"/>
        <v>4</v>
      </c>
      <c r="K611" s="22">
        <f t="shared" si="42"/>
        <v>1</v>
      </c>
    </row>
    <row r="612" spans="1:11" s="22" customFormat="1" x14ac:dyDescent="0.15">
      <c r="A612" s="22">
        <f>IFERROR(テーブル_Swim015[[#This Row],[競技番号]],"")</f>
        <v>21</v>
      </c>
      <c r="B612" s="22">
        <f>IFERROR(テーブル_Swim015[[#This Row],[組]],"")</f>
        <v>4</v>
      </c>
      <c r="C612" s="22">
        <f>IFERROR(テーブル_Swim015[[#This Row],[水路]],"")</f>
        <v>2</v>
      </c>
      <c r="D612" s="22" t="str">
        <f t="shared" si="39"/>
        <v>2142</v>
      </c>
      <c r="E612" s="22">
        <f>IFERROR(テーブル_Swim015[[#This Row],[選手番号]],"")</f>
        <v>58</v>
      </c>
      <c r="F612" s="22" t="str">
        <f>IFERROR(VLOOKUP(E612,Sheet3!A:H,3,0),"")</f>
        <v>伊須　彩葉</v>
      </c>
      <c r="G612" s="22" t="str">
        <f>IFERROR(VLOOKUP(E612,Sheet3!A:H,8,0),"")</f>
        <v>南海ＤＣ</v>
      </c>
      <c r="H612" s="22" t="str">
        <f>IFERROR(VLOOKUP(E612,Sheet2!A:B,2,0),"")</f>
        <v/>
      </c>
      <c r="I612" s="22" t="str">
        <f t="shared" si="40"/>
        <v>5821</v>
      </c>
      <c r="J612" s="22">
        <f t="shared" si="41"/>
        <v>4</v>
      </c>
      <c r="K612" s="22">
        <f t="shared" si="42"/>
        <v>2</v>
      </c>
    </row>
    <row r="613" spans="1:11" s="22" customFormat="1" x14ac:dyDescent="0.15">
      <c r="A613" s="22">
        <f>IFERROR(テーブル_Swim015[[#This Row],[競技番号]],"")</f>
        <v>21</v>
      </c>
      <c r="B613" s="22">
        <f>IFERROR(テーブル_Swim015[[#This Row],[組]],"")</f>
        <v>4</v>
      </c>
      <c r="C613" s="22">
        <f>IFERROR(テーブル_Swim015[[#This Row],[水路]],"")</f>
        <v>3</v>
      </c>
      <c r="D613" s="22" t="str">
        <f t="shared" si="39"/>
        <v>2143</v>
      </c>
      <c r="E613" s="22">
        <f>IFERROR(テーブル_Swim015[[#This Row],[選手番号]],"")</f>
        <v>264</v>
      </c>
      <c r="F613" s="22" t="str">
        <f>IFERROR(VLOOKUP(E613,Sheet3!A:H,3,0),"")</f>
        <v>中村　美心</v>
      </c>
      <c r="G613" s="22" t="str">
        <f>IFERROR(VLOOKUP(E613,Sheet3!A:H,8,0),"")</f>
        <v>フィッタ吉田</v>
      </c>
      <c r="H613" s="22" t="str">
        <f>IFERROR(VLOOKUP(E613,Sheet2!A:B,2,0),"")</f>
        <v/>
      </c>
      <c r="I613" s="22" t="str">
        <f t="shared" si="40"/>
        <v>26421</v>
      </c>
      <c r="J613" s="22">
        <f t="shared" si="41"/>
        <v>4</v>
      </c>
      <c r="K613" s="22">
        <f t="shared" si="42"/>
        <v>3</v>
      </c>
    </row>
    <row r="614" spans="1:11" s="22" customFormat="1" x14ac:dyDescent="0.15">
      <c r="A614" s="22">
        <f>IFERROR(テーブル_Swim015[[#This Row],[競技番号]],"")</f>
        <v>21</v>
      </c>
      <c r="B614" s="22">
        <f>IFERROR(テーブル_Swim015[[#This Row],[組]],"")</f>
        <v>4</v>
      </c>
      <c r="C614" s="22">
        <f>IFERROR(テーブル_Swim015[[#This Row],[水路]],"")</f>
        <v>4</v>
      </c>
      <c r="D614" s="22" t="str">
        <f t="shared" si="39"/>
        <v>2144</v>
      </c>
      <c r="E614" s="22">
        <f>IFERROR(テーブル_Swim015[[#This Row],[選手番号]],"")</f>
        <v>72</v>
      </c>
      <c r="F614" s="22" t="str">
        <f>IFERROR(VLOOKUP(E614,Sheet3!A:H,3,0),"")</f>
        <v>玉井　うの</v>
      </c>
      <c r="G614" s="22" t="str">
        <f>IFERROR(VLOOKUP(E614,Sheet3!A:H,8,0),"")</f>
        <v>ｴﾘｴｰﾙSRT</v>
      </c>
      <c r="H614" s="22" t="str">
        <f>IFERROR(VLOOKUP(E614,Sheet2!A:B,2,0),"")</f>
        <v/>
      </c>
      <c r="I614" s="22" t="str">
        <f t="shared" si="40"/>
        <v>7221</v>
      </c>
      <c r="J614" s="22">
        <f t="shared" si="41"/>
        <v>4</v>
      </c>
      <c r="K614" s="22">
        <f t="shared" si="42"/>
        <v>4</v>
      </c>
    </row>
    <row r="615" spans="1:11" s="22" customFormat="1" x14ac:dyDescent="0.15">
      <c r="A615" s="22">
        <f>IFERROR(テーブル_Swim015[[#This Row],[競技番号]],"")</f>
        <v>21</v>
      </c>
      <c r="B615" s="22">
        <f>IFERROR(テーブル_Swim015[[#This Row],[組]],"")</f>
        <v>4</v>
      </c>
      <c r="C615" s="22">
        <f>IFERROR(テーブル_Swim015[[#This Row],[水路]],"")</f>
        <v>5</v>
      </c>
      <c r="D615" s="22" t="str">
        <f t="shared" si="39"/>
        <v>2145</v>
      </c>
      <c r="E615" s="22">
        <f>IFERROR(テーブル_Swim015[[#This Row],[選手番号]],"")</f>
        <v>21</v>
      </c>
      <c r="F615" s="22" t="str">
        <f>IFERROR(VLOOKUP(E615,Sheet3!A:H,3,0),"")</f>
        <v>達川　夕愛</v>
      </c>
      <c r="G615" s="22" t="str">
        <f>IFERROR(VLOOKUP(E615,Sheet3!A:H,8,0),"")</f>
        <v>五百木ＳＣ</v>
      </c>
      <c r="H615" s="22" t="str">
        <f>IFERROR(VLOOKUP(E615,Sheet2!A:B,2,0),"")</f>
        <v/>
      </c>
      <c r="I615" s="22" t="str">
        <f t="shared" si="40"/>
        <v>2121</v>
      </c>
      <c r="J615" s="22">
        <f t="shared" si="41"/>
        <v>4</v>
      </c>
      <c r="K615" s="22">
        <f t="shared" si="42"/>
        <v>5</v>
      </c>
    </row>
    <row r="616" spans="1:11" s="22" customFormat="1" x14ac:dyDescent="0.15">
      <c r="A616" s="22">
        <f>IFERROR(テーブル_Swim015[[#This Row],[競技番号]],"")</f>
        <v>21</v>
      </c>
      <c r="B616" s="22">
        <f>IFERROR(テーブル_Swim015[[#This Row],[組]],"")</f>
        <v>4</v>
      </c>
      <c r="C616" s="22">
        <f>IFERROR(テーブル_Swim015[[#This Row],[水路]],"")</f>
        <v>6</v>
      </c>
      <c r="D616" s="22" t="str">
        <f t="shared" si="39"/>
        <v>2146</v>
      </c>
      <c r="E616" s="22">
        <f>IFERROR(テーブル_Swim015[[#This Row],[選手番号]],"")</f>
        <v>269</v>
      </c>
      <c r="F616" s="22" t="str">
        <f>IFERROR(VLOOKUP(E616,Sheet3!A:H,3,0),"")</f>
        <v>宇都宮未来</v>
      </c>
      <c r="G616" s="22" t="str">
        <f>IFERROR(VLOOKUP(E616,Sheet3!A:H,8,0),"")</f>
        <v>フィッタ吉田</v>
      </c>
      <c r="H616" s="22" t="str">
        <f>IFERROR(VLOOKUP(E616,Sheet2!A:B,2,0),"")</f>
        <v/>
      </c>
      <c r="I616" s="22" t="str">
        <f t="shared" si="40"/>
        <v>26921</v>
      </c>
      <c r="J616" s="22">
        <f t="shared" si="41"/>
        <v>4</v>
      </c>
      <c r="K616" s="22">
        <f t="shared" si="42"/>
        <v>6</v>
      </c>
    </row>
    <row r="617" spans="1:11" s="22" customFormat="1" x14ac:dyDescent="0.15">
      <c r="A617" s="22">
        <f>IFERROR(テーブル_Swim015[[#This Row],[競技番号]],"")</f>
        <v>21</v>
      </c>
      <c r="B617" s="22">
        <f>IFERROR(テーブル_Swim015[[#This Row],[組]],"")</f>
        <v>4</v>
      </c>
      <c r="C617" s="22">
        <f>IFERROR(テーブル_Swim015[[#This Row],[水路]],"")</f>
        <v>7</v>
      </c>
      <c r="D617" s="22" t="str">
        <f t="shared" si="39"/>
        <v>2147</v>
      </c>
      <c r="E617" s="22">
        <f>IFERROR(テーブル_Swim015[[#This Row],[選手番号]],"")</f>
        <v>183</v>
      </c>
      <c r="F617" s="22" t="str">
        <f>IFERROR(VLOOKUP(E617,Sheet3!A:H,3,0),"")</f>
        <v>水田結依子</v>
      </c>
      <c r="G617" s="22" t="str">
        <f>IFERROR(VLOOKUP(E617,Sheet3!A:H,8,0),"")</f>
        <v>ＭＧ双葉</v>
      </c>
      <c r="H617" s="22" t="str">
        <f>IFERROR(VLOOKUP(E617,Sheet2!A:B,2,0),"")</f>
        <v/>
      </c>
      <c r="I617" s="22" t="str">
        <f t="shared" si="40"/>
        <v>18321</v>
      </c>
      <c r="J617" s="22">
        <f t="shared" si="41"/>
        <v>4</v>
      </c>
      <c r="K617" s="22">
        <f t="shared" si="42"/>
        <v>7</v>
      </c>
    </row>
    <row r="618" spans="1:11" s="22" customFormat="1" x14ac:dyDescent="0.15">
      <c r="A618" s="22">
        <f>IFERROR(テーブル_Swim015[[#This Row],[競技番号]],"")</f>
        <v>21</v>
      </c>
      <c r="B618" s="22">
        <f>IFERROR(テーブル_Swim015[[#This Row],[組]],"")</f>
        <v>5</v>
      </c>
      <c r="C618" s="22">
        <f>IFERROR(テーブル_Swim015[[#This Row],[水路]],"")</f>
        <v>1</v>
      </c>
      <c r="D618" s="22" t="str">
        <f t="shared" si="39"/>
        <v>2151</v>
      </c>
      <c r="E618" s="22">
        <f>IFERROR(テーブル_Swim015[[#This Row],[選手番号]],"")</f>
        <v>54</v>
      </c>
      <c r="F618" s="22" t="str">
        <f>IFERROR(VLOOKUP(E618,Sheet3!A:H,3,0),"")</f>
        <v>高内　七海</v>
      </c>
      <c r="G618" s="22" t="str">
        <f>IFERROR(VLOOKUP(E618,Sheet3!A:H,8,0),"")</f>
        <v>南海ＤＣ</v>
      </c>
      <c r="H618" s="22" t="str">
        <f>IFERROR(VLOOKUP(E618,Sheet2!A:B,2,0),"")</f>
        <v/>
      </c>
      <c r="I618" s="22" t="str">
        <f t="shared" si="40"/>
        <v>5421</v>
      </c>
      <c r="J618" s="22">
        <f t="shared" si="41"/>
        <v>5</v>
      </c>
      <c r="K618" s="22">
        <f t="shared" si="42"/>
        <v>1</v>
      </c>
    </row>
    <row r="619" spans="1:11" s="22" customFormat="1" x14ac:dyDescent="0.15">
      <c r="A619" s="22">
        <f>IFERROR(テーブル_Swim015[[#This Row],[競技番号]],"")</f>
        <v>21</v>
      </c>
      <c r="B619" s="22">
        <f>IFERROR(テーブル_Swim015[[#This Row],[組]],"")</f>
        <v>5</v>
      </c>
      <c r="C619" s="22">
        <f>IFERROR(テーブル_Swim015[[#This Row],[水路]],"")</f>
        <v>2</v>
      </c>
      <c r="D619" s="22" t="str">
        <f t="shared" si="39"/>
        <v>2152</v>
      </c>
      <c r="E619" s="22">
        <f>IFERROR(テーブル_Swim015[[#This Row],[選手番号]],"")</f>
        <v>13</v>
      </c>
      <c r="F619" s="22" t="str">
        <f>IFERROR(VLOOKUP(E619,Sheet3!A:H,3,0),"")</f>
        <v>土居　明莉</v>
      </c>
      <c r="G619" s="22" t="str">
        <f>IFERROR(VLOOKUP(E619,Sheet3!A:H,8,0),"")</f>
        <v>五百木ＳＣ</v>
      </c>
      <c r="H619" s="22" t="str">
        <f>IFERROR(VLOOKUP(E619,Sheet2!A:B,2,0),"")</f>
        <v/>
      </c>
      <c r="I619" s="22" t="str">
        <f t="shared" si="40"/>
        <v>1321</v>
      </c>
      <c r="J619" s="22">
        <f t="shared" si="41"/>
        <v>5</v>
      </c>
      <c r="K619" s="22">
        <f t="shared" si="42"/>
        <v>2</v>
      </c>
    </row>
    <row r="620" spans="1:11" s="22" customFormat="1" x14ac:dyDescent="0.15">
      <c r="A620" s="22">
        <f>IFERROR(テーブル_Swim015[[#This Row],[競技番号]],"")</f>
        <v>21</v>
      </c>
      <c r="B620" s="22">
        <f>IFERROR(テーブル_Swim015[[#This Row],[組]],"")</f>
        <v>5</v>
      </c>
      <c r="C620" s="22">
        <f>IFERROR(テーブル_Swim015[[#This Row],[水路]],"")</f>
        <v>3</v>
      </c>
      <c r="D620" s="22" t="str">
        <f t="shared" si="39"/>
        <v>2153</v>
      </c>
      <c r="E620" s="22">
        <f>IFERROR(テーブル_Swim015[[#This Row],[選手番号]],"")</f>
        <v>52</v>
      </c>
      <c r="F620" s="22" t="str">
        <f>IFERROR(VLOOKUP(E620,Sheet3!A:H,3,0),"")</f>
        <v>井上　紗奈</v>
      </c>
      <c r="G620" s="22" t="str">
        <f>IFERROR(VLOOKUP(E620,Sheet3!A:H,8,0),"")</f>
        <v>南海ＤＣ</v>
      </c>
      <c r="H620" s="22" t="str">
        <f>IFERROR(VLOOKUP(E620,Sheet2!A:B,2,0),"")</f>
        <v/>
      </c>
      <c r="I620" s="22" t="str">
        <f t="shared" si="40"/>
        <v>5221</v>
      </c>
      <c r="J620" s="22">
        <f t="shared" si="41"/>
        <v>5</v>
      </c>
      <c r="K620" s="22">
        <f t="shared" si="42"/>
        <v>3</v>
      </c>
    </row>
    <row r="621" spans="1:11" s="22" customFormat="1" x14ac:dyDescent="0.15">
      <c r="A621" s="22">
        <f>IFERROR(テーブル_Swim015[[#This Row],[競技番号]],"")</f>
        <v>21</v>
      </c>
      <c r="B621" s="22">
        <f>IFERROR(テーブル_Swim015[[#This Row],[組]],"")</f>
        <v>5</v>
      </c>
      <c r="C621" s="22">
        <f>IFERROR(テーブル_Swim015[[#This Row],[水路]],"")</f>
        <v>4</v>
      </c>
      <c r="D621" s="22" t="str">
        <f t="shared" si="39"/>
        <v>2154</v>
      </c>
      <c r="E621" s="22">
        <f>IFERROR(テーブル_Swim015[[#This Row],[選手番号]],"")</f>
        <v>18</v>
      </c>
      <c r="F621" s="22" t="str">
        <f>IFERROR(VLOOKUP(E621,Sheet3!A:H,3,0),"")</f>
        <v>芝　　咲菜</v>
      </c>
      <c r="G621" s="22" t="str">
        <f>IFERROR(VLOOKUP(E621,Sheet3!A:H,8,0),"")</f>
        <v>五百木ＳＣ</v>
      </c>
      <c r="H621" s="22" t="str">
        <f>IFERROR(VLOOKUP(E621,Sheet2!A:B,2,0),"")</f>
        <v/>
      </c>
      <c r="I621" s="22" t="str">
        <f t="shared" si="40"/>
        <v>1821</v>
      </c>
      <c r="J621" s="22">
        <f t="shared" si="41"/>
        <v>5</v>
      </c>
      <c r="K621" s="22">
        <f t="shared" si="42"/>
        <v>4</v>
      </c>
    </row>
    <row r="622" spans="1:11" s="22" customFormat="1" x14ac:dyDescent="0.15">
      <c r="A622" s="22">
        <f>IFERROR(テーブル_Swim015[[#This Row],[競技番号]],"")</f>
        <v>21</v>
      </c>
      <c r="B622" s="22">
        <f>IFERROR(テーブル_Swim015[[#This Row],[組]],"")</f>
        <v>5</v>
      </c>
      <c r="C622" s="22">
        <f>IFERROR(テーブル_Swim015[[#This Row],[水路]],"")</f>
        <v>5</v>
      </c>
      <c r="D622" s="22" t="str">
        <f t="shared" si="39"/>
        <v>2155</v>
      </c>
      <c r="E622" s="22">
        <f>IFERROR(テーブル_Swim015[[#This Row],[選手番号]],"")</f>
        <v>270</v>
      </c>
      <c r="F622" s="22" t="str">
        <f>IFERROR(VLOOKUP(E622,Sheet3!A:H,3,0),"")</f>
        <v>戎　　真花</v>
      </c>
      <c r="G622" s="22" t="str">
        <f>IFERROR(VLOOKUP(E622,Sheet3!A:H,8,0),"")</f>
        <v>フィッタ吉田</v>
      </c>
      <c r="H622" s="22" t="str">
        <f>IFERROR(VLOOKUP(E622,Sheet2!A:B,2,0),"")</f>
        <v/>
      </c>
      <c r="I622" s="22" t="str">
        <f t="shared" si="40"/>
        <v>27021</v>
      </c>
      <c r="J622" s="22">
        <f t="shared" si="41"/>
        <v>5</v>
      </c>
      <c r="K622" s="22">
        <f t="shared" si="42"/>
        <v>5</v>
      </c>
    </row>
    <row r="623" spans="1:11" s="22" customFormat="1" x14ac:dyDescent="0.15">
      <c r="A623" s="22">
        <f>IFERROR(テーブル_Swim015[[#This Row],[競技番号]],"")</f>
        <v>21</v>
      </c>
      <c r="B623" s="22">
        <f>IFERROR(テーブル_Swim015[[#This Row],[組]],"")</f>
        <v>5</v>
      </c>
      <c r="C623" s="22">
        <f>IFERROR(テーブル_Swim015[[#This Row],[水路]],"")</f>
        <v>6</v>
      </c>
      <c r="D623" s="22" t="str">
        <f t="shared" si="39"/>
        <v>2156</v>
      </c>
      <c r="E623" s="22">
        <f>IFERROR(テーブル_Swim015[[#This Row],[選手番号]],"")</f>
        <v>128</v>
      </c>
      <c r="F623" s="22" t="str">
        <f>IFERROR(VLOOKUP(E623,Sheet3!A:H,3,0),"")</f>
        <v>藤田　真央</v>
      </c>
      <c r="G623" s="22" t="str">
        <f>IFERROR(VLOOKUP(E623,Sheet3!A:H,8,0),"")</f>
        <v>ファイブテン</v>
      </c>
      <c r="H623" s="22" t="str">
        <f>IFERROR(VLOOKUP(E623,Sheet2!A:B,2,0),"")</f>
        <v/>
      </c>
      <c r="I623" s="22" t="str">
        <f t="shared" si="40"/>
        <v>12821</v>
      </c>
      <c r="J623" s="22">
        <f t="shared" si="41"/>
        <v>5</v>
      </c>
      <c r="K623" s="22">
        <f t="shared" si="42"/>
        <v>6</v>
      </c>
    </row>
    <row r="624" spans="1:11" s="22" customFormat="1" x14ac:dyDescent="0.15">
      <c r="A624" s="22">
        <f>IFERROR(テーブル_Swim015[[#This Row],[競技番号]],"")</f>
        <v>21</v>
      </c>
      <c r="B624" s="22">
        <f>IFERROR(テーブル_Swim015[[#This Row],[組]],"")</f>
        <v>5</v>
      </c>
      <c r="C624" s="22">
        <f>IFERROR(テーブル_Swim015[[#This Row],[水路]],"")</f>
        <v>7</v>
      </c>
      <c r="D624" s="22" t="str">
        <f t="shared" si="39"/>
        <v>2157</v>
      </c>
      <c r="E624" s="22">
        <f>IFERROR(テーブル_Swim015[[#This Row],[選手番号]],"")</f>
        <v>51</v>
      </c>
      <c r="F624" s="22" t="str">
        <f>IFERROR(VLOOKUP(E624,Sheet3!A:H,3,0),"")</f>
        <v>柿内　胡華</v>
      </c>
      <c r="G624" s="22" t="str">
        <f>IFERROR(VLOOKUP(E624,Sheet3!A:H,8,0),"")</f>
        <v>南海ＤＣ</v>
      </c>
      <c r="H624" s="22" t="str">
        <f>IFERROR(VLOOKUP(E624,Sheet2!A:B,2,0),"")</f>
        <v/>
      </c>
      <c r="I624" s="22" t="str">
        <f t="shared" si="40"/>
        <v>5121</v>
      </c>
      <c r="J624" s="22">
        <f t="shared" si="41"/>
        <v>5</v>
      </c>
      <c r="K624" s="22">
        <f t="shared" si="42"/>
        <v>7</v>
      </c>
    </row>
    <row r="625" spans="1:11" s="22" customFormat="1" x14ac:dyDescent="0.15">
      <c r="A625" s="22">
        <f>IFERROR(テーブル_Swim015[[#This Row],[競技番号]],"")</f>
        <v>22</v>
      </c>
      <c r="B625" s="22">
        <f>IFERROR(テーブル_Swim015[[#This Row],[組]],"")</f>
        <v>1</v>
      </c>
      <c r="C625" s="22">
        <f>IFERROR(テーブル_Swim015[[#This Row],[水路]],"")</f>
        <v>1</v>
      </c>
      <c r="D625" s="22" t="str">
        <f t="shared" si="39"/>
        <v>2211</v>
      </c>
      <c r="E625" s="22">
        <f>IFERROR(テーブル_Swim015[[#This Row],[選手番号]],"")</f>
        <v>0</v>
      </c>
      <c r="F625" s="22" t="str">
        <f>IFERROR(VLOOKUP(E625,Sheet3!A:H,3,0),"")</f>
        <v/>
      </c>
      <c r="G625" s="22" t="str">
        <f>IFERROR(VLOOKUP(E625,Sheet3!A:H,8,0),"")</f>
        <v/>
      </c>
      <c r="H625" s="22" t="str">
        <f>IFERROR(VLOOKUP(E625,Sheet2!A:B,2,0),"")</f>
        <v/>
      </c>
      <c r="I625" s="22" t="str">
        <f t="shared" si="40"/>
        <v>022</v>
      </c>
      <c r="J625" s="22">
        <f t="shared" si="41"/>
        <v>1</v>
      </c>
      <c r="K625" s="22">
        <f t="shared" si="42"/>
        <v>1</v>
      </c>
    </row>
    <row r="626" spans="1:11" s="22" customFormat="1" x14ac:dyDescent="0.15">
      <c r="A626" s="22">
        <f>IFERROR(テーブル_Swim015[[#This Row],[競技番号]],"")</f>
        <v>22</v>
      </c>
      <c r="B626" s="22">
        <f>IFERROR(テーブル_Swim015[[#This Row],[組]],"")</f>
        <v>1</v>
      </c>
      <c r="C626" s="22">
        <f>IFERROR(テーブル_Swim015[[#This Row],[水路]],"")</f>
        <v>2</v>
      </c>
      <c r="D626" s="22" t="str">
        <f t="shared" si="39"/>
        <v>2212</v>
      </c>
      <c r="E626" s="22">
        <f>IFERROR(テーブル_Swim015[[#This Row],[選手番号]],"")</f>
        <v>0</v>
      </c>
      <c r="F626" s="22" t="str">
        <f>IFERROR(VLOOKUP(E626,Sheet3!A:H,3,0),"")</f>
        <v/>
      </c>
      <c r="G626" s="22" t="str">
        <f>IFERROR(VLOOKUP(E626,Sheet3!A:H,8,0),"")</f>
        <v/>
      </c>
      <c r="H626" s="22" t="str">
        <f>IFERROR(VLOOKUP(E626,Sheet2!A:B,2,0),"")</f>
        <v/>
      </c>
      <c r="I626" s="22" t="str">
        <f t="shared" si="40"/>
        <v>022</v>
      </c>
      <c r="J626" s="22">
        <f t="shared" si="41"/>
        <v>1</v>
      </c>
      <c r="K626" s="22">
        <f t="shared" si="42"/>
        <v>2</v>
      </c>
    </row>
    <row r="627" spans="1:11" s="22" customFormat="1" x14ac:dyDescent="0.15">
      <c r="A627" s="22">
        <f>IFERROR(テーブル_Swim015[[#This Row],[競技番号]],"")</f>
        <v>22</v>
      </c>
      <c r="B627" s="22">
        <f>IFERROR(テーブル_Swim015[[#This Row],[組]],"")</f>
        <v>1</v>
      </c>
      <c r="C627" s="22">
        <f>IFERROR(テーブル_Swim015[[#This Row],[水路]],"")</f>
        <v>3</v>
      </c>
      <c r="D627" s="22" t="str">
        <f t="shared" si="39"/>
        <v>2213</v>
      </c>
      <c r="E627" s="22">
        <f>IFERROR(テーブル_Swim015[[#This Row],[選手番号]],"")</f>
        <v>84</v>
      </c>
      <c r="F627" s="22" t="str">
        <f>IFERROR(VLOOKUP(E627,Sheet3!A:H,3,0),"")</f>
        <v>松尾　篤城</v>
      </c>
      <c r="G627" s="22" t="str">
        <f>IFERROR(VLOOKUP(E627,Sheet3!A:H,8,0),"")</f>
        <v>西条ＳＣ</v>
      </c>
      <c r="H627" s="22" t="str">
        <f>IFERROR(VLOOKUP(E627,Sheet2!A:B,2,0),"")</f>
        <v/>
      </c>
      <c r="I627" s="22" t="str">
        <f t="shared" si="40"/>
        <v>8422</v>
      </c>
      <c r="J627" s="22">
        <f t="shared" si="41"/>
        <v>1</v>
      </c>
      <c r="K627" s="22">
        <f t="shared" si="42"/>
        <v>3</v>
      </c>
    </row>
    <row r="628" spans="1:11" s="22" customFormat="1" x14ac:dyDescent="0.15">
      <c r="A628" s="22">
        <f>IFERROR(テーブル_Swim015[[#This Row],[競技番号]],"")</f>
        <v>22</v>
      </c>
      <c r="B628" s="22">
        <f>IFERROR(テーブル_Swim015[[#This Row],[組]],"")</f>
        <v>1</v>
      </c>
      <c r="C628" s="22">
        <f>IFERROR(テーブル_Swim015[[#This Row],[水路]],"")</f>
        <v>4</v>
      </c>
      <c r="D628" s="22" t="str">
        <f t="shared" si="39"/>
        <v>2214</v>
      </c>
      <c r="E628" s="22">
        <f>IFERROR(テーブル_Swim015[[#This Row],[選手番号]],"")</f>
        <v>121</v>
      </c>
      <c r="F628" s="22" t="str">
        <f>IFERROR(VLOOKUP(E628,Sheet3!A:H,3,0),"")</f>
        <v>高橋　昇暉</v>
      </c>
      <c r="G628" s="22" t="str">
        <f>IFERROR(VLOOKUP(E628,Sheet3!A:H,8,0),"")</f>
        <v>ファイブテン</v>
      </c>
      <c r="H628" s="22" t="str">
        <f>IFERROR(VLOOKUP(E628,Sheet2!A:B,2,0),"")</f>
        <v/>
      </c>
      <c r="I628" s="22" t="str">
        <f t="shared" si="40"/>
        <v>12122</v>
      </c>
      <c r="J628" s="22">
        <f t="shared" si="41"/>
        <v>1</v>
      </c>
      <c r="K628" s="22">
        <f t="shared" si="42"/>
        <v>4</v>
      </c>
    </row>
    <row r="629" spans="1:11" s="22" customFormat="1" x14ac:dyDescent="0.15">
      <c r="A629" s="22">
        <f>IFERROR(テーブル_Swim015[[#This Row],[競技番号]],"")</f>
        <v>22</v>
      </c>
      <c r="B629" s="22">
        <f>IFERROR(テーブル_Swim015[[#This Row],[組]],"")</f>
        <v>1</v>
      </c>
      <c r="C629" s="22">
        <f>IFERROR(テーブル_Swim015[[#This Row],[水路]],"")</f>
        <v>5</v>
      </c>
      <c r="D629" s="22" t="str">
        <f t="shared" si="39"/>
        <v>2215</v>
      </c>
      <c r="E629" s="22">
        <f>IFERROR(テーブル_Swim015[[#This Row],[選手番号]],"")</f>
        <v>178</v>
      </c>
      <c r="F629" s="22" t="str">
        <f>IFERROR(VLOOKUP(E629,Sheet3!A:H,3,0),"")</f>
        <v>鎌田　凌徳</v>
      </c>
      <c r="G629" s="22" t="str">
        <f>IFERROR(VLOOKUP(E629,Sheet3!A:H,8,0),"")</f>
        <v>ＭＧ双葉</v>
      </c>
      <c r="H629" s="22" t="str">
        <f>IFERROR(VLOOKUP(E629,Sheet2!A:B,2,0),"")</f>
        <v/>
      </c>
      <c r="I629" s="22" t="str">
        <f t="shared" si="40"/>
        <v>17822</v>
      </c>
      <c r="J629" s="22">
        <f t="shared" si="41"/>
        <v>1</v>
      </c>
      <c r="K629" s="22">
        <f t="shared" si="42"/>
        <v>5</v>
      </c>
    </row>
    <row r="630" spans="1:11" s="22" customFormat="1" x14ac:dyDescent="0.15">
      <c r="A630" s="22">
        <f>IFERROR(テーブル_Swim015[[#This Row],[競技番号]],"")</f>
        <v>22</v>
      </c>
      <c r="B630" s="22">
        <f>IFERROR(テーブル_Swim015[[#This Row],[組]],"")</f>
        <v>1</v>
      </c>
      <c r="C630" s="22">
        <f>IFERROR(テーブル_Swim015[[#This Row],[水路]],"")</f>
        <v>6</v>
      </c>
      <c r="D630" s="22" t="str">
        <f t="shared" si="39"/>
        <v>2216</v>
      </c>
      <c r="E630" s="22">
        <f>IFERROR(テーブル_Swim015[[#This Row],[選手番号]],"")</f>
        <v>0</v>
      </c>
      <c r="F630" s="22" t="str">
        <f>IFERROR(VLOOKUP(E630,Sheet3!A:H,3,0),"")</f>
        <v/>
      </c>
      <c r="G630" s="22" t="str">
        <f>IFERROR(VLOOKUP(E630,Sheet3!A:H,8,0),"")</f>
        <v/>
      </c>
      <c r="H630" s="22" t="str">
        <f>IFERROR(VLOOKUP(E630,Sheet2!A:B,2,0),"")</f>
        <v/>
      </c>
      <c r="I630" s="22" t="str">
        <f t="shared" si="40"/>
        <v>022</v>
      </c>
      <c r="J630" s="22">
        <f t="shared" si="41"/>
        <v>1</v>
      </c>
      <c r="K630" s="22">
        <f t="shared" si="42"/>
        <v>6</v>
      </c>
    </row>
    <row r="631" spans="1:11" s="22" customFormat="1" x14ac:dyDescent="0.15">
      <c r="A631" s="22">
        <f>IFERROR(テーブル_Swim015[[#This Row],[競技番号]],"")</f>
        <v>22</v>
      </c>
      <c r="B631" s="22">
        <f>IFERROR(テーブル_Swim015[[#This Row],[組]],"")</f>
        <v>1</v>
      </c>
      <c r="C631" s="22">
        <f>IFERROR(テーブル_Swim015[[#This Row],[水路]],"")</f>
        <v>7</v>
      </c>
      <c r="D631" s="22" t="str">
        <f t="shared" si="39"/>
        <v>2217</v>
      </c>
      <c r="E631" s="22">
        <f>IFERROR(テーブル_Swim015[[#This Row],[選手番号]],"")</f>
        <v>0</v>
      </c>
      <c r="F631" s="22" t="str">
        <f>IFERROR(VLOOKUP(E631,Sheet3!A:H,3,0),"")</f>
        <v/>
      </c>
      <c r="G631" s="22" t="str">
        <f>IFERROR(VLOOKUP(E631,Sheet3!A:H,8,0),"")</f>
        <v/>
      </c>
      <c r="H631" s="22" t="str">
        <f>IFERROR(VLOOKUP(E631,Sheet2!A:B,2,0),"")</f>
        <v/>
      </c>
      <c r="I631" s="22" t="str">
        <f t="shared" si="40"/>
        <v>022</v>
      </c>
      <c r="J631" s="22">
        <f t="shared" si="41"/>
        <v>1</v>
      </c>
      <c r="K631" s="22">
        <f t="shared" si="42"/>
        <v>7</v>
      </c>
    </row>
    <row r="632" spans="1:11" s="22" customFormat="1" x14ac:dyDescent="0.15">
      <c r="A632" s="22">
        <f>IFERROR(テーブル_Swim015[[#This Row],[競技番号]],"")</f>
        <v>22</v>
      </c>
      <c r="B632" s="22">
        <f>IFERROR(テーブル_Swim015[[#This Row],[組]],"")</f>
        <v>2</v>
      </c>
      <c r="C632" s="22">
        <f>IFERROR(テーブル_Swim015[[#This Row],[水路]],"")</f>
        <v>1</v>
      </c>
      <c r="D632" s="22" t="str">
        <f t="shared" si="39"/>
        <v>2221</v>
      </c>
      <c r="E632" s="22">
        <f>IFERROR(テーブル_Swim015[[#This Row],[選手番号]],"")</f>
        <v>0</v>
      </c>
      <c r="F632" s="22" t="str">
        <f>IFERROR(VLOOKUP(E632,Sheet3!A:H,3,0),"")</f>
        <v/>
      </c>
      <c r="G632" s="22" t="str">
        <f>IFERROR(VLOOKUP(E632,Sheet3!A:H,8,0),"")</f>
        <v/>
      </c>
      <c r="H632" s="22" t="str">
        <f>IFERROR(VLOOKUP(E632,Sheet2!A:B,2,0),"")</f>
        <v/>
      </c>
      <c r="I632" s="22" t="str">
        <f t="shared" si="40"/>
        <v>022</v>
      </c>
      <c r="J632" s="22">
        <f t="shared" si="41"/>
        <v>2</v>
      </c>
      <c r="K632" s="22">
        <f t="shared" si="42"/>
        <v>1</v>
      </c>
    </row>
    <row r="633" spans="1:11" s="22" customFormat="1" x14ac:dyDescent="0.15">
      <c r="A633" s="22">
        <f>IFERROR(テーブル_Swim015[[#This Row],[競技番号]],"")</f>
        <v>22</v>
      </c>
      <c r="B633" s="22">
        <f>IFERROR(テーブル_Swim015[[#This Row],[組]],"")</f>
        <v>2</v>
      </c>
      <c r="C633" s="22">
        <f>IFERROR(テーブル_Swim015[[#This Row],[水路]],"")</f>
        <v>2</v>
      </c>
      <c r="D633" s="22" t="str">
        <f t="shared" si="39"/>
        <v>2222</v>
      </c>
      <c r="E633" s="22">
        <f>IFERROR(テーブル_Swim015[[#This Row],[選手番号]],"")</f>
        <v>11</v>
      </c>
      <c r="F633" s="22" t="str">
        <f>IFERROR(VLOOKUP(E633,Sheet3!A:H,3,0),"")</f>
        <v>菅野　　笙</v>
      </c>
      <c r="G633" s="22" t="str">
        <f>IFERROR(VLOOKUP(E633,Sheet3!A:H,8,0),"")</f>
        <v>五百木ＳＣ</v>
      </c>
      <c r="H633" s="22" t="str">
        <f>IFERROR(VLOOKUP(E633,Sheet2!A:B,2,0),"")</f>
        <v/>
      </c>
      <c r="I633" s="22" t="str">
        <f t="shared" si="40"/>
        <v>1122</v>
      </c>
      <c r="J633" s="22">
        <f t="shared" si="41"/>
        <v>2</v>
      </c>
      <c r="K633" s="22">
        <f t="shared" si="42"/>
        <v>2</v>
      </c>
    </row>
    <row r="634" spans="1:11" s="22" customFormat="1" x14ac:dyDescent="0.15">
      <c r="A634" s="22">
        <f>IFERROR(テーブル_Swim015[[#This Row],[競技番号]],"")</f>
        <v>22</v>
      </c>
      <c r="B634" s="22">
        <f>IFERROR(テーブル_Swim015[[#This Row],[組]],"")</f>
        <v>2</v>
      </c>
      <c r="C634" s="22">
        <f>IFERROR(テーブル_Swim015[[#This Row],[水路]],"")</f>
        <v>3</v>
      </c>
      <c r="D634" s="22" t="str">
        <f t="shared" si="39"/>
        <v>2223</v>
      </c>
      <c r="E634" s="22">
        <f>IFERROR(テーブル_Swim015[[#This Row],[選手番号]],"")</f>
        <v>193</v>
      </c>
      <c r="F634" s="22" t="str">
        <f>IFERROR(VLOOKUP(E634,Sheet3!A:H,3,0),"")</f>
        <v>城戸　心呂</v>
      </c>
      <c r="G634" s="22" t="str">
        <f>IFERROR(VLOOKUP(E634,Sheet3!A:H,8,0),"")</f>
        <v>石原ＳＣ</v>
      </c>
      <c r="H634" s="22" t="str">
        <f>IFERROR(VLOOKUP(E634,Sheet2!A:B,2,0),"")</f>
        <v/>
      </c>
      <c r="I634" s="22" t="str">
        <f t="shared" si="40"/>
        <v>19322</v>
      </c>
      <c r="J634" s="22">
        <f t="shared" si="41"/>
        <v>2</v>
      </c>
      <c r="K634" s="22">
        <f t="shared" si="42"/>
        <v>3</v>
      </c>
    </row>
    <row r="635" spans="1:11" s="22" customFormat="1" x14ac:dyDescent="0.15">
      <c r="A635" s="22">
        <f>IFERROR(テーブル_Swim015[[#This Row],[競技番号]],"")</f>
        <v>22</v>
      </c>
      <c r="B635" s="22">
        <f>IFERROR(テーブル_Swim015[[#This Row],[組]],"")</f>
        <v>2</v>
      </c>
      <c r="C635" s="22">
        <f>IFERROR(テーブル_Swim015[[#This Row],[水路]],"")</f>
        <v>4</v>
      </c>
      <c r="D635" s="22" t="str">
        <f t="shared" si="39"/>
        <v>2224</v>
      </c>
      <c r="E635" s="22">
        <f>IFERROR(テーブル_Swim015[[#This Row],[選手番号]],"")</f>
        <v>70</v>
      </c>
      <c r="F635" s="22" t="str">
        <f>IFERROR(VLOOKUP(E635,Sheet3!A:H,3,0),"")</f>
        <v>森下　泰明</v>
      </c>
      <c r="G635" s="22" t="str">
        <f>IFERROR(VLOOKUP(E635,Sheet3!A:H,8,0),"")</f>
        <v>ｴﾘｴｰﾙSRT</v>
      </c>
      <c r="H635" s="22" t="str">
        <f>IFERROR(VLOOKUP(E635,Sheet2!A:B,2,0),"")</f>
        <v/>
      </c>
      <c r="I635" s="22" t="str">
        <f t="shared" si="40"/>
        <v>7022</v>
      </c>
      <c r="J635" s="22">
        <f t="shared" si="41"/>
        <v>2</v>
      </c>
      <c r="K635" s="22">
        <f t="shared" si="42"/>
        <v>4</v>
      </c>
    </row>
    <row r="636" spans="1:11" s="22" customFormat="1" x14ac:dyDescent="0.15">
      <c r="A636" s="22">
        <f>IFERROR(テーブル_Swim015[[#This Row],[競技番号]],"")</f>
        <v>22</v>
      </c>
      <c r="B636" s="22">
        <f>IFERROR(テーブル_Swim015[[#This Row],[組]],"")</f>
        <v>2</v>
      </c>
      <c r="C636" s="22">
        <f>IFERROR(テーブル_Swim015[[#This Row],[水路]],"")</f>
        <v>5</v>
      </c>
      <c r="D636" s="22" t="str">
        <f t="shared" si="39"/>
        <v>2225</v>
      </c>
      <c r="E636" s="22">
        <f>IFERROR(テーブル_Swim015[[#This Row],[選手番号]],"")</f>
        <v>237</v>
      </c>
      <c r="F636" s="22" t="str">
        <f>IFERROR(VLOOKUP(E636,Sheet3!A:H,3,0),"")</f>
        <v>松浦　　蒼</v>
      </c>
      <c r="G636" s="22" t="str">
        <f>IFERROR(VLOOKUP(E636,Sheet3!A:H,8,0),"")</f>
        <v>フィッタ重信</v>
      </c>
      <c r="H636" s="22" t="str">
        <f>IFERROR(VLOOKUP(E636,Sheet2!A:B,2,0),"")</f>
        <v/>
      </c>
      <c r="I636" s="22" t="str">
        <f t="shared" si="40"/>
        <v>23722</v>
      </c>
      <c r="J636" s="22">
        <f t="shared" si="41"/>
        <v>2</v>
      </c>
      <c r="K636" s="22">
        <f t="shared" si="42"/>
        <v>5</v>
      </c>
    </row>
    <row r="637" spans="1:11" s="22" customFormat="1" x14ac:dyDescent="0.15">
      <c r="A637" s="22">
        <f>IFERROR(テーブル_Swim015[[#This Row],[競技番号]],"")</f>
        <v>22</v>
      </c>
      <c r="B637" s="22">
        <f>IFERROR(テーブル_Swim015[[#This Row],[組]],"")</f>
        <v>2</v>
      </c>
      <c r="C637" s="22">
        <f>IFERROR(テーブル_Swim015[[#This Row],[水路]],"")</f>
        <v>6</v>
      </c>
      <c r="D637" s="22" t="str">
        <f t="shared" si="39"/>
        <v>2226</v>
      </c>
      <c r="E637" s="22">
        <f>IFERROR(テーブル_Swim015[[#This Row],[選手番号]],"")</f>
        <v>177</v>
      </c>
      <c r="F637" s="22" t="str">
        <f>IFERROR(VLOOKUP(E637,Sheet3!A:H,3,0),"")</f>
        <v>山口　莉玖</v>
      </c>
      <c r="G637" s="22" t="str">
        <f>IFERROR(VLOOKUP(E637,Sheet3!A:H,8,0),"")</f>
        <v>ＭＧ双葉</v>
      </c>
      <c r="H637" s="22" t="str">
        <f>IFERROR(VLOOKUP(E637,Sheet2!A:B,2,0),"")</f>
        <v/>
      </c>
      <c r="I637" s="22" t="str">
        <f t="shared" si="40"/>
        <v>17722</v>
      </c>
      <c r="J637" s="22">
        <f t="shared" si="41"/>
        <v>2</v>
      </c>
      <c r="K637" s="22">
        <f t="shared" si="42"/>
        <v>6</v>
      </c>
    </row>
    <row r="638" spans="1:11" s="22" customFormat="1" x14ac:dyDescent="0.15">
      <c r="A638" s="22">
        <f>IFERROR(テーブル_Swim015[[#This Row],[競技番号]],"")</f>
        <v>22</v>
      </c>
      <c r="B638" s="22">
        <f>IFERROR(テーブル_Swim015[[#This Row],[組]],"")</f>
        <v>2</v>
      </c>
      <c r="C638" s="22">
        <f>IFERROR(テーブル_Swim015[[#This Row],[水路]],"")</f>
        <v>7</v>
      </c>
      <c r="D638" s="22" t="str">
        <f t="shared" si="39"/>
        <v>2227</v>
      </c>
      <c r="E638" s="22">
        <f>IFERROR(テーブル_Swim015[[#This Row],[選手番号]],"")</f>
        <v>239</v>
      </c>
      <c r="F638" s="22" t="str">
        <f>IFERROR(VLOOKUP(E638,Sheet3!A:H,3,0),"")</f>
        <v>枡野　　雅</v>
      </c>
      <c r="G638" s="22" t="str">
        <f>IFERROR(VLOOKUP(E638,Sheet3!A:H,8,0),"")</f>
        <v>フィッタ重信</v>
      </c>
      <c r="H638" s="22" t="str">
        <f>IFERROR(VLOOKUP(E638,Sheet2!A:B,2,0),"")</f>
        <v/>
      </c>
      <c r="I638" s="22" t="str">
        <f t="shared" si="40"/>
        <v>23922</v>
      </c>
      <c r="J638" s="22">
        <f t="shared" si="41"/>
        <v>2</v>
      </c>
      <c r="K638" s="22">
        <f t="shared" si="42"/>
        <v>7</v>
      </c>
    </row>
    <row r="639" spans="1:11" s="22" customFormat="1" x14ac:dyDescent="0.15">
      <c r="A639" s="22">
        <f>IFERROR(テーブル_Swim015[[#This Row],[競技番号]],"")</f>
        <v>22</v>
      </c>
      <c r="B639" s="22">
        <f>IFERROR(テーブル_Swim015[[#This Row],[組]],"")</f>
        <v>3</v>
      </c>
      <c r="C639" s="22">
        <f>IFERROR(テーブル_Swim015[[#This Row],[水路]],"")</f>
        <v>1</v>
      </c>
      <c r="D639" s="22" t="str">
        <f t="shared" si="39"/>
        <v>2231</v>
      </c>
      <c r="E639" s="22">
        <f>IFERROR(テーブル_Swim015[[#This Row],[選手番号]],"")</f>
        <v>210</v>
      </c>
      <c r="F639" s="22" t="str">
        <f>IFERROR(VLOOKUP(E639,Sheet3!A:H,3,0),"")</f>
        <v>高山　　翔</v>
      </c>
      <c r="G639" s="22" t="str">
        <f>IFERROR(VLOOKUP(E639,Sheet3!A:H,8,0),"")</f>
        <v>フィッタ松山</v>
      </c>
      <c r="H639" s="22" t="str">
        <f>IFERROR(VLOOKUP(E639,Sheet2!A:B,2,0),"")</f>
        <v/>
      </c>
      <c r="I639" s="22" t="str">
        <f t="shared" si="40"/>
        <v>21022</v>
      </c>
      <c r="J639" s="22">
        <f t="shared" si="41"/>
        <v>3</v>
      </c>
      <c r="K639" s="22">
        <f t="shared" si="42"/>
        <v>1</v>
      </c>
    </row>
    <row r="640" spans="1:11" s="22" customFormat="1" x14ac:dyDescent="0.15">
      <c r="A640" s="22">
        <f>IFERROR(テーブル_Swim015[[#This Row],[競技番号]],"")</f>
        <v>22</v>
      </c>
      <c r="B640" s="22">
        <f>IFERROR(テーブル_Swim015[[#This Row],[組]],"")</f>
        <v>3</v>
      </c>
      <c r="C640" s="22">
        <f>IFERROR(テーブル_Swim015[[#This Row],[水路]],"")</f>
        <v>2</v>
      </c>
      <c r="D640" s="22" t="str">
        <f t="shared" si="39"/>
        <v>2232</v>
      </c>
      <c r="E640" s="22">
        <f>IFERROR(テーブル_Swim015[[#This Row],[選手番号]],"")</f>
        <v>49</v>
      </c>
      <c r="F640" s="22" t="str">
        <f>IFERROR(VLOOKUP(E640,Sheet3!A:H,3,0),"")</f>
        <v>大山　葵生</v>
      </c>
      <c r="G640" s="22" t="str">
        <f>IFERROR(VLOOKUP(E640,Sheet3!A:H,8,0),"")</f>
        <v>南海ＤＣ</v>
      </c>
      <c r="H640" s="22" t="str">
        <f>IFERROR(VLOOKUP(E640,Sheet2!A:B,2,0),"")</f>
        <v/>
      </c>
      <c r="I640" s="22" t="str">
        <f t="shared" si="40"/>
        <v>4922</v>
      </c>
      <c r="J640" s="22">
        <f t="shared" si="41"/>
        <v>3</v>
      </c>
      <c r="K640" s="22">
        <f t="shared" si="42"/>
        <v>2</v>
      </c>
    </row>
    <row r="641" spans="1:11" s="22" customFormat="1" x14ac:dyDescent="0.15">
      <c r="A641" s="22">
        <f>IFERROR(テーブル_Swim015[[#This Row],[競技番号]],"")</f>
        <v>22</v>
      </c>
      <c r="B641" s="22">
        <f>IFERROR(テーブル_Swim015[[#This Row],[組]],"")</f>
        <v>3</v>
      </c>
      <c r="C641" s="22">
        <f>IFERROR(テーブル_Swim015[[#This Row],[水路]],"")</f>
        <v>3</v>
      </c>
      <c r="D641" s="22" t="str">
        <f t="shared" si="39"/>
        <v>2233</v>
      </c>
      <c r="E641" s="22">
        <f>IFERROR(テーブル_Swim015[[#This Row],[選手番号]],"")</f>
        <v>238</v>
      </c>
      <c r="F641" s="22" t="str">
        <f>IFERROR(VLOOKUP(E641,Sheet3!A:H,3,0),"")</f>
        <v>渡部　透真</v>
      </c>
      <c r="G641" s="22" t="str">
        <f>IFERROR(VLOOKUP(E641,Sheet3!A:H,8,0),"")</f>
        <v>フィッタ重信</v>
      </c>
      <c r="H641" s="22" t="str">
        <f>IFERROR(VLOOKUP(E641,Sheet2!A:B,2,0),"")</f>
        <v/>
      </c>
      <c r="I641" s="22" t="str">
        <f t="shared" si="40"/>
        <v>23822</v>
      </c>
      <c r="J641" s="22">
        <f t="shared" si="41"/>
        <v>3</v>
      </c>
      <c r="K641" s="22">
        <f t="shared" si="42"/>
        <v>3</v>
      </c>
    </row>
    <row r="642" spans="1:11" s="22" customFormat="1" x14ac:dyDescent="0.15">
      <c r="A642" s="22">
        <f>IFERROR(テーブル_Swim015[[#This Row],[競技番号]],"")</f>
        <v>22</v>
      </c>
      <c r="B642" s="22">
        <f>IFERROR(テーブル_Swim015[[#This Row],[組]],"")</f>
        <v>3</v>
      </c>
      <c r="C642" s="22">
        <f>IFERROR(テーブル_Swim015[[#This Row],[水路]],"")</f>
        <v>4</v>
      </c>
      <c r="D642" s="22" t="str">
        <f t="shared" si="39"/>
        <v>2234</v>
      </c>
      <c r="E642" s="22">
        <f>IFERROR(テーブル_Swim015[[#This Row],[選手番号]],"")</f>
        <v>179</v>
      </c>
      <c r="F642" s="22" t="str">
        <f>IFERROR(VLOOKUP(E642,Sheet3!A:H,3,0),"")</f>
        <v>山内　大和</v>
      </c>
      <c r="G642" s="22" t="str">
        <f>IFERROR(VLOOKUP(E642,Sheet3!A:H,8,0),"")</f>
        <v>ＭＧ双葉</v>
      </c>
      <c r="H642" s="22" t="str">
        <f>IFERROR(VLOOKUP(E642,Sheet2!A:B,2,0),"")</f>
        <v/>
      </c>
      <c r="I642" s="22" t="str">
        <f t="shared" si="40"/>
        <v>17922</v>
      </c>
      <c r="J642" s="22">
        <f t="shared" si="41"/>
        <v>3</v>
      </c>
      <c r="K642" s="22">
        <f t="shared" si="42"/>
        <v>4</v>
      </c>
    </row>
    <row r="643" spans="1:11" s="22" customFormat="1" x14ac:dyDescent="0.15">
      <c r="A643" s="22">
        <f>IFERROR(テーブル_Swim015[[#This Row],[競技番号]],"")</f>
        <v>22</v>
      </c>
      <c r="B643" s="22">
        <f>IFERROR(テーブル_Swim015[[#This Row],[組]],"")</f>
        <v>3</v>
      </c>
      <c r="C643" s="22">
        <f>IFERROR(テーブル_Swim015[[#This Row],[水路]],"")</f>
        <v>5</v>
      </c>
      <c r="D643" s="22" t="str">
        <f t="shared" ref="D643:D706" si="43">CONCATENATE(A643,B643,C643)</f>
        <v>2235</v>
      </c>
      <c r="E643" s="22">
        <f>IFERROR(テーブル_Swim015[[#This Row],[選手番号]],"")</f>
        <v>287</v>
      </c>
      <c r="F643" s="22" t="str">
        <f>IFERROR(VLOOKUP(E643,Sheet3!A:H,3,0),"")</f>
        <v>宇佐美弥市</v>
      </c>
      <c r="G643" s="22" t="str">
        <f>IFERROR(VLOOKUP(E643,Sheet3!A:H,8,0),"")</f>
        <v>ﾌｧｲﾌﾞﾃﾝ東予</v>
      </c>
      <c r="H643" s="22" t="str">
        <f>IFERROR(VLOOKUP(E643,Sheet2!A:B,2,0),"")</f>
        <v/>
      </c>
      <c r="I643" s="22" t="str">
        <f t="shared" si="40"/>
        <v>28722</v>
      </c>
      <c r="J643" s="22">
        <f t="shared" si="41"/>
        <v>3</v>
      </c>
      <c r="K643" s="22">
        <f t="shared" si="42"/>
        <v>5</v>
      </c>
    </row>
    <row r="644" spans="1:11" s="22" customFormat="1" x14ac:dyDescent="0.15">
      <c r="A644" s="22">
        <f>IFERROR(テーブル_Swim015[[#This Row],[競技番号]],"")</f>
        <v>22</v>
      </c>
      <c r="B644" s="22">
        <f>IFERROR(テーブル_Swim015[[#This Row],[組]],"")</f>
        <v>3</v>
      </c>
      <c r="C644" s="22">
        <f>IFERROR(テーブル_Swim015[[#This Row],[水路]],"")</f>
        <v>6</v>
      </c>
      <c r="D644" s="22" t="str">
        <f t="shared" si="43"/>
        <v>2236</v>
      </c>
      <c r="E644" s="22">
        <f>IFERROR(テーブル_Swim015[[#This Row],[選手番号]],"")</f>
        <v>236</v>
      </c>
      <c r="F644" s="22" t="str">
        <f>IFERROR(VLOOKUP(E644,Sheet3!A:H,3,0),"")</f>
        <v>十亀　優哉</v>
      </c>
      <c r="G644" s="22" t="str">
        <f>IFERROR(VLOOKUP(E644,Sheet3!A:H,8,0),"")</f>
        <v>フィッタ重信</v>
      </c>
      <c r="H644" s="22" t="str">
        <f>IFERROR(VLOOKUP(E644,Sheet2!A:B,2,0),"")</f>
        <v/>
      </c>
      <c r="I644" s="22" t="str">
        <f t="shared" si="40"/>
        <v>23622</v>
      </c>
      <c r="J644" s="22">
        <f t="shared" si="41"/>
        <v>3</v>
      </c>
      <c r="K644" s="22">
        <f t="shared" si="42"/>
        <v>6</v>
      </c>
    </row>
    <row r="645" spans="1:11" s="22" customFormat="1" x14ac:dyDescent="0.15">
      <c r="A645" s="22">
        <f>IFERROR(テーブル_Swim015[[#This Row],[競技番号]],"")</f>
        <v>22</v>
      </c>
      <c r="B645" s="22">
        <f>IFERROR(テーブル_Swim015[[#This Row],[組]],"")</f>
        <v>3</v>
      </c>
      <c r="C645" s="22">
        <f>IFERROR(テーブル_Swim015[[#This Row],[水路]],"")</f>
        <v>7</v>
      </c>
      <c r="D645" s="22" t="str">
        <f t="shared" si="43"/>
        <v>2237</v>
      </c>
      <c r="E645" s="22">
        <f>IFERROR(テーブル_Swim015[[#This Row],[選手番号]],"")</f>
        <v>119</v>
      </c>
      <c r="F645" s="22" t="str">
        <f>IFERROR(VLOOKUP(E645,Sheet3!A:H,3,0),"")</f>
        <v>藤原琥太郎</v>
      </c>
      <c r="G645" s="22" t="str">
        <f>IFERROR(VLOOKUP(E645,Sheet3!A:H,8,0),"")</f>
        <v>ファイブテン</v>
      </c>
      <c r="H645" s="22" t="str">
        <f>IFERROR(VLOOKUP(E645,Sheet2!A:B,2,0),"")</f>
        <v/>
      </c>
      <c r="I645" s="22" t="str">
        <f t="shared" si="40"/>
        <v>11922</v>
      </c>
      <c r="J645" s="22">
        <f t="shared" si="41"/>
        <v>3</v>
      </c>
      <c r="K645" s="22">
        <f t="shared" si="42"/>
        <v>7</v>
      </c>
    </row>
    <row r="646" spans="1:11" s="22" customFormat="1" x14ac:dyDescent="0.15">
      <c r="A646" s="22">
        <f>IFERROR(テーブル_Swim015[[#This Row],[競技番号]],"")</f>
        <v>22</v>
      </c>
      <c r="B646" s="22">
        <f>IFERROR(テーブル_Swim015[[#This Row],[組]],"")</f>
        <v>4</v>
      </c>
      <c r="C646" s="22">
        <f>IFERROR(テーブル_Swim015[[#This Row],[水路]],"")</f>
        <v>1</v>
      </c>
      <c r="D646" s="22" t="str">
        <f t="shared" si="43"/>
        <v>2241</v>
      </c>
      <c r="E646" s="22">
        <f>IFERROR(テーブル_Swim015[[#This Row],[選手番号]],"")</f>
        <v>48</v>
      </c>
      <c r="F646" s="22" t="str">
        <f>IFERROR(VLOOKUP(E646,Sheet3!A:H,3,0),"")</f>
        <v>渡部　泰成</v>
      </c>
      <c r="G646" s="22" t="str">
        <f>IFERROR(VLOOKUP(E646,Sheet3!A:H,8,0),"")</f>
        <v>南海ＤＣ</v>
      </c>
      <c r="H646" s="22" t="str">
        <f>IFERROR(VLOOKUP(E646,Sheet2!A:B,2,0),"")</f>
        <v/>
      </c>
      <c r="I646" s="22" t="str">
        <f t="shared" si="40"/>
        <v>4822</v>
      </c>
      <c r="J646" s="22">
        <f t="shared" si="41"/>
        <v>4</v>
      </c>
      <c r="K646" s="22">
        <f t="shared" si="42"/>
        <v>1</v>
      </c>
    </row>
    <row r="647" spans="1:11" s="22" customFormat="1" x14ac:dyDescent="0.15">
      <c r="A647" s="22">
        <f>IFERROR(テーブル_Swim015[[#This Row],[競技番号]],"")</f>
        <v>22</v>
      </c>
      <c r="B647" s="22">
        <f>IFERROR(テーブル_Swim015[[#This Row],[組]],"")</f>
        <v>4</v>
      </c>
      <c r="C647" s="22">
        <f>IFERROR(テーブル_Swim015[[#This Row],[水路]],"")</f>
        <v>2</v>
      </c>
      <c r="D647" s="22" t="str">
        <f t="shared" si="43"/>
        <v>2242</v>
      </c>
      <c r="E647" s="22">
        <f>IFERROR(テーブル_Swim015[[#This Row],[選手番号]],"")</f>
        <v>206</v>
      </c>
      <c r="F647" s="22" t="str">
        <f>IFERROR(VLOOKUP(E647,Sheet3!A:H,3,0),"")</f>
        <v>石川　智暉</v>
      </c>
      <c r="G647" s="22" t="str">
        <f>IFERROR(VLOOKUP(E647,Sheet3!A:H,8,0),"")</f>
        <v>フィッタ松山</v>
      </c>
      <c r="H647" s="22" t="str">
        <f>IFERROR(VLOOKUP(E647,Sheet2!A:B,2,0),"")</f>
        <v/>
      </c>
      <c r="I647" s="22" t="str">
        <f t="shared" si="40"/>
        <v>20622</v>
      </c>
      <c r="J647" s="22">
        <f t="shared" si="41"/>
        <v>4</v>
      </c>
      <c r="K647" s="22">
        <f t="shared" si="42"/>
        <v>2</v>
      </c>
    </row>
    <row r="648" spans="1:11" s="22" customFormat="1" x14ac:dyDescent="0.15">
      <c r="A648" s="22">
        <f>IFERROR(テーブル_Swim015[[#This Row],[競技番号]],"")</f>
        <v>22</v>
      </c>
      <c r="B648" s="22">
        <f>IFERROR(テーブル_Swim015[[#This Row],[組]],"")</f>
        <v>4</v>
      </c>
      <c r="C648" s="22">
        <f>IFERROR(テーブル_Swim015[[#This Row],[水路]],"")</f>
        <v>3</v>
      </c>
      <c r="D648" s="22" t="str">
        <f t="shared" si="43"/>
        <v>2243</v>
      </c>
      <c r="E648" s="22">
        <f>IFERROR(テーブル_Swim015[[#This Row],[選手番号]],"")</f>
        <v>284</v>
      </c>
      <c r="F648" s="22" t="str">
        <f>IFERROR(VLOOKUP(E648,Sheet3!A:H,3,0),"")</f>
        <v>宇佐美甚吉</v>
      </c>
      <c r="G648" s="22" t="str">
        <f>IFERROR(VLOOKUP(E648,Sheet3!A:H,8,0),"")</f>
        <v>ﾌｧｲﾌﾞﾃﾝ東予</v>
      </c>
      <c r="H648" s="22" t="str">
        <f>IFERROR(VLOOKUP(E648,Sheet2!A:B,2,0),"")</f>
        <v/>
      </c>
      <c r="I648" s="22" t="str">
        <f t="shared" si="40"/>
        <v>28422</v>
      </c>
      <c r="J648" s="22">
        <f t="shared" si="41"/>
        <v>4</v>
      </c>
      <c r="K648" s="22">
        <f t="shared" si="42"/>
        <v>3</v>
      </c>
    </row>
    <row r="649" spans="1:11" s="22" customFormat="1" x14ac:dyDescent="0.15">
      <c r="A649" s="22">
        <f>IFERROR(テーブル_Swim015[[#This Row],[競技番号]],"")</f>
        <v>22</v>
      </c>
      <c r="B649" s="22">
        <f>IFERROR(テーブル_Swim015[[#This Row],[組]],"")</f>
        <v>4</v>
      </c>
      <c r="C649" s="22">
        <f>IFERROR(テーブル_Swim015[[#This Row],[水路]],"")</f>
        <v>4</v>
      </c>
      <c r="D649" s="22" t="str">
        <f t="shared" si="43"/>
        <v>2244</v>
      </c>
      <c r="E649" s="22">
        <f>IFERROR(テーブル_Swim015[[#This Row],[選手番号]],"")</f>
        <v>6</v>
      </c>
      <c r="F649" s="22" t="str">
        <f>IFERROR(VLOOKUP(E649,Sheet3!A:H,3,0),"")</f>
        <v>三河　琉伽</v>
      </c>
      <c r="G649" s="22" t="str">
        <f>IFERROR(VLOOKUP(E649,Sheet3!A:H,8,0),"")</f>
        <v>五百木ＳＣ</v>
      </c>
      <c r="H649" s="22" t="str">
        <f>IFERROR(VLOOKUP(E649,Sheet2!A:B,2,0),"")</f>
        <v/>
      </c>
      <c r="I649" s="22" t="str">
        <f t="shared" si="40"/>
        <v>622</v>
      </c>
      <c r="J649" s="22">
        <f t="shared" si="41"/>
        <v>4</v>
      </c>
      <c r="K649" s="22">
        <f t="shared" si="42"/>
        <v>4</v>
      </c>
    </row>
    <row r="650" spans="1:11" s="22" customFormat="1" x14ac:dyDescent="0.15">
      <c r="A650" s="22">
        <f>IFERROR(テーブル_Swim015[[#This Row],[競技番号]],"")</f>
        <v>22</v>
      </c>
      <c r="B650" s="22">
        <f>IFERROR(テーブル_Swim015[[#This Row],[組]],"")</f>
        <v>4</v>
      </c>
      <c r="C650" s="22">
        <f>IFERROR(テーブル_Swim015[[#This Row],[水路]],"")</f>
        <v>5</v>
      </c>
      <c r="D650" s="22" t="str">
        <f t="shared" si="43"/>
        <v>2245</v>
      </c>
      <c r="E650" s="22">
        <f>IFERROR(テーブル_Swim015[[#This Row],[選手番号]],"")</f>
        <v>255</v>
      </c>
      <c r="F650" s="22" t="str">
        <f>IFERROR(VLOOKUP(E650,Sheet3!A:H,3,0),"")</f>
        <v>小原　知也</v>
      </c>
      <c r="G650" s="22" t="str">
        <f>IFERROR(VLOOKUP(E650,Sheet3!A:H,8,0),"")</f>
        <v>リー保内</v>
      </c>
      <c r="H650" s="22" t="str">
        <f>IFERROR(VLOOKUP(E650,Sheet2!A:B,2,0),"")</f>
        <v/>
      </c>
      <c r="I650" s="22" t="str">
        <f t="shared" si="40"/>
        <v>25522</v>
      </c>
      <c r="J650" s="22">
        <f t="shared" si="41"/>
        <v>4</v>
      </c>
      <c r="K650" s="22">
        <f t="shared" si="42"/>
        <v>5</v>
      </c>
    </row>
    <row r="651" spans="1:11" s="22" customFormat="1" x14ac:dyDescent="0.15">
      <c r="A651" s="22">
        <f>IFERROR(テーブル_Swim015[[#This Row],[競技番号]],"")</f>
        <v>22</v>
      </c>
      <c r="B651" s="22">
        <f>IFERROR(テーブル_Swim015[[#This Row],[組]],"")</f>
        <v>4</v>
      </c>
      <c r="C651" s="22">
        <f>IFERROR(テーブル_Swim015[[#This Row],[水路]],"")</f>
        <v>6</v>
      </c>
      <c r="D651" s="22" t="str">
        <f t="shared" si="43"/>
        <v>2246</v>
      </c>
      <c r="E651" s="22">
        <f>IFERROR(テーブル_Swim015[[#This Row],[選手番号]],"")</f>
        <v>205</v>
      </c>
      <c r="F651" s="22" t="str">
        <f>IFERROR(VLOOKUP(E651,Sheet3!A:H,3,0),"")</f>
        <v>小野　寛生</v>
      </c>
      <c r="G651" s="22" t="str">
        <f>IFERROR(VLOOKUP(E651,Sheet3!A:H,8,0),"")</f>
        <v>フィッタ松山</v>
      </c>
      <c r="H651" s="22" t="str">
        <f>IFERROR(VLOOKUP(E651,Sheet2!A:B,2,0),"")</f>
        <v/>
      </c>
      <c r="I651" s="22" t="str">
        <f t="shared" si="40"/>
        <v>20522</v>
      </c>
      <c r="J651" s="22">
        <f t="shared" si="41"/>
        <v>4</v>
      </c>
      <c r="K651" s="22">
        <f t="shared" si="42"/>
        <v>6</v>
      </c>
    </row>
    <row r="652" spans="1:11" s="22" customFormat="1" x14ac:dyDescent="0.15">
      <c r="A652" s="22">
        <f>IFERROR(テーブル_Swim015[[#This Row],[競技番号]],"")</f>
        <v>22</v>
      </c>
      <c r="B652" s="22">
        <f>IFERROR(テーブル_Swim015[[#This Row],[組]],"")</f>
        <v>4</v>
      </c>
      <c r="C652" s="22">
        <f>IFERROR(テーブル_Swim015[[#This Row],[水路]],"")</f>
        <v>7</v>
      </c>
      <c r="D652" s="22" t="str">
        <f t="shared" si="43"/>
        <v>2247</v>
      </c>
      <c r="E652" s="22">
        <f>IFERROR(テーブル_Swim015[[#This Row],[選手番号]],"")</f>
        <v>175</v>
      </c>
      <c r="F652" s="22" t="str">
        <f>IFERROR(VLOOKUP(E652,Sheet3!A:H,3,0),"")</f>
        <v>山田　睦己</v>
      </c>
      <c r="G652" s="22" t="str">
        <f>IFERROR(VLOOKUP(E652,Sheet3!A:H,8,0),"")</f>
        <v>ＭＧ双葉</v>
      </c>
      <c r="H652" s="22" t="str">
        <f>IFERROR(VLOOKUP(E652,Sheet2!A:B,2,0),"")</f>
        <v/>
      </c>
      <c r="I652" s="22" t="str">
        <f t="shared" si="40"/>
        <v>17522</v>
      </c>
      <c r="J652" s="22">
        <f t="shared" si="41"/>
        <v>4</v>
      </c>
      <c r="K652" s="22">
        <f t="shared" si="42"/>
        <v>7</v>
      </c>
    </row>
    <row r="653" spans="1:11" s="22" customFormat="1" x14ac:dyDescent="0.15">
      <c r="A653" s="22">
        <f>IFERROR(テーブル_Swim015[[#This Row],[競技番号]],"")</f>
        <v>22</v>
      </c>
      <c r="B653" s="22">
        <f>IFERROR(テーブル_Swim015[[#This Row],[組]],"")</f>
        <v>5</v>
      </c>
      <c r="C653" s="22">
        <f>IFERROR(テーブル_Swim015[[#This Row],[水路]],"")</f>
        <v>1</v>
      </c>
      <c r="D653" s="22" t="str">
        <f t="shared" si="43"/>
        <v>2251</v>
      </c>
      <c r="E653" s="22">
        <f>IFERROR(テーブル_Swim015[[#This Row],[選手番号]],"")</f>
        <v>66</v>
      </c>
      <c r="F653" s="22" t="str">
        <f>IFERROR(VLOOKUP(E653,Sheet3!A:H,3,0),"")</f>
        <v>中田　陸翔</v>
      </c>
      <c r="G653" s="22" t="str">
        <f>IFERROR(VLOOKUP(E653,Sheet3!A:H,8,0),"")</f>
        <v>ｴﾘｴｰﾙSRT</v>
      </c>
      <c r="H653" s="22" t="str">
        <f>IFERROR(VLOOKUP(E653,Sheet2!A:B,2,0),"")</f>
        <v/>
      </c>
      <c r="I653" s="22" t="str">
        <f t="shared" si="40"/>
        <v>6622</v>
      </c>
      <c r="J653" s="22">
        <f t="shared" si="41"/>
        <v>5</v>
      </c>
      <c r="K653" s="22">
        <f t="shared" si="42"/>
        <v>1</v>
      </c>
    </row>
    <row r="654" spans="1:11" s="22" customFormat="1" x14ac:dyDescent="0.15">
      <c r="A654" s="22">
        <f>IFERROR(テーブル_Swim015[[#This Row],[競技番号]],"")</f>
        <v>22</v>
      </c>
      <c r="B654" s="22">
        <f>IFERROR(テーブル_Swim015[[#This Row],[組]],"")</f>
        <v>5</v>
      </c>
      <c r="C654" s="22">
        <f>IFERROR(テーブル_Swim015[[#This Row],[水路]],"")</f>
        <v>2</v>
      </c>
      <c r="D654" s="22" t="str">
        <f t="shared" si="43"/>
        <v>2252</v>
      </c>
      <c r="E654" s="22">
        <f>IFERROR(テーブル_Swim015[[#This Row],[選手番号]],"")</f>
        <v>262</v>
      </c>
      <c r="F654" s="22" t="str">
        <f>IFERROR(VLOOKUP(E654,Sheet3!A:H,3,0),"")</f>
        <v>櫻井　理道</v>
      </c>
      <c r="G654" s="22" t="str">
        <f>IFERROR(VLOOKUP(E654,Sheet3!A:H,8,0),"")</f>
        <v>フィッタ吉田</v>
      </c>
      <c r="H654" s="22" t="str">
        <f>IFERROR(VLOOKUP(E654,Sheet2!A:B,2,0),"")</f>
        <v/>
      </c>
      <c r="I654" s="22" t="str">
        <f t="shared" si="40"/>
        <v>26222</v>
      </c>
      <c r="J654" s="22">
        <f t="shared" si="41"/>
        <v>5</v>
      </c>
      <c r="K654" s="22">
        <f t="shared" si="42"/>
        <v>2</v>
      </c>
    </row>
    <row r="655" spans="1:11" s="22" customFormat="1" x14ac:dyDescent="0.15">
      <c r="A655" s="22">
        <f>IFERROR(テーブル_Swim015[[#This Row],[競技番号]],"")</f>
        <v>22</v>
      </c>
      <c r="B655" s="22">
        <f>IFERROR(テーブル_Swim015[[#This Row],[組]],"")</f>
        <v>5</v>
      </c>
      <c r="C655" s="22">
        <f>IFERROR(テーブル_Swim015[[#This Row],[水路]],"")</f>
        <v>3</v>
      </c>
      <c r="D655" s="22" t="str">
        <f t="shared" si="43"/>
        <v>2253</v>
      </c>
      <c r="E655" s="22">
        <f>IFERROR(テーブル_Swim015[[#This Row],[選手番号]],"")</f>
        <v>45</v>
      </c>
      <c r="F655" s="22" t="str">
        <f>IFERROR(VLOOKUP(E655,Sheet3!A:H,3,0),"")</f>
        <v>藤本　大勢</v>
      </c>
      <c r="G655" s="22" t="str">
        <f>IFERROR(VLOOKUP(E655,Sheet3!A:H,8,0),"")</f>
        <v>南海ＤＣ</v>
      </c>
      <c r="H655" s="22" t="str">
        <f>IFERROR(VLOOKUP(E655,Sheet2!A:B,2,0),"")</f>
        <v/>
      </c>
      <c r="I655" s="22" t="str">
        <f t="shared" si="40"/>
        <v>4522</v>
      </c>
      <c r="J655" s="22">
        <f t="shared" si="41"/>
        <v>5</v>
      </c>
      <c r="K655" s="22">
        <f t="shared" si="42"/>
        <v>3</v>
      </c>
    </row>
    <row r="656" spans="1:11" s="22" customFormat="1" x14ac:dyDescent="0.15">
      <c r="A656" s="22">
        <f>IFERROR(テーブル_Swim015[[#This Row],[競技番号]],"")</f>
        <v>22</v>
      </c>
      <c r="B656" s="22">
        <f>IFERROR(テーブル_Swim015[[#This Row],[組]],"")</f>
        <v>5</v>
      </c>
      <c r="C656" s="22">
        <f>IFERROR(テーブル_Swim015[[#This Row],[水路]],"")</f>
        <v>4</v>
      </c>
      <c r="D656" s="22" t="str">
        <f t="shared" si="43"/>
        <v>2254</v>
      </c>
      <c r="E656" s="22">
        <f>IFERROR(テーブル_Swim015[[#This Row],[選手番号]],"")</f>
        <v>47</v>
      </c>
      <c r="F656" s="22" t="str">
        <f>IFERROR(VLOOKUP(E656,Sheet3!A:H,3,0),"")</f>
        <v>大野孝太郎</v>
      </c>
      <c r="G656" s="22" t="str">
        <f>IFERROR(VLOOKUP(E656,Sheet3!A:H,8,0),"")</f>
        <v>南海ＤＣ</v>
      </c>
      <c r="H656" s="22" t="str">
        <f>IFERROR(VLOOKUP(E656,Sheet2!A:B,2,0),"")</f>
        <v/>
      </c>
      <c r="I656" s="22" t="str">
        <f t="shared" si="40"/>
        <v>4722</v>
      </c>
      <c r="J656" s="22">
        <f t="shared" si="41"/>
        <v>5</v>
      </c>
      <c r="K656" s="22">
        <f t="shared" si="42"/>
        <v>4</v>
      </c>
    </row>
    <row r="657" spans="1:11" s="22" customFormat="1" x14ac:dyDescent="0.15">
      <c r="A657" s="22">
        <f>IFERROR(テーブル_Swim015[[#This Row],[競技番号]],"")</f>
        <v>22</v>
      </c>
      <c r="B657" s="22">
        <f>IFERROR(テーブル_Swim015[[#This Row],[組]],"")</f>
        <v>5</v>
      </c>
      <c r="C657" s="22">
        <f>IFERROR(テーブル_Swim015[[#This Row],[水路]],"")</f>
        <v>5</v>
      </c>
      <c r="D657" s="22" t="str">
        <f t="shared" si="43"/>
        <v>2255</v>
      </c>
      <c r="E657" s="22">
        <f>IFERROR(テーブル_Swim015[[#This Row],[選手番号]],"")</f>
        <v>110</v>
      </c>
      <c r="F657" s="22" t="str">
        <f>IFERROR(VLOOKUP(E657,Sheet3!A:H,3,0),"")</f>
        <v>真鍋　千賢</v>
      </c>
      <c r="G657" s="22" t="str">
        <f>IFERROR(VLOOKUP(E657,Sheet3!A:H,8,0),"")</f>
        <v>ファイブテン</v>
      </c>
      <c r="H657" s="22" t="str">
        <f>IFERROR(VLOOKUP(E657,Sheet2!A:B,2,0),"")</f>
        <v/>
      </c>
      <c r="I657" s="22" t="str">
        <f t="shared" si="40"/>
        <v>11022</v>
      </c>
      <c r="J657" s="22">
        <f t="shared" si="41"/>
        <v>5</v>
      </c>
      <c r="K657" s="22">
        <f t="shared" si="42"/>
        <v>5</v>
      </c>
    </row>
    <row r="658" spans="1:11" s="22" customFormat="1" x14ac:dyDescent="0.15">
      <c r="A658" s="22">
        <f>IFERROR(テーブル_Swim015[[#This Row],[競技番号]],"")</f>
        <v>22</v>
      </c>
      <c r="B658" s="22">
        <f>IFERROR(テーブル_Swim015[[#This Row],[組]],"")</f>
        <v>5</v>
      </c>
      <c r="C658" s="22">
        <f>IFERROR(テーブル_Swim015[[#This Row],[水路]],"")</f>
        <v>6</v>
      </c>
      <c r="D658" s="22" t="str">
        <f t="shared" si="43"/>
        <v>2256</v>
      </c>
      <c r="E658" s="22">
        <f>IFERROR(テーブル_Swim015[[#This Row],[選手番号]],"")</f>
        <v>157</v>
      </c>
      <c r="F658" s="22" t="str">
        <f>IFERROR(VLOOKUP(E658,Sheet3!A:H,3,0),"")</f>
        <v>赤藤　吏紅</v>
      </c>
      <c r="G658" s="22" t="str">
        <f>IFERROR(VLOOKUP(E658,Sheet3!A:H,8,0),"")</f>
        <v>アズサ松山</v>
      </c>
      <c r="H658" s="22" t="str">
        <f>IFERROR(VLOOKUP(E658,Sheet2!A:B,2,0),"")</f>
        <v/>
      </c>
      <c r="I658" s="22" t="str">
        <f t="shared" si="40"/>
        <v>15722</v>
      </c>
      <c r="J658" s="22">
        <f t="shared" si="41"/>
        <v>5</v>
      </c>
      <c r="K658" s="22">
        <f t="shared" si="42"/>
        <v>6</v>
      </c>
    </row>
    <row r="659" spans="1:11" s="22" customFormat="1" x14ac:dyDescent="0.15">
      <c r="A659" s="22">
        <f>IFERROR(テーブル_Swim015[[#This Row],[競技番号]],"")</f>
        <v>22</v>
      </c>
      <c r="B659" s="22">
        <f>IFERROR(テーブル_Swim015[[#This Row],[組]],"")</f>
        <v>5</v>
      </c>
      <c r="C659" s="22">
        <f>IFERROR(テーブル_Swim015[[#This Row],[水路]],"")</f>
        <v>7</v>
      </c>
      <c r="D659" s="22" t="str">
        <f t="shared" si="43"/>
        <v>2257</v>
      </c>
      <c r="E659" s="22">
        <f>IFERROR(テーブル_Swim015[[#This Row],[選手番号]],"")</f>
        <v>202</v>
      </c>
      <c r="F659" s="22" t="str">
        <f>IFERROR(VLOOKUP(E659,Sheet3!A:H,3,0),"")</f>
        <v>平野　　資</v>
      </c>
      <c r="G659" s="22" t="str">
        <f>IFERROR(VLOOKUP(E659,Sheet3!A:H,8,0),"")</f>
        <v>フィッタ松山</v>
      </c>
      <c r="H659" s="22" t="str">
        <f>IFERROR(VLOOKUP(E659,Sheet2!A:B,2,0),"")</f>
        <v/>
      </c>
      <c r="I659" s="22" t="str">
        <f t="shared" ref="I659:I722" si="44">CONCATENATE(E659,A659)</f>
        <v>20222</v>
      </c>
      <c r="J659" s="22">
        <f t="shared" ref="J659:J722" si="45">B659</f>
        <v>5</v>
      </c>
      <c r="K659" s="22">
        <f t="shared" ref="K659:K722" si="46">C659</f>
        <v>7</v>
      </c>
    </row>
    <row r="660" spans="1:11" s="22" customFormat="1" x14ac:dyDescent="0.15">
      <c r="A660" s="22">
        <f>IFERROR(テーブル_Swim015[[#This Row],[競技番号]],"")</f>
        <v>22</v>
      </c>
      <c r="B660" s="22">
        <f>IFERROR(テーブル_Swim015[[#This Row],[組]],"")</f>
        <v>6</v>
      </c>
      <c r="C660" s="22">
        <f>IFERROR(テーブル_Swim015[[#This Row],[水路]],"")</f>
        <v>1</v>
      </c>
      <c r="D660" s="22" t="str">
        <f t="shared" si="43"/>
        <v>2261</v>
      </c>
      <c r="E660" s="22">
        <f>IFERROR(テーブル_Swim015[[#This Row],[選手番号]],"")</f>
        <v>140</v>
      </c>
      <c r="F660" s="22" t="str">
        <f>IFERROR(VLOOKUP(E660,Sheet3!A:H,3,0),"")</f>
        <v>菊池　真弥</v>
      </c>
      <c r="G660" s="22" t="str">
        <f>IFERROR(VLOOKUP(E660,Sheet3!A:H,8,0),"")</f>
        <v>八幡浜ＳＣ</v>
      </c>
      <c r="H660" s="22" t="str">
        <f>IFERROR(VLOOKUP(E660,Sheet2!A:B,2,0),"")</f>
        <v/>
      </c>
      <c r="I660" s="22" t="str">
        <f t="shared" si="44"/>
        <v>14022</v>
      </c>
      <c r="J660" s="22">
        <f t="shared" si="45"/>
        <v>6</v>
      </c>
      <c r="K660" s="22">
        <f t="shared" si="46"/>
        <v>1</v>
      </c>
    </row>
    <row r="661" spans="1:11" s="22" customFormat="1" x14ac:dyDescent="0.15">
      <c r="A661" s="22">
        <f>IFERROR(テーブル_Swim015[[#This Row],[競技番号]],"")</f>
        <v>22</v>
      </c>
      <c r="B661" s="22">
        <f>IFERROR(テーブル_Swim015[[#This Row],[組]],"")</f>
        <v>6</v>
      </c>
      <c r="C661" s="22">
        <f>IFERROR(テーブル_Swim015[[#This Row],[水路]],"")</f>
        <v>2</v>
      </c>
      <c r="D661" s="22" t="str">
        <f t="shared" si="43"/>
        <v>2262</v>
      </c>
      <c r="E661" s="22">
        <f>IFERROR(テーブル_Swim015[[#This Row],[選手番号]],"")</f>
        <v>92</v>
      </c>
      <c r="F661" s="22" t="str">
        <f>IFERROR(VLOOKUP(E661,Sheet3!A:H,3,0),"")</f>
        <v>菊山　翔太</v>
      </c>
      <c r="G661" s="22" t="str">
        <f>IFERROR(VLOOKUP(E661,Sheet3!A:H,8,0),"")</f>
        <v>ＭＧ瀬戸内</v>
      </c>
      <c r="H661" s="22" t="str">
        <f>IFERROR(VLOOKUP(E661,Sheet2!A:B,2,0),"")</f>
        <v/>
      </c>
      <c r="I661" s="22" t="str">
        <f t="shared" si="44"/>
        <v>9222</v>
      </c>
      <c r="J661" s="22">
        <f t="shared" si="45"/>
        <v>6</v>
      </c>
      <c r="K661" s="22">
        <f t="shared" si="46"/>
        <v>2</v>
      </c>
    </row>
    <row r="662" spans="1:11" s="22" customFormat="1" x14ac:dyDescent="0.15">
      <c r="A662" s="22">
        <f>IFERROR(テーブル_Swim015[[#This Row],[競技番号]],"")</f>
        <v>22</v>
      </c>
      <c r="B662" s="22">
        <f>IFERROR(テーブル_Swim015[[#This Row],[組]],"")</f>
        <v>6</v>
      </c>
      <c r="C662" s="22">
        <f>IFERROR(テーブル_Swim015[[#This Row],[水路]],"")</f>
        <v>3</v>
      </c>
      <c r="D662" s="22" t="str">
        <f t="shared" si="43"/>
        <v>2263</v>
      </c>
      <c r="E662" s="22">
        <f>IFERROR(テーブル_Swim015[[#This Row],[選手番号]],"")</f>
        <v>63</v>
      </c>
      <c r="F662" s="22" t="str">
        <f>IFERROR(VLOOKUP(E662,Sheet3!A:H,3,0),"")</f>
        <v>中田　智大</v>
      </c>
      <c r="G662" s="22" t="str">
        <f>IFERROR(VLOOKUP(E662,Sheet3!A:H,8,0),"")</f>
        <v>ｴﾘｴｰﾙSRT</v>
      </c>
      <c r="H662" s="22" t="str">
        <f>IFERROR(VLOOKUP(E662,Sheet2!A:B,2,0),"")</f>
        <v/>
      </c>
      <c r="I662" s="22" t="str">
        <f t="shared" si="44"/>
        <v>6322</v>
      </c>
      <c r="J662" s="22">
        <f t="shared" si="45"/>
        <v>6</v>
      </c>
      <c r="K662" s="22">
        <f t="shared" si="46"/>
        <v>3</v>
      </c>
    </row>
    <row r="663" spans="1:11" s="22" customFormat="1" x14ac:dyDescent="0.15">
      <c r="A663" s="22">
        <f>IFERROR(テーブル_Swim015[[#This Row],[競技番号]],"")</f>
        <v>22</v>
      </c>
      <c r="B663" s="22">
        <f>IFERROR(テーブル_Swim015[[#This Row],[組]],"")</f>
        <v>6</v>
      </c>
      <c r="C663" s="22">
        <f>IFERROR(テーブル_Swim015[[#This Row],[水路]],"")</f>
        <v>4</v>
      </c>
      <c r="D663" s="22" t="str">
        <f t="shared" si="43"/>
        <v>2264</v>
      </c>
      <c r="E663" s="22">
        <f>IFERROR(テーブル_Swim015[[#This Row],[選手番号]],"")</f>
        <v>141</v>
      </c>
      <c r="F663" s="22" t="str">
        <f>IFERROR(VLOOKUP(E663,Sheet3!A:H,3,0),"")</f>
        <v>程野　裕介</v>
      </c>
      <c r="G663" s="22" t="str">
        <f>IFERROR(VLOOKUP(E663,Sheet3!A:H,8,0),"")</f>
        <v>八幡浜ＳＣ</v>
      </c>
      <c r="H663" s="22" t="str">
        <f>IFERROR(VLOOKUP(E663,Sheet2!A:B,2,0),"")</f>
        <v/>
      </c>
      <c r="I663" s="22" t="str">
        <f t="shared" si="44"/>
        <v>14122</v>
      </c>
      <c r="J663" s="22">
        <f t="shared" si="45"/>
        <v>6</v>
      </c>
      <c r="K663" s="22">
        <f t="shared" si="46"/>
        <v>4</v>
      </c>
    </row>
    <row r="664" spans="1:11" s="22" customFormat="1" x14ac:dyDescent="0.15">
      <c r="A664" s="22">
        <f>IFERROR(テーブル_Swim015[[#This Row],[競技番号]],"")</f>
        <v>22</v>
      </c>
      <c r="B664" s="22">
        <f>IFERROR(テーブル_Swim015[[#This Row],[組]],"")</f>
        <v>6</v>
      </c>
      <c r="C664" s="22">
        <f>IFERROR(テーブル_Swim015[[#This Row],[水路]],"")</f>
        <v>5</v>
      </c>
      <c r="D664" s="22" t="str">
        <f t="shared" si="43"/>
        <v>2265</v>
      </c>
      <c r="E664" s="22">
        <f>IFERROR(テーブル_Swim015[[#This Row],[選手番号]],"")</f>
        <v>250</v>
      </c>
      <c r="F664" s="22" t="str">
        <f>IFERROR(VLOOKUP(E664,Sheet3!A:H,3,0),"")</f>
        <v>清家　　宙</v>
      </c>
      <c r="G664" s="22" t="str">
        <f>IFERROR(VLOOKUP(E664,Sheet3!A:H,8,0),"")</f>
        <v>リー保内</v>
      </c>
      <c r="H664" s="22" t="str">
        <f>IFERROR(VLOOKUP(E664,Sheet2!A:B,2,0),"")</f>
        <v/>
      </c>
      <c r="I664" s="22" t="str">
        <f t="shared" si="44"/>
        <v>25022</v>
      </c>
      <c r="J664" s="22">
        <f t="shared" si="45"/>
        <v>6</v>
      </c>
      <c r="K664" s="22">
        <f t="shared" si="46"/>
        <v>5</v>
      </c>
    </row>
    <row r="665" spans="1:11" s="22" customFormat="1" x14ac:dyDescent="0.15">
      <c r="A665" s="22">
        <f>IFERROR(テーブル_Swim015[[#This Row],[競技番号]],"")</f>
        <v>22</v>
      </c>
      <c r="B665" s="22">
        <f>IFERROR(テーブル_Swim015[[#This Row],[組]],"")</f>
        <v>6</v>
      </c>
      <c r="C665" s="22">
        <f>IFERROR(テーブル_Swim015[[#This Row],[水路]],"")</f>
        <v>6</v>
      </c>
      <c r="D665" s="22" t="str">
        <f t="shared" si="43"/>
        <v>2266</v>
      </c>
      <c r="E665" s="22">
        <f>IFERROR(テーブル_Swim015[[#This Row],[選手番号]],"")</f>
        <v>143</v>
      </c>
      <c r="F665" s="22" t="str">
        <f>IFERROR(VLOOKUP(E665,Sheet3!A:H,3,0),"")</f>
        <v>上杉　晃平</v>
      </c>
      <c r="G665" s="22" t="str">
        <f>IFERROR(VLOOKUP(E665,Sheet3!A:H,8,0),"")</f>
        <v>八幡浜ＳＣ</v>
      </c>
      <c r="H665" s="22" t="str">
        <f>IFERROR(VLOOKUP(E665,Sheet2!A:B,2,0),"")</f>
        <v/>
      </c>
      <c r="I665" s="22" t="str">
        <f t="shared" si="44"/>
        <v>14322</v>
      </c>
      <c r="J665" s="22">
        <f t="shared" si="45"/>
        <v>6</v>
      </c>
      <c r="K665" s="22">
        <f t="shared" si="46"/>
        <v>6</v>
      </c>
    </row>
    <row r="666" spans="1:11" s="22" customFormat="1" x14ac:dyDescent="0.15">
      <c r="A666" s="22">
        <f>IFERROR(テーブル_Swim015[[#This Row],[競技番号]],"")</f>
        <v>22</v>
      </c>
      <c r="B666" s="22">
        <f>IFERROR(テーブル_Swim015[[#This Row],[組]],"")</f>
        <v>6</v>
      </c>
      <c r="C666" s="22">
        <f>IFERROR(テーブル_Swim015[[#This Row],[水路]],"")</f>
        <v>7</v>
      </c>
      <c r="D666" s="22" t="str">
        <f t="shared" si="43"/>
        <v>2267</v>
      </c>
      <c r="E666" s="22">
        <f>IFERROR(テーブル_Swim015[[#This Row],[選手番号]],"")</f>
        <v>43</v>
      </c>
      <c r="F666" s="22" t="str">
        <f>IFERROR(VLOOKUP(E666,Sheet3!A:H,3,0),"")</f>
        <v>石﨑祐之進</v>
      </c>
      <c r="G666" s="22" t="str">
        <f>IFERROR(VLOOKUP(E666,Sheet3!A:H,8,0),"")</f>
        <v>南海ＤＣ</v>
      </c>
      <c r="H666" s="22" t="str">
        <f>IFERROR(VLOOKUP(E666,Sheet2!A:B,2,0),"")</f>
        <v/>
      </c>
      <c r="I666" s="22" t="str">
        <f t="shared" si="44"/>
        <v>4322</v>
      </c>
      <c r="J666" s="22">
        <f t="shared" si="45"/>
        <v>6</v>
      </c>
      <c r="K666" s="22">
        <f t="shared" si="46"/>
        <v>7</v>
      </c>
    </row>
    <row r="667" spans="1:11" s="22" customFormat="1" x14ac:dyDescent="0.15">
      <c r="A667" s="22">
        <f>IFERROR(テーブル_Swim015[[#This Row],[競技番号]],"")</f>
        <v>22</v>
      </c>
      <c r="B667" s="22">
        <f>IFERROR(テーブル_Swim015[[#This Row],[組]],"")</f>
        <v>7</v>
      </c>
      <c r="C667" s="22">
        <f>IFERROR(テーブル_Swim015[[#This Row],[水路]],"")</f>
        <v>1</v>
      </c>
      <c r="D667" s="22" t="str">
        <f t="shared" si="43"/>
        <v>2271</v>
      </c>
      <c r="E667" s="22">
        <f>IFERROR(テーブル_Swim015[[#This Row],[選手番号]],"")</f>
        <v>61</v>
      </c>
      <c r="F667" s="22" t="str">
        <f>IFERROR(VLOOKUP(E667,Sheet3!A:H,3,0),"")</f>
        <v>藤原　優斗</v>
      </c>
      <c r="G667" s="22" t="str">
        <f>IFERROR(VLOOKUP(E667,Sheet3!A:H,8,0),"")</f>
        <v>ｴﾘｴｰﾙSRT</v>
      </c>
      <c r="H667" s="22" t="str">
        <f>IFERROR(VLOOKUP(E667,Sheet2!A:B,2,0),"")</f>
        <v/>
      </c>
      <c r="I667" s="22" t="str">
        <f t="shared" si="44"/>
        <v>6122</v>
      </c>
      <c r="J667" s="22">
        <f t="shared" si="45"/>
        <v>7</v>
      </c>
      <c r="K667" s="22">
        <f t="shared" si="46"/>
        <v>1</v>
      </c>
    </row>
    <row r="668" spans="1:11" s="22" customFormat="1" x14ac:dyDescent="0.15">
      <c r="A668" s="22">
        <f>IFERROR(テーブル_Swim015[[#This Row],[競技番号]],"")</f>
        <v>22</v>
      </c>
      <c r="B668" s="22">
        <f>IFERROR(テーブル_Swim015[[#This Row],[組]],"")</f>
        <v>7</v>
      </c>
      <c r="C668" s="22">
        <f>IFERROR(テーブル_Swim015[[#This Row],[水路]],"")</f>
        <v>2</v>
      </c>
      <c r="D668" s="22" t="str">
        <f t="shared" si="43"/>
        <v>2272</v>
      </c>
      <c r="E668" s="22">
        <f>IFERROR(テーブル_Swim015[[#This Row],[選手番号]],"")</f>
        <v>259</v>
      </c>
      <c r="F668" s="22" t="str">
        <f>IFERROR(VLOOKUP(E668,Sheet3!A:H,3,0),"")</f>
        <v>浦崎　昂楽</v>
      </c>
      <c r="G668" s="22" t="str">
        <f>IFERROR(VLOOKUP(E668,Sheet3!A:H,8,0),"")</f>
        <v>フィッタ吉田</v>
      </c>
      <c r="H668" s="22" t="str">
        <f>IFERROR(VLOOKUP(E668,Sheet2!A:B,2,0),"")</f>
        <v/>
      </c>
      <c r="I668" s="22" t="str">
        <f t="shared" si="44"/>
        <v>25922</v>
      </c>
      <c r="J668" s="22">
        <f t="shared" si="45"/>
        <v>7</v>
      </c>
      <c r="K668" s="22">
        <f t="shared" si="46"/>
        <v>2</v>
      </c>
    </row>
    <row r="669" spans="1:11" s="22" customFormat="1" x14ac:dyDescent="0.15">
      <c r="A669" s="22">
        <f>IFERROR(テーブル_Swim015[[#This Row],[競技番号]],"")</f>
        <v>22</v>
      </c>
      <c r="B669" s="22">
        <f>IFERROR(テーブル_Swim015[[#This Row],[組]],"")</f>
        <v>7</v>
      </c>
      <c r="C669" s="22">
        <f>IFERROR(テーブル_Swim015[[#This Row],[水路]],"")</f>
        <v>3</v>
      </c>
      <c r="D669" s="22" t="str">
        <f t="shared" si="43"/>
        <v>2273</v>
      </c>
      <c r="E669" s="22">
        <f>IFERROR(テーブル_Swim015[[#This Row],[選手番号]],"")</f>
        <v>201</v>
      </c>
      <c r="F669" s="22" t="str">
        <f>IFERROR(VLOOKUP(E669,Sheet3!A:H,3,0),"")</f>
        <v>野田旺太郎</v>
      </c>
      <c r="G669" s="22" t="str">
        <f>IFERROR(VLOOKUP(E669,Sheet3!A:H,8,0),"")</f>
        <v>フィッタ松山</v>
      </c>
      <c r="H669" s="22" t="str">
        <f>IFERROR(VLOOKUP(E669,Sheet2!A:B,2,0),"")</f>
        <v/>
      </c>
      <c r="I669" s="22" t="str">
        <f t="shared" si="44"/>
        <v>20122</v>
      </c>
      <c r="J669" s="22">
        <f t="shared" si="45"/>
        <v>7</v>
      </c>
      <c r="K669" s="22">
        <f t="shared" si="46"/>
        <v>3</v>
      </c>
    </row>
    <row r="670" spans="1:11" s="22" customFormat="1" x14ac:dyDescent="0.15">
      <c r="A670" s="22">
        <f>IFERROR(テーブル_Swim015[[#This Row],[競技番号]],"")</f>
        <v>22</v>
      </c>
      <c r="B670" s="22">
        <f>IFERROR(テーブル_Swim015[[#This Row],[組]],"")</f>
        <v>7</v>
      </c>
      <c r="C670" s="22">
        <f>IFERROR(テーブル_Swim015[[#This Row],[水路]],"")</f>
        <v>4</v>
      </c>
      <c r="D670" s="22" t="str">
        <f t="shared" si="43"/>
        <v>2274</v>
      </c>
      <c r="E670" s="22">
        <f>IFERROR(テーブル_Swim015[[#This Row],[選手番号]],"")</f>
        <v>258</v>
      </c>
      <c r="F670" s="22" t="str">
        <f>IFERROR(VLOOKUP(E670,Sheet3!A:H,3,0),"")</f>
        <v>檜垣　碧位</v>
      </c>
      <c r="G670" s="22" t="str">
        <f>IFERROR(VLOOKUP(E670,Sheet3!A:H,8,0),"")</f>
        <v>フィッタ吉田</v>
      </c>
      <c r="H670" s="22" t="str">
        <f>IFERROR(VLOOKUP(E670,Sheet2!A:B,2,0),"")</f>
        <v/>
      </c>
      <c r="I670" s="22" t="str">
        <f t="shared" si="44"/>
        <v>25822</v>
      </c>
      <c r="J670" s="22">
        <f t="shared" si="45"/>
        <v>7</v>
      </c>
      <c r="K670" s="22">
        <f t="shared" si="46"/>
        <v>4</v>
      </c>
    </row>
    <row r="671" spans="1:11" s="22" customFormat="1" x14ac:dyDescent="0.15">
      <c r="A671" s="22">
        <f>IFERROR(テーブル_Swim015[[#This Row],[競技番号]],"")</f>
        <v>22</v>
      </c>
      <c r="B671" s="22">
        <f>IFERROR(テーブル_Swim015[[#This Row],[組]],"")</f>
        <v>7</v>
      </c>
      <c r="C671" s="22">
        <f>IFERROR(テーブル_Swim015[[#This Row],[水路]],"")</f>
        <v>5</v>
      </c>
      <c r="D671" s="22" t="str">
        <f t="shared" si="43"/>
        <v>2275</v>
      </c>
      <c r="E671" s="22">
        <f>IFERROR(テーブル_Swim015[[#This Row],[選手番号]],"")</f>
        <v>2</v>
      </c>
      <c r="F671" s="22" t="str">
        <f>IFERROR(VLOOKUP(E671,Sheet3!A:H,3,0),"")</f>
        <v>坂口　颯馬</v>
      </c>
      <c r="G671" s="22" t="str">
        <f>IFERROR(VLOOKUP(E671,Sheet3!A:H,8,0),"")</f>
        <v>五百木ＳＣ</v>
      </c>
      <c r="H671" s="22" t="str">
        <f>IFERROR(VLOOKUP(E671,Sheet2!A:B,2,0),"")</f>
        <v/>
      </c>
      <c r="I671" s="22" t="str">
        <f t="shared" si="44"/>
        <v>222</v>
      </c>
      <c r="J671" s="22">
        <f t="shared" si="45"/>
        <v>7</v>
      </c>
      <c r="K671" s="22">
        <f t="shared" si="46"/>
        <v>5</v>
      </c>
    </row>
    <row r="672" spans="1:11" s="22" customFormat="1" x14ac:dyDescent="0.15">
      <c r="A672" s="22">
        <f>IFERROR(テーブル_Swim015[[#This Row],[競技番号]],"")</f>
        <v>22</v>
      </c>
      <c r="B672" s="22">
        <f>IFERROR(テーブル_Swim015[[#This Row],[組]],"")</f>
        <v>7</v>
      </c>
      <c r="C672" s="22">
        <f>IFERROR(テーブル_Swim015[[#This Row],[水路]],"")</f>
        <v>6</v>
      </c>
      <c r="D672" s="22" t="str">
        <f t="shared" si="43"/>
        <v>2276</v>
      </c>
      <c r="E672" s="22">
        <f>IFERROR(テーブル_Swim015[[#This Row],[選手番号]],"")</f>
        <v>41</v>
      </c>
      <c r="F672" s="22" t="str">
        <f>IFERROR(VLOOKUP(E672,Sheet3!A:H,3,0),"")</f>
        <v>伊須　新太</v>
      </c>
      <c r="G672" s="22" t="str">
        <f>IFERROR(VLOOKUP(E672,Sheet3!A:H,8,0),"")</f>
        <v>南海ＤＣ</v>
      </c>
      <c r="H672" s="22" t="str">
        <f>IFERROR(VLOOKUP(E672,Sheet2!A:B,2,0),"")</f>
        <v/>
      </c>
      <c r="I672" s="22" t="str">
        <f t="shared" si="44"/>
        <v>4122</v>
      </c>
      <c r="J672" s="22">
        <f t="shared" si="45"/>
        <v>7</v>
      </c>
      <c r="K672" s="22">
        <f t="shared" si="46"/>
        <v>6</v>
      </c>
    </row>
    <row r="673" spans="1:11" s="22" customFormat="1" x14ac:dyDescent="0.15">
      <c r="A673" s="22">
        <f>IFERROR(テーブル_Swim015[[#This Row],[競技番号]],"")</f>
        <v>22</v>
      </c>
      <c r="B673" s="22">
        <f>IFERROR(テーブル_Swim015[[#This Row],[組]],"")</f>
        <v>7</v>
      </c>
      <c r="C673" s="22">
        <f>IFERROR(テーブル_Swim015[[#This Row],[水路]],"")</f>
        <v>7</v>
      </c>
      <c r="D673" s="22" t="str">
        <f t="shared" si="43"/>
        <v>2277</v>
      </c>
      <c r="E673" s="22">
        <f>IFERROR(テーブル_Swim015[[#This Row],[選手番号]],"")</f>
        <v>172</v>
      </c>
      <c r="F673" s="22" t="str">
        <f>IFERROR(VLOOKUP(E673,Sheet3!A:H,3,0),"")</f>
        <v>長野　　弘</v>
      </c>
      <c r="G673" s="22" t="str">
        <f>IFERROR(VLOOKUP(E673,Sheet3!A:H,8,0),"")</f>
        <v>ＭＧ双葉</v>
      </c>
      <c r="H673" s="22" t="str">
        <f>IFERROR(VLOOKUP(E673,Sheet2!A:B,2,0),"")</f>
        <v/>
      </c>
      <c r="I673" s="22" t="str">
        <f t="shared" si="44"/>
        <v>17222</v>
      </c>
      <c r="J673" s="22">
        <f t="shared" si="45"/>
        <v>7</v>
      </c>
      <c r="K673" s="22">
        <f t="shared" si="46"/>
        <v>7</v>
      </c>
    </row>
    <row r="674" spans="1:11" s="22" customFormat="1" x14ac:dyDescent="0.15">
      <c r="A674" s="22">
        <f>IFERROR(テーブル_Swim015[[#This Row],[競技番号]],"")</f>
        <v>23</v>
      </c>
      <c r="B674" s="22">
        <f>IFERROR(テーブル_Swim015[[#This Row],[組]],"")</f>
        <v>1</v>
      </c>
      <c r="C674" s="22">
        <f>IFERROR(テーブル_Swim015[[#This Row],[水路]],"")</f>
        <v>1</v>
      </c>
      <c r="D674" s="22" t="str">
        <f t="shared" si="43"/>
        <v>2311</v>
      </c>
      <c r="E674" s="22">
        <f>IFERROR(テーブル_Swim015[[#This Row],[選手番号]],"")</f>
        <v>0</v>
      </c>
      <c r="F674" s="22" t="str">
        <f>IFERROR(VLOOKUP(E674,Sheet3!A:H,3,0),"")</f>
        <v/>
      </c>
      <c r="G674" s="22" t="str">
        <f>IFERROR(VLOOKUP(E674,Sheet3!A:H,8,0),"")</f>
        <v/>
      </c>
      <c r="H674" s="22" t="str">
        <f>IFERROR(VLOOKUP(E674,Sheet2!A:B,2,0),"")</f>
        <v/>
      </c>
      <c r="I674" s="22" t="str">
        <f t="shared" si="44"/>
        <v>023</v>
      </c>
      <c r="J674" s="22">
        <f t="shared" si="45"/>
        <v>1</v>
      </c>
      <c r="K674" s="22">
        <f t="shared" si="46"/>
        <v>1</v>
      </c>
    </row>
    <row r="675" spans="1:11" s="22" customFormat="1" x14ac:dyDescent="0.15">
      <c r="A675" s="22">
        <f>IFERROR(テーブル_Swim015[[#This Row],[競技番号]],"")</f>
        <v>23</v>
      </c>
      <c r="B675" s="22">
        <f>IFERROR(テーブル_Swim015[[#This Row],[組]],"")</f>
        <v>1</v>
      </c>
      <c r="C675" s="22">
        <f>IFERROR(テーブル_Swim015[[#This Row],[水路]],"")</f>
        <v>2</v>
      </c>
      <c r="D675" s="22" t="str">
        <f t="shared" si="43"/>
        <v>2312</v>
      </c>
      <c r="E675" s="22">
        <f>IFERROR(テーブル_Swim015[[#This Row],[選手番号]],"")</f>
        <v>0</v>
      </c>
      <c r="F675" s="22" t="str">
        <f>IFERROR(VLOOKUP(E675,Sheet3!A:H,3,0),"")</f>
        <v/>
      </c>
      <c r="G675" s="22" t="str">
        <f>IFERROR(VLOOKUP(E675,Sheet3!A:H,8,0),"")</f>
        <v/>
      </c>
      <c r="H675" s="22" t="str">
        <f>IFERROR(VLOOKUP(E675,Sheet2!A:B,2,0),"")</f>
        <v/>
      </c>
      <c r="I675" s="22" t="str">
        <f t="shared" si="44"/>
        <v>023</v>
      </c>
      <c r="J675" s="22">
        <f t="shared" si="45"/>
        <v>1</v>
      </c>
      <c r="K675" s="22">
        <f t="shared" si="46"/>
        <v>2</v>
      </c>
    </row>
    <row r="676" spans="1:11" s="22" customFormat="1" x14ac:dyDescent="0.15">
      <c r="A676" s="22">
        <f>IFERROR(テーブル_Swim015[[#This Row],[競技番号]],"")</f>
        <v>23</v>
      </c>
      <c r="B676" s="22">
        <f>IFERROR(テーブル_Swim015[[#This Row],[組]],"")</f>
        <v>1</v>
      </c>
      <c r="C676" s="22">
        <f>IFERROR(テーブル_Swim015[[#This Row],[水路]],"")</f>
        <v>3</v>
      </c>
      <c r="D676" s="22" t="str">
        <f t="shared" si="43"/>
        <v>2313</v>
      </c>
      <c r="E676" s="22">
        <f>IFERROR(テーブル_Swim015[[#This Row],[選手番号]],"")</f>
        <v>78</v>
      </c>
      <c r="F676" s="22" t="str">
        <f>IFERROR(VLOOKUP(E676,Sheet3!A:H,3,0),"")</f>
        <v>脇　　栞那</v>
      </c>
      <c r="G676" s="22" t="str">
        <f>IFERROR(VLOOKUP(E676,Sheet3!A:H,8,0),"")</f>
        <v>ｴﾘｴｰﾙSRT</v>
      </c>
      <c r="H676" s="22" t="str">
        <f>IFERROR(VLOOKUP(E676,Sheet2!A:B,2,0),"")</f>
        <v/>
      </c>
      <c r="I676" s="22" t="str">
        <f t="shared" si="44"/>
        <v>7823</v>
      </c>
      <c r="J676" s="22">
        <f t="shared" si="45"/>
        <v>1</v>
      </c>
      <c r="K676" s="22">
        <f t="shared" si="46"/>
        <v>3</v>
      </c>
    </row>
    <row r="677" spans="1:11" s="22" customFormat="1" x14ac:dyDescent="0.15">
      <c r="A677" s="22">
        <f>IFERROR(テーブル_Swim015[[#This Row],[競技番号]],"")</f>
        <v>23</v>
      </c>
      <c r="B677" s="22">
        <f>IFERROR(テーブル_Swim015[[#This Row],[組]],"")</f>
        <v>1</v>
      </c>
      <c r="C677" s="22">
        <f>IFERROR(テーブル_Swim015[[#This Row],[水路]],"")</f>
        <v>4</v>
      </c>
      <c r="D677" s="22" t="str">
        <f t="shared" si="43"/>
        <v>2314</v>
      </c>
      <c r="E677" s="22">
        <f>IFERROR(テーブル_Swim015[[#This Row],[選手番号]],"")</f>
        <v>246</v>
      </c>
      <c r="F677" s="22" t="str">
        <f>IFERROR(VLOOKUP(E677,Sheet3!A:H,3,0),"")</f>
        <v>大石　千尋</v>
      </c>
      <c r="G677" s="22" t="str">
        <f>IFERROR(VLOOKUP(E677,Sheet3!A:H,8,0),"")</f>
        <v>フィッタ重信</v>
      </c>
      <c r="H677" s="22" t="str">
        <f>IFERROR(VLOOKUP(E677,Sheet2!A:B,2,0),"")</f>
        <v/>
      </c>
      <c r="I677" s="22" t="str">
        <f t="shared" si="44"/>
        <v>24623</v>
      </c>
      <c r="J677" s="22">
        <f t="shared" si="45"/>
        <v>1</v>
      </c>
      <c r="K677" s="22">
        <f t="shared" si="46"/>
        <v>4</v>
      </c>
    </row>
    <row r="678" spans="1:11" s="22" customFormat="1" x14ac:dyDescent="0.15">
      <c r="A678" s="22">
        <f>IFERROR(テーブル_Swim015[[#This Row],[競技番号]],"")</f>
        <v>23</v>
      </c>
      <c r="B678" s="22">
        <f>IFERROR(テーブル_Swim015[[#This Row],[組]],"")</f>
        <v>1</v>
      </c>
      <c r="C678" s="22">
        <f>IFERROR(テーブル_Swim015[[#This Row],[水路]],"")</f>
        <v>5</v>
      </c>
      <c r="D678" s="22" t="str">
        <f t="shared" si="43"/>
        <v>2315</v>
      </c>
      <c r="E678" s="22">
        <f>IFERROR(テーブル_Swim015[[#This Row],[選手番号]],"")</f>
        <v>133</v>
      </c>
      <c r="F678" s="22" t="str">
        <f>IFERROR(VLOOKUP(E678,Sheet3!A:H,3,0),"")</f>
        <v>向井　咲夏</v>
      </c>
      <c r="G678" s="22" t="str">
        <f>IFERROR(VLOOKUP(E678,Sheet3!A:H,8,0),"")</f>
        <v>ファイブテン</v>
      </c>
      <c r="H678" s="22" t="str">
        <f>IFERROR(VLOOKUP(E678,Sheet2!A:B,2,0),"")</f>
        <v/>
      </c>
      <c r="I678" s="22" t="str">
        <f t="shared" si="44"/>
        <v>13323</v>
      </c>
      <c r="J678" s="22">
        <f t="shared" si="45"/>
        <v>1</v>
      </c>
      <c r="K678" s="22">
        <f t="shared" si="46"/>
        <v>5</v>
      </c>
    </row>
    <row r="679" spans="1:11" s="22" customFormat="1" x14ac:dyDescent="0.15">
      <c r="A679" s="22">
        <f>IFERROR(テーブル_Swim015[[#This Row],[競技番号]],"")</f>
        <v>23</v>
      </c>
      <c r="B679" s="22">
        <f>IFERROR(テーブル_Swim015[[#This Row],[組]],"")</f>
        <v>1</v>
      </c>
      <c r="C679" s="22">
        <f>IFERROR(テーブル_Swim015[[#This Row],[水路]],"")</f>
        <v>6</v>
      </c>
      <c r="D679" s="22" t="str">
        <f t="shared" si="43"/>
        <v>2316</v>
      </c>
      <c r="E679" s="22">
        <f>IFERROR(テーブル_Swim015[[#This Row],[選手番号]],"")</f>
        <v>0</v>
      </c>
      <c r="F679" s="22" t="str">
        <f>IFERROR(VLOOKUP(E679,Sheet3!A:H,3,0),"")</f>
        <v/>
      </c>
      <c r="G679" s="22" t="str">
        <f>IFERROR(VLOOKUP(E679,Sheet3!A:H,8,0),"")</f>
        <v/>
      </c>
      <c r="H679" s="22" t="str">
        <f>IFERROR(VLOOKUP(E679,Sheet2!A:B,2,0),"")</f>
        <v/>
      </c>
      <c r="I679" s="22" t="str">
        <f t="shared" si="44"/>
        <v>023</v>
      </c>
      <c r="J679" s="22">
        <f t="shared" si="45"/>
        <v>1</v>
      </c>
      <c r="K679" s="22">
        <f t="shared" si="46"/>
        <v>6</v>
      </c>
    </row>
    <row r="680" spans="1:11" s="22" customFormat="1" x14ac:dyDescent="0.15">
      <c r="A680" s="22">
        <f>IFERROR(テーブル_Swim015[[#This Row],[競技番号]],"")</f>
        <v>23</v>
      </c>
      <c r="B680" s="22">
        <f>IFERROR(テーブル_Swim015[[#This Row],[組]],"")</f>
        <v>1</v>
      </c>
      <c r="C680" s="22">
        <f>IFERROR(テーブル_Swim015[[#This Row],[水路]],"")</f>
        <v>7</v>
      </c>
      <c r="D680" s="22" t="str">
        <f t="shared" si="43"/>
        <v>2317</v>
      </c>
      <c r="E680" s="22">
        <f>IFERROR(テーブル_Swim015[[#This Row],[選手番号]],"")</f>
        <v>0</v>
      </c>
      <c r="F680" s="22" t="str">
        <f>IFERROR(VLOOKUP(E680,Sheet3!A:H,3,0),"")</f>
        <v/>
      </c>
      <c r="G680" s="22" t="str">
        <f>IFERROR(VLOOKUP(E680,Sheet3!A:H,8,0),"")</f>
        <v/>
      </c>
      <c r="H680" s="22" t="str">
        <f>IFERROR(VLOOKUP(E680,Sheet2!A:B,2,0),"")</f>
        <v/>
      </c>
      <c r="I680" s="22" t="str">
        <f t="shared" si="44"/>
        <v>023</v>
      </c>
      <c r="J680" s="22">
        <f t="shared" si="45"/>
        <v>1</v>
      </c>
      <c r="K680" s="22">
        <f t="shared" si="46"/>
        <v>7</v>
      </c>
    </row>
    <row r="681" spans="1:11" s="22" customFormat="1" x14ac:dyDescent="0.15">
      <c r="A681" s="22">
        <f>IFERROR(テーブル_Swim015[[#This Row],[競技番号]],"")</f>
        <v>23</v>
      </c>
      <c r="B681" s="22">
        <f>IFERROR(テーブル_Swim015[[#This Row],[組]],"")</f>
        <v>2</v>
      </c>
      <c r="C681" s="22">
        <f>IFERROR(テーブル_Swim015[[#This Row],[水路]],"")</f>
        <v>1</v>
      </c>
      <c r="D681" s="22" t="str">
        <f t="shared" si="43"/>
        <v>2321</v>
      </c>
      <c r="E681" s="22">
        <f>IFERROR(テーブル_Swim015[[#This Row],[選手番号]],"")</f>
        <v>338</v>
      </c>
      <c r="F681" s="22" t="str">
        <f>IFERROR(VLOOKUP(E681,Sheet3!A:H,3,0),"")</f>
        <v>越智　咲月</v>
      </c>
      <c r="G681" s="22" t="str">
        <f>IFERROR(VLOOKUP(E681,Sheet3!A:H,8,0),"")</f>
        <v>コナミ松山</v>
      </c>
      <c r="H681" s="22" t="str">
        <f>IFERROR(VLOOKUP(E681,Sheet2!A:B,2,0),"")</f>
        <v/>
      </c>
      <c r="I681" s="22" t="str">
        <f t="shared" si="44"/>
        <v>33823</v>
      </c>
      <c r="J681" s="22">
        <f t="shared" si="45"/>
        <v>2</v>
      </c>
      <c r="K681" s="22">
        <f t="shared" si="46"/>
        <v>1</v>
      </c>
    </row>
    <row r="682" spans="1:11" s="22" customFormat="1" x14ac:dyDescent="0.15">
      <c r="A682" s="22">
        <f>IFERROR(テーブル_Swim015[[#This Row],[競技番号]],"")</f>
        <v>23</v>
      </c>
      <c r="B682" s="22">
        <f>IFERROR(テーブル_Swim015[[#This Row],[組]],"")</f>
        <v>2</v>
      </c>
      <c r="C682" s="22">
        <f>IFERROR(テーブル_Swim015[[#This Row],[水路]],"")</f>
        <v>2</v>
      </c>
      <c r="D682" s="22" t="str">
        <f t="shared" si="43"/>
        <v>2322</v>
      </c>
      <c r="E682" s="22">
        <f>IFERROR(テーブル_Swim015[[#This Row],[選手番号]],"")</f>
        <v>87</v>
      </c>
      <c r="F682" s="22" t="str">
        <f>IFERROR(VLOOKUP(E682,Sheet3!A:H,3,0),"")</f>
        <v>三宅　玲奈</v>
      </c>
      <c r="G682" s="22" t="str">
        <f>IFERROR(VLOOKUP(E682,Sheet3!A:H,8,0),"")</f>
        <v>西条ＳＣ</v>
      </c>
      <c r="H682" s="22" t="str">
        <f>IFERROR(VLOOKUP(E682,Sheet2!A:B,2,0),"")</f>
        <v/>
      </c>
      <c r="I682" s="22" t="str">
        <f t="shared" si="44"/>
        <v>8723</v>
      </c>
      <c r="J682" s="22">
        <f t="shared" si="45"/>
        <v>2</v>
      </c>
      <c r="K682" s="22">
        <f t="shared" si="46"/>
        <v>2</v>
      </c>
    </row>
    <row r="683" spans="1:11" s="22" customFormat="1" x14ac:dyDescent="0.15">
      <c r="A683" s="22">
        <f>IFERROR(テーブル_Swim015[[#This Row],[競技番号]],"")</f>
        <v>23</v>
      </c>
      <c r="B683" s="22">
        <f>IFERROR(テーブル_Swim015[[#This Row],[組]],"")</f>
        <v>2</v>
      </c>
      <c r="C683" s="22">
        <f>IFERROR(テーブル_Swim015[[#This Row],[水路]],"")</f>
        <v>3</v>
      </c>
      <c r="D683" s="22" t="str">
        <f t="shared" si="43"/>
        <v>2323</v>
      </c>
      <c r="E683" s="22">
        <f>IFERROR(テーブル_Swim015[[#This Row],[選手番号]],"")</f>
        <v>221</v>
      </c>
      <c r="F683" s="22" t="str">
        <f>IFERROR(VLOOKUP(E683,Sheet3!A:H,3,0),"")</f>
        <v>山本　涼華</v>
      </c>
      <c r="G683" s="22" t="str">
        <f>IFERROR(VLOOKUP(E683,Sheet3!A:H,8,0),"")</f>
        <v>フィッタ松山</v>
      </c>
      <c r="H683" s="22" t="str">
        <f>IFERROR(VLOOKUP(E683,Sheet2!A:B,2,0),"")</f>
        <v/>
      </c>
      <c r="I683" s="22" t="str">
        <f t="shared" si="44"/>
        <v>22123</v>
      </c>
      <c r="J683" s="22">
        <f t="shared" si="45"/>
        <v>2</v>
      </c>
      <c r="K683" s="22">
        <f t="shared" si="46"/>
        <v>3</v>
      </c>
    </row>
    <row r="684" spans="1:11" s="22" customFormat="1" x14ac:dyDescent="0.15">
      <c r="A684" s="22">
        <f>IFERROR(テーブル_Swim015[[#This Row],[競技番号]],"")</f>
        <v>23</v>
      </c>
      <c r="B684" s="22">
        <f>IFERROR(テーブル_Swim015[[#This Row],[組]],"")</f>
        <v>2</v>
      </c>
      <c r="C684" s="22">
        <f>IFERROR(テーブル_Swim015[[#This Row],[水路]],"")</f>
        <v>4</v>
      </c>
      <c r="D684" s="22" t="str">
        <f t="shared" si="43"/>
        <v>2324</v>
      </c>
      <c r="E684" s="22">
        <f>IFERROR(テーブル_Swim015[[#This Row],[選手番号]],"")</f>
        <v>105</v>
      </c>
      <c r="F684" s="22" t="str">
        <f>IFERROR(VLOOKUP(E684,Sheet3!A:H,3,0),"")</f>
        <v>井原美姫奈</v>
      </c>
      <c r="G684" s="22" t="str">
        <f>IFERROR(VLOOKUP(E684,Sheet3!A:H,8,0),"")</f>
        <v>Z-UP</v>
      </c>
      <c r="H684" s="22" t="str">
        <f>IFERROR(VLOOKUP(E684,Sheet2!A:B,2,0),"")</f>
        <v/>
      </c>
      <c r="I684" s="22" t="str">
        <f t="shared" si="44"/>
        <v>10523</v>
      </c>
      <c r="J684" s="22">
        <f t="shared" si="45"/>
        <v>2</v>
      </c>
      <c r="K684" s="22">
        <f t="shared" si="46"/>
        <v>4</v>
      </c>
    </row>
    <row r="685" spans="1:11" s="22" customFormat="1" x14ac:dyDescent="0.15">
      <c r="A685" s="22">
        <f>IFERROR(テーブル_Swim015[[#This Row],[競技番号]],"")</f>
        <v>23</v>
      </c>
      <c r="B685" s="22">
        <f>IFERROR(テーブル_Swim015[[#This Row],[組]],"")</f>
        <v>2</v>
      </c>
      <c r="C685" s="22">
        <f>IFERROR(テーブル_Swim015[[#This Row],[水路]],"")</f>
        <v>5</v>
      </c>
      <c r="D685" s="22" t="str">
        <f t="shared" si="43"/>
        <v>2325</v>
      </c>
      <c r="E685" s="22">
        <f>IFERROR(テーブル_Swim015[[#This Row],[選手番号]],"")</f>
        <v>317</v>
      </c>
      <c r="F685" s="22" t="str">
        <f>IFERROR(VLOOKUP(E685,Sheet3!A:H,3,0),"")</f>
        <v>黒田　　菫</v>
      </c>
      <c r="G685" s="22" t="str">
        <f>IFERROR(VLOOKUP(E685,Sheet3!A:H,8,0),"")</f>
        <v>ﾌｨｯﾀｴﾐﾌﾙ松前</v>
      </c>
      <c r="H685" s="22" t="str">
        <f>IFERROR(VLOOKUP(E685,Sheet2!A:B,2,0),"")</f>
        <v/>
      </c>
      <c r="I685" s="22" t="str">
        <f t="shared" si="44"/>
        <v>31723</v>
      </c>
      <c r="J685" s="22">
        <f t="shared" si="45"/>
        <v>2</v>
      </c>
      <c r="K685" s="22">
        <f t="shared" si="46"/>
        <v>5</v>
      </c>
    </row>
    <row r="686" spans="1:11" s="22" customFormat="1" x14ac:dyDescent="0.15">
      <c r="A686" s="22">
        <f>IFERROR(テーブル_Swim015[[#This Row],[競技番号]],"")</f>
        <v>23</v>
      </c>
      <c r="B686" s="22">
        <f>IFERROR(テーブル_Swim015[[#This Row],[組]],"")</f>
        <v>2</v>
      </c>
      <c r="C686" s="22">
        <f>IFERROR(テーブル_Swim015[[#This Row],[水路]],"")</f>
        <v>6</v>
      </c>
      <c r="D686" s="22" t="str">
        <f t="shared" si="43"/>
        <v>2326</v>
      </c>
      <c r="E686" s="22">
        <f>IFERROR(テーブル_Swim015[[#This Row],[選手番号]],"")</f>
        <v>313</v>
      </c>
      <c r="F686" s="22" t="str">
        <f>IFERROR(VLOOKUP(E686,Sheet3!A:H,3,0),"")</f>
        <v>藤本　結香</v>
      </c>
      <c r="G686" s="22" t="str">
        <f>IFERROR(VLOOKUP(E686,Sheet3!A:H,8,0),"")</f>
        <v>ﾌｨｯﾀｴﾐﾌﾙ松前</v>
      </c>
      <c r="H686" s="22" t="str">
        <f>IFERROR(VLOOKUP(E686,Sheet2!A:B,2,0),"")</f>
        <v/>
      </c>
      <c r="I686" s="22" t="str">
        <f t="shared" si="44"/>
        <v>31323</v>
      </c>
      <c r="J686" s="22">
        <f t="shared" si="45"/>
        <v>2</v>
      </c>
      <c r="K686" s="22">
        <f t="shared" si="46"/>
        <v>6</v>
      </c>
    </row>
    <row r="687" spans="1:11" s="22" customFormat="1" x14ac:dyDescent="0.15">
      <c r="A687" s="22">
        <f>IFERROR(テーブル_Swim015[[#This Row],[競技番号]],"")</f>
        <v>23</v>
      </c>
      <c r="B687" s="22">
        <f>IFERROR(テーブル_Swim015[[#This Row],[組]],"")</f>
        <v>2</v>
      </c>
      <c r="C687" s="22">
        <f>IFERROR(テーブル_Swim015[[#This Row],[水路]],"")</f>
        <v>7</v>
      </c>
      <c r="D687" s="22" t="str">
        <f t="shared" si="43"/>
        <v>2327</v>
      </c>
      <c r="E687" s="22">
        <f>IFERROR(テーブル_Swim015[[#This Row],[選手番号]],"")</f>
        <v>33</v>
      </c>
      <c r="F687" s="22" t="str">
        <f>IFERROR(VLOOKUP(E687,Sheet3!A:H,3,0),"")</f>
        <v>山本　　実</v>
      </c>
      <c r="G687" s="22" t="str">
        <f>IFERROR(VLOOKUP(E687,Sheet3!A:H,8,0),"")</f>
        <v>五百木ＳＣ</v>
      </c>
      <c r="H687" s="22" t="str">
        <f>IFERROR(VLOOKUP(E687,Sheet2!A:B,2,0),"")</f>
        <v/>
      </c>
      <c r="I687" s="22" t="str">
        <f t="shared" si="44"/>
        <v>3323</v>
      </c>
      <c r="J687" s="22">
        <f t="shared" si="45"/>
        <v>2</v>
      </c>
      <c r="K687" s="22">
        <f t="shared" si="46"/>
        <v>7</v>
      </c>
    </row>
    <row r="688" spans="1:11" s="22" customFormat="1" x14ac:dyDescent="0.15">
      <c r="A688" s="22">
        <f>IFERROR(テーブル_Swim015[[#This Row],[競技番号]],"")</f>
        <v>23</v>
      </c>
      <c r="B688" s="22">
        <f>IFERROR(テーブル_Swim015[[#This Row],[組]],"")</f>
        <v>3</v>
      </c>
      <c r="C688" s="22">
        <f>IFERROR(テーブル_Swim015[[#This Row],[水路]],"")</f>
        <v>1</v>
      </c>
      <c r="D688" s="22" t="str">
        <f t="shared" si="43"/>
        <v>2331</v>
      </c>
      <c r="E688" s="22">
        <f>IFERROR(テーブル_Swim015[[#This Row],[選手番号]],"")</f>
        <v>339</v>
      </c>
      <c r="F688" s="22" t="str">
        <f>IFERROR(VLOOKUP(E688,Sheet3!A:H,3,0),"")</f>
        <v>越智　南月</v>
      </c>
      <c r="G688" s="22" t="str">
        <f>IFERROR(VLOOKUP(E688,Sheet3!A:H,8,0),"")</f>
        <v>コナミ松山</v>
      </c>
      <c r="H688" s="22" t="str">
        <f>IFERROR(VLOOKUP(E688,Sheet2!A:B,2,0),"")</f>
        <v/>
      </c>
      <c r="I688" s="22" t="str">
        <f t="shared" si="44"/>
        <v>33923</v>
      </c>
      <c r="J688" s="22">
        <f t="shared" si="45"/>
        <v>3</v>
      </c>
      <c r="K688" s="22">
        <f t="shared" si="46"/>
        <v>1</v>
      </c>
    </row>
    <row r="689" spans="1:11" s="22" customFormat="1" x14ac:dyDescent="0.15">
      <c r="A689" s="22">
        <f>IFERROR(テーブル_Swim015[[#This Row],[競技番号]],"")</f>
        <v>23</v>
      </c>
      <c r="B689" s="22">
        <f>IFERROR(テーブル_Swim015[[#This Row],[組]],"")</f>
        <v>3</v>
      </c>
      <c r="C689" s="22">
        <f>IFERROR(テーブル_Swim015[[#This Row],[水路]],"")</f>
        <v>2</v>
      </c>
      <c r="D689" s="22" t="str">
        <f t="shared" si="43"/>
        <v>2332</v>
      </c>
      <c r="E689" s="22">
        <f>IFERROR(テーブル_Swim015[[#This Row],[選手番号]],"")</f>
        <v>156</v>
      </c>
      <c r="F689" s="22" t="str">
        <f>IFERROR(VLOOKUP(E689,Sheet3!A:H,3,0),"")</f>
        <v>竹林　優貴</v>
      </c>
      <c r="G689" s="22" t="str">
        <f>IFERROR(VLOOKUP(E689,Sheet3!A:H,8,0),"")</f>
        <v>八幡浜ＳＣ</v>
      </c>
      <c r="H689" s="22" t="str">
        <f>IFERROR(VLOOKUP(E689,Sheet2!A:B,2,0),"")</f>
        <v/>
      </c>
      <c r="I689" s="22" t="str">
        <f t="shared" si="44"/>
        <v>15623</v>
      </c>
      <c r="J689" s="22">
        <f t="shared" si="45"/>
        <v>3</v>
      </c>
      <c r="K689" s="22">
        <f t="shared" si="46"/>
        <v>2</v>
      </c>
    </row>
    <row r="690" spans="1:11" s="22" customFormat="1" x14ac:dyDescent="0.15">
      <c r="A690" s="22">
        <f>IFERROR(テーブル_Swim015[[#This Row],[競技番号]],"")</f>
        <v>23</v>
      </c>
      <c r="B690" s="22">
        <f>IFERROR(テーブル_Swim015[[#This Row],[組]],"")</f>
        <v>3</v>
      </c>
      <c r="C690" s="22">
        <f>IFERROR(テーブル_Swim015[[#This Row],[水路]],"")</f>
        <v>3</v>
      </c>
      <c r="D690" s="22" t="str">
        <f t="shared" si="43"/>
        <v>2333</v>
      </c>
      <c r="E690" s="22">
        <f>IFERROR(テーブル_Swim015[[#This Row],[選手番号]],"")</f>
        <v>219</v>
      </c>
      <c r="F690" s="22" t="str">
        <f>IFERROR(VLOOKUP(E690,Sheet3!A:H,3,0),"")</f>
        <v>星山　心結</v>
      </c>
      <c r="G690" s="22" t="str">
        <f>IFERROR(VLOOKUP(E690,Sheet3!A:H,8,0),"")</f>
        <v>フィッタ松山</v>
      </c>
      <c r="H690" s="22" t="str">
        <f>IFERROR(VLOOKUP(E690,Sheet2!A:B,2,0),"")</f>
        <v/>
      </c>
      <c r="I690" s="22" t="str">
        <f t="shared" si="44"/>
        <v>21923</v>
      </c>
      <c r="J690" s="22">
        <f t="shared" si="45"/>
        <v>3</v>
      </c>
      <c r="K690" s="22">
        <f t="shared" si="46"/>
        <v>3</v>
      </c>
    </row>
    <row r="691" spans="1:11" s="22" customFormat="1" x14ac:dyDescent="0.15">
      <c r="A691" s="22">
        <f>IFERROR(テーブル_Swim015[[#This Row],[競技番号]],"")</f>
        <v>23</v>
      </c>
      <c r="B691" s="22">
        <f>IFERROR(テーブル_Swim015[[#This Row],[組]],"")</f>
        <v>3</v>
      </c>
      <c r="C691" s="22">
        <f>IFERROR(テーブル_Swim015[[#This Row],[水路]],"")</f>
        <v>4</v>
      </c>
      <c r="D691" s="22" t="str">
        <f t="shared" si="43"/>
        <v>2334</v>
      </c>
      <c r="E691" s="22">
        <f>IFERROR(テーブル_Swim015[[#This Row],[選手番号]],"")</f>
        <v>185</v>
      </c>
      <c r="F691" s="22" t="str">
        <f>IFERROR(VLOOKUP(E691,Sheet3!A:H,3,0),"")</f>
        <v>杉本　奈月</v>
      </c>
      <c r="G691" s="22" t="str">
        <f>IFERROR(VLOOKUP(E691,Sheet3!A:H,8,0),"")</f>
        <v>ＭＧ双葉</v>
      </c>
      <c r="H691" s="22" t="str">
        <f>IFERROR(VLOOKUP(E691,Sheet2!A:B,2,0),"")</f>
        <v/>
      </c>
      <c r="I691" s="22" t="str">
        <f t="shared" si="44"/>
        <v>18523</v>
      </c>
      <c r="J691" s="22">
        <f t="shared" si="45"/>
        <v>3</v>
      </c>
      <c r="K691" s="22">
        <f t="shared" si="46"/>
        <v>4</v>
      </c>
    </row>
    <row r="692" spans="1:11" s="22" customFormat="1" x14ac:dyDescent="0.15">
      <c r="A692" s="22">
        <f>IFERROR(テーブル_Swim015[[#This Row],[競技番号]],"")</f>
        <v>23</v>
      </c>
      <c r="B692" s="22">
        <f>IFERROR(テーブル_Swim015[[#This Row],[組]],"")</f>
        <v>3</v>
      </c>
      <c r="C692" s="22">
        <f>IFERROR(テーブル_Swim015[[#This Row],[水路]],"")</f>
        <v>5</v>
      </c>
      <c r="D692" s="22" t="str">
        <f t="shared" si="43"/>
        <v>2335</v>
      </c>
      <c r="E692" s="22">
        <f>IFERROR(テーブル_Swim015[[#This Row],[選手番号]],"")</f>
        <v>28</v>
      </c>
      <c r="F692" s="22" t="str">
        <f>IFERROR(VLOOKUP(E692,Sheet3!A:H,3,0),"")</f>
        <v>西森葉都美</v>
      </c>
      <c r="G692" s="22" t="str">
        <f>IFERROR(VLOOKUP(E692,Sheet3!A:H,8,0),"")</f>
        <v>五百木ＳＣ</v>
      </c>
      <c r="H692" s="22" t="str">
        <f>IFERROR(VLOOKUP(E692,Sheet2!A:B,2,0),"")</f>
        <v/>
      </c>
      <c r="I692" s="22" t="str">
        <f t="shared" si="44"/>
        <v>2823</v>
      </c>
      <c r="J692" s="22">
        <f t="shared" si="45"/>
        <v>3</v>
      </c>
      <c r="K692" s="22">
        <f t="shared" si="46"/>
        <v>5</v>
      </c>
    </row>
    <row r="693" spans="1:11" s="22" customFormat="1" x14ac:dyDescent="0.15">
      <c r="A693" s="22">
        <f>IFERROR(テーブル_Swim015[[#This Row],[競技番号]],"")</f>
        <v>23</v>
      </c>
      <c r="B693" s="22">
        <f>IFERROR(テーブル_Swim015[[#This Row],[組]],"")</f>
        <v>3</v>
      </c>
      <c r="C693" s="22">
        <f>IFERROR(テーブル_Swim015[[#This Row],[水路]],"")</f>
        <v>6</v>
      </c>
      <c r="D693" s="22" t="str">
        <f t="shared" si="43"/>
        <v>2336</v>
      </c>
      <c r="E693" s="22">
        <f>IFERROR(テーブル_Swim015[[#This Row],[選手番号]],"")</f>
        <v>316</v>
      </c>
      <c r="F693" s="22" t="str">
        <f>IFERROR(VLOOKUP(E693,Sheet3!A:H,3,0),"")</f>
        <v>忽那　風香</v>
      </c>
      <c r="G693" s="22" t="str">
        <f>IFERROR(VLOOKUP(E693,Sheet3!A:H,8,0),"")</f>
        <v>ﾌｨｯﾀｴﾐﾌﾙ松前</v>
      </c>
      <c r="H693" s="22" t="str">
        <f>IFERROR(VLOOKUP(E693,Sheet2!A:B,2,0),"")</f>
        <v/>
      </c>
      <c r="I693" s="22" t="str">
        <f t="shared" si="44"/>
        <v>31623</v>
      </c>
      <c r="J693" s="22">
        <f t="shared" si="45"/>
        <v>3</v>
      </c>
      <c r="K693" s="22">
        <f t="shared" si="46"/>
        <v>6</v>
      </c>
    </row>
    <row r="694" spans="1:11" s="22" customFormat="1" x14ac:dyDescent="0.15">
      <c r="A694" s="22">
        <f>IFERROR(テーブル_Swim015[[#This Row],[競技番号]],"")</f>
        <v>23</v>
      </c>
      <c r="B694" s="22">
        <f>IFERROR(テーブル_Swim015[[#This Row],[組]],"")</f>
        <v>3</v>
      </c>
      <c r="C694" s="22">
        <f>IFERROR(テーブル_Swim015[[#This Row],[水路]],"")</f>
        <v>7</v>
      </c>
      <c r="D694" s="22" t="str">
        <f t="shared" si="43"/>
        <v>2337</v>
      </c>
      <c r="E694" s="22">
        <f>IFERROR(テーブル_Swim015[[#This Row],[選手番号]],"")</f>
        <v>75</v>
      </c>
      <c r="F694" s="22" t="str">
        <f>IFERROR(VLOOKUP(E694,Sheet3!A:H,3,0),"")</f>
        <v>岡本　彩花</v>
      </c>
      <c r="G694" s="22" t="str">
        <f>IFERROR(VLOOKUP(E694,Sheet3!A:H,8,0),"")</f>
        <v>ｴﾘｴｰﾙSRT</v>
      </c>
      <c r="H694" s="22" t="str">
        <f>IFERROR(VLOOKUP(E694,Sheet2!A:B,2,0),"")</f>
        <v/>
      </c>
      <c r="I694" s="22" t="str">
        <f t="shared" si="44"/>
        <v>7523</v>
      </c>
      <c r="J694" s="22">
        <f t="shared" si="45"/>
        <v>3</v>
      </c>
      <c r="K694" s="22">
        <f t="shared" si="46"/>
        <v>7</v>
      </c>
    </row>
    <row r="695" spans="1:11" s="22" customFormat="1" x14ac:dyDescent="0.15">
      <c r="A695" s="22">
        <f>IFERROR(テーブル_Swim015[[#This Row],[競技番号]],"")</f>
        <v>23</v>
      </c>
      <c r="B695" s="22">
        <f>IFERROR(テーブル_Swim015[[#This Row],[組]],"")</f>
        <v>4</v>
      </c>
      <c r="C695" s="22">
        <f>IFERROR(テーブル_Swim015[[#This Row],[水路]],"")</f>
        <v>1</v>
      </c>
      <c r="D695" s="22" t="str">
        <f t="shared" si="43"/>
        <v>2341</v>
      </c>
      <c r="E695" s="22">
        <f>IFERROR(テーブル_Swim015[[#This Row],[選手番号]],"")</f>
        <v>167</v>
      </c>
      <c r="F695" s="22" t="str">
        <f>IFERROR(VLOOKUP(E695,Sheet3!A:H,3,0),"")</f>
        <v>大谷　心咲</v>
      </c>
      <c r="G695" s="22" t="str">
        <f>IFERROR(VLOOKUP(E695,Sheet3!A:H,8,0),"")</f>
        <v>アズサ松山</v>
      </c>
      <c r="H695" s="22" t="str">
        <f>IFERROR(VLOOKUP(E695,Sheet2!A:B,2,0),"")</f>
        <v/>
      </c>
      <c r="I695" s="22" t="str">
        <f t="shared" si="44"/>
        <v>16723</v>
      </c>
      <c r="J695" s="22">
        <f t="shared" si="45"/>
        <v>4</v>
      </c>
      <c r="K695" s="22">
        <f t="shared" si="46"/>
        <v>1</v>
      </c>
    </row>
    <row r="696" spans="1:11" s="22" customFormat="1" x14ac:dyDescent="0.15">
      <c r="A696" s="22">
        <f>IFERROR(テーブル_Swim015[[#This Row],[競技番号]],"")</f>
        <v>23</v>
      </c>
      <c r="B696" s="22">
        <f>IFERROR(テーブル_Swim015[[#This Row],[組]],"")</f>
        <v>4</v>
      </c>
      <c r="C696" s="22">
        <f>IFERROR(テーブル_Swim015[[#This Row],[水路]],"")</f>
        <v>2</v>
      </c>
      <c r="D696" s="22" t="str">
        <f t="shared" si="43"/>
        <v>2342</v>
      </c>
      <c r="E696" s="22">
        <f>IFERROR(テーブル_Swim015[[#This Row],[選手番号]],"")</f>
        <v>104</v>
      </c>
      <c r="F696" s="22" t="str">
        <f>IFERROR(VLOOKUP(E696,Sheet3!A:H,3,0),"")</f>
        <v>森　　天乃</v>
      </c>
      <c r="G696" s="22" t="str">
        <f>IFERROR(VLOOKUP(E696,Sheet3!A:H,8,0),"")</f>
        <v>Z-UP</v>
      </c>
      <c r="H696" s="22" t="str">
        <f>IFERROR(VLOOKUP(E696,Sheet2!A:B,2,0),"")</f>
        <v/>
      </c>
      <c r="I696" s="22" t="str">
        <f t="shared" si="44"/>
        <v>10423</v>
      </c>
      <c r="J696" s="22">
        <f t="shared" si="45"/>
        <v>4</v>
      </c>
      <c r="K696" s="22">
        <f t="shared" si="46"/>
        <v>2</v>
      </c>
    </row>
    <row r="697" spans="1:11" s="22" customFormat="1" x14ac:dyDescent="0.15">
      <c r="A697" s="22">
        <f>IFERROR(テーブル_Swim015[[#This Row],[競技番号]],"")</f>
        <v>23</v>
      </c>
      <c r="B697" s="22">
        <f>IFERROR(テーブル_Swim015[[#This Row],[組]],"")</f>
        <v>4</v>
      </c>
      <c r="C697" s="22">
        <f>IFERROR(テーブル_Swim015[[#This Row],[水路]],"")</f>
        <v>3</v>
      </c>
      <c r="D697" s="22" t="str">
        <f t="shared" si="43"/>
        <v>2343</v>
      </c>
      <c r="E697" s="22">
        <f>IFERROR(テーブル_Swim015[[#This Row],[選手番号]],"")</f>
        <v>312</v>
      </c>
      <c r="F697" s="22" t="str">
        <f>IFERROR(VLOOKUP(E697,Sheet3!A:H,3,0),"")</f>
        <v>内藤　結華</v>
      </c>
      <c r="G697" s="22" t="str">
        <f>IFERROR(VLOOKUP(E697,Sheet3!A:H,8,0),"")</f>
        <v>ﾌｨｯﾀｴﾐﾌﾙ松前</v>
      </c>
      <c r="H697" s="22" t="str">
        <f>IFERROR(VLOOKUP(E697,Sheet2!A:B,2,0),"")</f>
        <v/>
      </c>
      <c r="I697" s="22" t="str">
        <f t="shared" si="44"/>
        <v>31223</v>
      </c>
      <c r="J697" s="22">
        <f t="shared" si="45"/>
        <v>4</v>
      </c>
      <c r="K697" s="22">
        <f t="shared" si="46"/>
        <v>3</v>
      </c>
    </row>
    <row r="698" spans="1:11" s="22" customFormat="1" x14ac:dyDescent="0.15">
      <c r="A698" s="22">
        <f>IFERROR(テーブル_Swim015[[#This Row],[競技番号]],"")</f>
        <v>23</v>
      </c>
      <c r="B698" s="22">
        <f>IFERROR(テーブル_Swim015[[#This Row],[組]],"")</f>
        <v>4</v>
      </c>
      <c r="C698" s="22">
        <f>IFERROR(テーブル_Swim015[[#This Row],[水路]],"")</f>
        <v>4</v>
      </c>
      <c r="D698" s="22" t="str">
        <f t="shared" si="43"/>
        <v>2344</v>
      </c>
      <c r="E698" s="22">
        <f>IFERROR(テーブル_Swim015[[#This Row],[選手番号]],"")</f>
        <v>288</v>
      </c>
      <c r="F698" s="22" t="str">
        <f>IFERROR(VLOOKUP(E698,Sheet3!A:H,3,0),"")</f>
        <v>日野姫花李</v>
      </c>
      <c r="G698" s="22" t="str">
        <f>IFERROR(VLOOKUP(E698,Sheet3!A:H,8,0),"")</f>
        <v>ﾌｧｲﾌﾞﾃﾝ東予</v>
      </c>
      <c r="H698" s="22" t="str">
        <f>IFERROR(VLOOKUP(E698,Sheet2!A:B,2,0),"")</f>
        <v/>
      </c>
      <c r="I698" s="22" t="str">
        <f t="shared" si="44"/>
        <v>28823</v>
      </c>
      <c r="J698" s="22">
        <f t="shared" si="45"/>
        <v>4</v>
      </c>
      <c r="K698" s="22">
        <f t="shared" si="46"/>
        <v>4</v>
      </c>
    </row>
    <row r="699" spans="1:11" s="22" customFormat="1" x14ac:dyDescent="0.15">
      <c r="A699" s="22">
        <f>IFERROR(テーブル_Swim015[[#This Row],[競技番号]],"")</f>
        <v>23</v>
      </c>
      <c r="B699" s="22">
        <f>IFERROR(テーブル_Swim015[[#This Row],[組]],"")</f>
        <v>4</v>
      </c>
      <c r="C699" s="22">
        <f>IFERROR(テーブル_Swim015[[#This Row],[水路]],"")</f>
        <v>5</v>
      </c>
      <c r="D699" s="22" t="str">
        <f t="shared" si="43"/>
        <v>2345</v>
      </c>
      <c r="E699" s="22">
        <f>IFERROR(テーブル_Swim015[[#This Row],[選手番号]],"")</f>
        <v>257</v>
      </c>
      <c r="F699" s="22" t="str">
        <f>IFERROR(VLOOKUP(E699,Sheet3!A:H,3,0),"")</f>
        <v>大西　紗羅</v>
      </c>
      <c r="G699" s="22" t="str">
        <f>IFERROR(VLOOKUP(E699,Sheet3!A:H,8,0),"")</f>
        <v>リー保内</v>
      </c>
      <c r="H699" s="22" t="str">
        <f>IFERROR(VLOOKUP(E699,Sheet2!A:B,2,0),"")</f>
        <v/>
      </c>
      <c r="I699" s="22" t="str">
        <f t="shared" si="44"/>
        <v>25723</v>
      </c>
      <c r="J699" s="22">
        <f t="shared" si="45"/>
        <v>4</v>
      </c>
      <c r="K699" s="22">
        <f t="shared" si="46"/>
        <v>5</v>
      </c>
    </row>
    <row r="700" spans="1:11" s="22" customFormat="1" x14ac:dyDescent="0.15">
      <c r="A700" s="22">
        <f>IFERROR(テーブル_Swim015[[#This Row],[競技番号]],"")</f>
        <v>23</v>
      </c>
      <c r="B700" s="22">
        <f>IFERROR(テーブル_Swim015[[#This Row],[組]],"")</f>
        <v>4</v>
      </c>
      <c r="C700" s="22">
        <f>IFERROR(テーブル_Swim015[[#This Row],[水路]],"")</f>
        <v>6</v>
      </c>
      <c r="D700" s="22" t="str">
        <f t="shared" si="43"/>
        <v>2346</v>
      </c>
      <c r="E700" s="22">
        <f>IFERROR(テーブル_Swim015[[#This Row],[選手番号]],"")</f>
        <v>324</v>
      </c>
      <c r="F700" s="22" t="str">
        <f>IFERROR(VLOOKUP(E700,Sheet3!A:H,3,0),"")</f>
        <v>小椋　萌可</v>
      </c>
      <c r="G700" s="22" t="str">
        <f>IFERROR(VLOOKUP(E700,Sheet3!A:H,8,0),"")</f>
        <v>ﾌｨｯﾀ川之江</v>
      </c>
      <c r="H700" s="22" t="str">
        <f>IFERROR(VLOOKUP(E700,Sheet2!A:B,2,0),"")</f>
        <v/>
      </c>
      <c r="I700" s="22" t="str">
        <f t="shared" si="44"/>
        <v>32423</v>
      </c>
      <c r="J700" s="22">
        <f t="shared" si="45"/>
        <v>4</v>
      </c>
      <c r="K700" s="22">
        <f t="shared" si="46"/>
        <v>6</v>
      </c>
    </row>
    <row r="701" spans="1:11" s="22" customFormat="1" x14ac:dyDescent="0.15">
      <c r="A701" s="22">
        <f>IFERROR(テーブル_Swim015[[#This Row],[競技番号]],"")</f>
        <v>23</v>
      </c>
      <c r="B701" s="22">
        <f>IFERROR(テーブル_Swim015[[#This Row],[組]],"")</f>
        <v>4</v>
      </c>
      <c r="C701" s="22">
        <f>IFERROR(テーブル_Swim015[[#This Row],[水路]],"")</f>
        <v>7</v>
      </c>
      <c r="D701" s="22" t="str">
        <f t="shared" si="43"/>
        <v>2347</v>
      </c>
      <c r="E701" s="22">
        <f>IFERROR(テーブル_Swim015[[#This Row],[選手番号]],"")</f>
        <v>184</v>
      </c>
      <c r="F701" s="22" t="str">
        <f>IFERROR(VLOOKUP(E701,Sheet3!A:H,3,0),"")</f>
        <v>濵田　瑠美</v>
      </c>
      <c r="G701" s="22" t="str">
        <f>IFERROR(VLOOKUP(E701,Sheet3!A:H,8,0),"")</f>
        <v>ＭＧ双葉</v>
      </c>
      <c r="H701" s="22" t="str">
        <f>IFERROR(VLOOKUP(E701,Sheet2!A:B,2,0),"")</f>
        <v/>
      </c>
      <c r="I701" s="22" t="str">
        <f t="shared" si="44"/>
        <v>18423</v>
      </c>
      <c r="J701" s="22">
        <f t="shared" si="45"/>
        <v>4</v>
      </c>
      <c r="K701" s="22">
        <f t="shared" si="46"/>
        <v>7</v>
      </c>
    </row>
    <row r="702" spans="1:11" s="22" customFormat="1" x14ac:dyDescent="0.15">
      <c r="A702" s="22">
        <f>IFERROR(テーブル_Swim015[[#This Row],[競技番号]],"")</f>
        <v>23</v>
      </c>
      <c r="B702" s="22">
        <f>IFERROR(テーブル_Swim015[[#This Row],[組]],"")</f>
        <v>5</v>
      </c>
      <c r="C702" s="22">
        <f>IFERROR(テーブル_Swim015[[#This Row],[水路]],"")</f>
        <v>1</v>
      </c>
      <c r="D702" s="22" t="str">
        <f t="shared" si="43"/>
        <v>2351</v>
      </c>
      <c r="E702" s="22">
        <f>IFERROR(テーブル_Swim015[[#This Row],[選手番号]],"")</f>
        <v>29</v>
      </c>
      <c r="F702" s="22" t="str">
        <f>IFERROR(VLOOKUP(E702,Sheet3!A:H,3,0),"")</f>
        <v>髙岡　美空</v>
      </c>
      <c r="G702" s="22" t="str">
        <f>IFERROR(VLOOKUP(E702,Sheet3!A:H,8,0),"")</f>
        <v>五百木ＳＣ</v>
      </c>
      <c r="H702" s="22" t="str">
        <f>IFERROR(VLOOKUP(E702,Sheet2!A:B,2,0),"")</f>
        <v/>
      </c>
      <c r="I702" s="22" t="str">
        <f t="shared" si="44"/>
        <v>2923</v>
      </c>
      <c r="J702" s="22">
        <f t="shared" si="45"/>
        <v>5</v>
      </c>
      <c r="K702" s="22">
        <f t="shared" si="46"/>
        <v>1</v>
      </c>
    </row>
    <row r="703" spans="1:11" s="22" customFormat="1" x14ac:dyDescent="0.15">
      <c r="A703" s="22">
        <f>IFERROR(テーブル_Swim015[[#This Row],[競技番号]],"")</f>
        <v>23</v>
      </c>
      <c r="B703" s="22">
        <f>IFERROR(テーブル_Swim015[[#This Row],[組]],"")</f>
        <v>5</v>
      </c>
      <c r="C703" s="22">
        <f>IFERROR(テーブル_Swim015[[#This Row],[水路]],"")</f>
        <v>2</v>
      </c>
      <c r="D703" s="22" t="str">
        <f t="shared" si="43"/>
        <v>2352</v>
      </c>
      <c r="E703" s="22">
        <f>IFERROR(テーブル_Swim015[[#This Row],[選手番号]],"")</f>
        <v>281</v>
      </c>
      <c r="F703" s="22" t="str">
        <f>IFERROR(VLOOKUP(E703,Sheet3!A:H,3,0),"")</f>
        <v>上田こはる</v>
      </c>
      <c r="G703" s="22" t="str">
        <f>IFERROR(VLOOKUP(E703,Sheet3!A:H,8,0),"")</f>
        <v>Ryuow</v>
      </c>
      <c r="H703" s="22" t="str">
        <f>IFERROR(VLOOKUP(E703,Sheet2!A:B,2,0),"")</f>
        <v/>
      </c>
      <c r="I703" s="22" t="str">
        <f t="shared" si="44"/>
        <v>28123</v>
      </c>
      <c r="J703" s="22">
        <f t="shared" si="45"/>
        <v>5</v>
      </c>
      <c r="K703" s="22">
        <f t="shared" si="46"/>
        <v>2</v>
      </c>
    </row>
    <row r="704" spans="1:11" s="22" customFormat="1" x14ac:dyDescent="0.15">
      <c r="A704" s="22">
        <f>IFERROR(テーブル_Swim015[[#This Row],[競技番号]],"")</f>
        <v>23</v>
      </c>
      <c r="B704" s="22">
        <f>IFERROR(テーブル_Swim015[[#This Row],[組]],"")</f>
        <v>5</v>
      </c>
      <c r="C704" s="22">
        <f>IFERROR(テーブル_Swim015[[#This Row],[水路]],"")</f>
        <v>3</v>
      </c>
      <c r="D704" s="22" t="str">
        <f t="shared" si="43"/>
        <v>2353</v>
      </c>
      <c r="E704" s="22">
        <f>IFERROR(テーブル_Swim015[[#This Row],[選手番号]],"")</f>
        <v>352</v>
      </c>
      <c r="F704" s="22" t="str">
        <f>IFERROR(VLOOKUP(E704,Sheet3!A:H,3,0),"")</f>
        <v>藤田　麻未</v>
      </c>
      <c r="G704" s="22" t="str">
        <f>IFERROR(VLOOKUP(E704,Sheet3!A:H,8,0),"")</f>
        <v>AzuMax</v>
      </c>
      <c r="H704" s="22" t="str">
        <f>IFERROR(VLOOKUP(E704,Sheet2!A:B,2,0),"")</f>
        <v/>
      </c>
      <c r="I704" s="22" t="str">
        <f t="shared" si="44"/>
        <v>35223</v>
      </c>
      <c r="J704" s="22">
        <f t="shared" si="45"/>
        <v>5</v>
      </c>
      <c r="K704" s="22">
        <f t="shared" si="46"/>
        <v>3</v>
      </c>
    </row>
    <row r="705" spans="1:11" s="22" customFormat="1" x14ac:dyDescent="0.15">
      <c r="A705" s="22">
        <f>IFERROR(テーブル_Swim015[[#This Row],[競技番号]],"")</f>
        <v>23</v>
      </c>
      <c r="B705" s="22">
        <f>IFERROR(テーブル_Swim015[[#This Row],[組]],"")</f>
        <v>5</v>
      </c>
      <c r="C705" s="22">
        <f>IFERROR(テーブル_Swim015[[#This Row],[水路]],"")</f>
        <v>4</v>
      </c>
      <c r="D705" s="22" t="str">
        <f t="shared" si="43"/>
        <v>2354</v>
      </c>
      <c r="E705" s="22">
        <f>IFERROR(テーブル_Swim015[[#This Row],[選手番号]],"")</f>
        <v>181</v>
      </c>
      <c r="F705" s="22" t="str">
        <f>IFERROR(VLOOKUP(E705,Sheet3!A:H,3,0),"")</f>
        <v>山本　彩寧</v>
      </c>
      <c r="G705" s="22" t="str">
        <f>IFERROR(VLOOKUP(E705,Sheet3!A:H,8,0),"")</f>
        <v>ＭＧ双葉</v>
      </c>
      <c r="H705" s="22" t="str">
        <f>IFERROR(VLOOKUP(E705,Sheet2!A:B,2,0),"")</f>
        <v/>
      </c>
      <c r="I705" s="22" t="str">
        <f t="shared" si="44"/>
        <v>18123</v>
      </c>
      <c r="J705" s="22">
        <f t="shared" si="45"/>
        <v>5</v>
      </c>
      <c r="K705" s="22">
        <f t="shared" si="46"/>
        <v>4</v>
      </c>
    </row>
    <row r="706" spans="1:11" s="22" customFormat="1" x14ac:dyDescent="0.15">
      <c r="A706" s="22">
        <f>IFERROR(テーブル_Swim015[[#This Row],[競技番号]],"")</f>
        <v>23</v>
      </c>
      <c r="B706" s="22">
        <f>IFERROR(テーブル_Swim015[[#This Row],[組]],"")</f>
        <v>5</v>
      </c>
      <c r="C706" s="22">
        <f>IFERROR(テーブル_Swim015[[#This Row],[水路]],"")</f>
        <v>5</v>
      </c>
      <c r="D706" s="22" t="str">
        <f t="shared" si="43"/>
        <v>2355</v>
      </c>
      <c r="E706" s="22">
        <f>IFERROR(テーブル_Swim015[[#This Row],[選手番号]],"")</f>
        <v>308</v>
      </c>
      <c r="F706" s="22" t="str">
        <f>IFERROR(VLOOKUP(E706,Sheet3!A:H,3,0),"")</f>
        <v>戸田　奏南</v>
      </c>
      <c r="G706" s="22" t="str">
        <f>IFERROR(VLOOKUP(E706,Sheet3!A:H,8,0),"")</f>
        <v>ﾌｨｯﾀｴﾐﾌﾙ松前</v>
      </c>
      <c r="H706" s="22" t="str">
        <f>IFERROR(VLOOKUP(E706,Sheet2!A:B,2,0),"")</f>
        <v/>
      </c>
      <c r="I706" s="22" t="str">
        <f t="shared" si="44"/>
        <v>30823</v>
      </c>
      <c r="J706" s="22">
        <f t="shared" si="45"/>
        <v>5</v>
      </c>
      <c r="K706" s="22">
        <f t="shared" si="46"/>
        <v>5</v>
      </c>
    </row>
    <row r="707" spans="1:11" s="22" customFormat="1" x14ac:dyDescent="0.15">
      <c r="A707" s="22">
        <f>IFERROR(テーブル_Swim015[[#This Row],[競技番号]],"")</f>
        <v>23</v>
      </c>
      <c r="B707" s="22">
        <f>IFERROR(テーブル_Swim015[[#This Row],[組]],"")</f>
        <v>5</v>
      </c>
      <c r="C707" s="22">
        <f>IFERROR(テーブル_Swim015[[#This Row],[水路]],"")</f>
        <v>6</v>
      </c>
      <c r="D707" s="22" t="str">
        <f t="shared" ref="D707:D770" si="47">CONCATENATE(A707,B707,C707)</f>
        <v>2356</v>
      </c>
      <c r="E707" s="22">
        <f>IFERROR(テーブル_Swim015[[#This Row],[選手番号]],"")</f>
        <v>240</v>
      </c>
      <c r="F707" s="22" t="str">
        <f>IFERROR(VLOOKUP(E707,Sheet3!A:H,3,0),"")</f>
        <v>田坂　真唯</v>
      </c>
      <c r="G707" s="22" t="str">
        <f>IFERROR(VLOOKUP(E707,Sheet3!A:H,8,0),"")</f>
        <v>フィッタ重信</v>
      </c>
      <c r="H707" s="22" t="str">
        <f>IFERROR(VLOOKUP(E707,Sheet2!A:B,2,0),"")</f>
        <v/>
      </c>
      <c r="I707" s="22" t="str">
        <f t="shared" si="44"/>
        <v>24023</v>
      </c>
      <c r="J707" s="22">
        <f t="shared" si="45"/>
        <v>5</v>
      </c>
      <c r="K707" s="22">
        <f t="shared" si="46"/>
        <v>6</v>
      </c>
    </row>
    <row r="708" spans="1:11" s="22" customFormat="1" x14ac:dyDescent="0.15">
      <c r="A708" s="22">
        <f>IFERROR(テーブル_Swim015[[#This Row],[競技番号]],"")</f>
        <v>23</v>
      </c>
      <c r="B708" s="22">
        <f>IFERROR(テーブル_Swim015[[#This Row],[組]],"")</f>
        <v>5</v>
      </c>
      <c r="C708" s="22">
        <f>IFERROR(テーブル_Swim015[[#This Row],[水路]],"")</f>
        <v>7</v>
      </c>
      <c r="D708" s="22" t="str">
        <f t="shared" si="47"/>
        <v>2357</v>
      </c>
      <c r="E708" s="22">
        <f>IFERROR(テーブル_Swim015[[#This Row],[選手番号]],"")</f>
        <v>168</v>
      </c>
      <c r="F708" s="22" t="str">
        <f>IFERROR(VLOOKUP(E708,Sheet3!A:H,3,0),"")</f>
        <v>永田　実悠</v>
      </c>
      <c r="G708" s="22" t="str">
        <f>IFERROR(VLOOKUP(E708,Sheet3!A:H,8,0),"")</f>
        <v>アズサ松山</v>
      </c>
      <c r="H708" s="22" t="str">
        <f>IFERROR(VLOOKUP(E708,Sheet2!A:B,2,0),"")</f>
        <v/>
      </c>
      <c r="I708" s="22" t="str">
        <f t="shared" si="44"/>
        <v>16823</v>
      </c>
      <c r="J708" s="22">
        <f t="shared" si="45"/>
        <v>5</v>
      </c>
      <c r="K708" s="22">
        <f t="shared" si="46"/>
        <v>7</v>
      </c>
    </row>
    <row r="709" spans="1:11" s="22" customFormat="1" x14ac:dyDescent="0.15">
      <c r="A709" s="22">
        <f>IFERROR(テーブル_Swim015[[#This Row],[競技番号]],"")</f>
        <v>23</v>
      </c>
      <c r="B709" s="22">
        <f>IFERROR(テーブル_Swim015[[#This Row],[組]],"")</f>
        <v>6</v>
      </c>
      <c r="C709" s="22">
        <f>IFERROR(テーブル_Swim015[[#This Row],[水路]],"")</f>
        <v>1</v>
      </c>
      <c r="D709" s="22" t="str">
        <f t="shared" si="47"/>
        <v>2361</v>
      </c>
      <c r="E709" s="22">
        <f>IFERROR(テーブル_Swim015[[#This Row],[選手番号]],"")</f>
        <v>306</v>
      </c>
      <c r="F709" s="22" t="str">
        <f>IFERROR(VLOOKUP(E709,Sheet3!A:H,3,0),"")</f>
        <v>豊田明歩実</v>
      </c>
      <c r="G709" s="22" t="str">
        <f>IFERROR(VLOOKUP(E709,Sheet3!A:H,8,0),"")</f>
        <v>ﾌｨｯﾀｴﾐﾌﾙ松前</v>
      </c>
      <c r="H709" s="22" t="str">
        <f>IFERROR(VLOOKUP(E709,Sheet2!A:B,2,0),"")</f>
        <v/>
      </c>
      <c r="I709" s="22" t="str">
        <f t="shared" si="44"/>
        <v>30623</v>
      </c>
      <c r="J709" s="22">
        <f t="shared" si="45"/>
        <v>6</v>
      </c>
      <c r="K709" s="22">
        <f t="shared" si="46"/>
        <v>1</v>
      </c>
    </row>
    <row r="710" spans="1:11" s="22" customFormat="1" x14ac:dyDescent="0.15">
      <c r="A710" s="22">
        <f>IFERROR(テーブル_Swim015[[#This Row],[競技番号]],"")</f>
        <v>23</v>
      </c>
      <c r="B710" s="22">
        <f>IFERROR(テーブル_Swim015[[#This Row],[組]],"")</f>
        <v>6</v>
      </c>
      <c r="C710" s="22">
        <f>IFERROR(テーブル_Swim015[[#This Row],[水路]],"")</f>
        <v>2</v>
      </c>
      <c r="D710" s="22" t="str">
        <f t="shared" si="47"/>
        <v>2362</v>
      </c>
      <c r="E710" s="22">
        <f>IFERROR(テーブル_Swim015[[#This Row],[選手番号]],"")</f>
        <v>194</v>
      </c>
      <c r="F710" s="22" t="str">
        <f>IFERROR(VLOOKUP(E710,Sheet3!A:H,3,0),"")</f>
        <v>幸田　夢月</v>
      </c>
      <c r="G710" s="22" t="str">
        <f>IFERROR(VLOOKUP(E710,Sheet3!A:H,8,0),"")</f>
        <v>石原ＳＣ</v>
      </c>
      <c r="H710" s="22" t="str">
        <f>IFERROR(VLOOKUP(E710,Sheet2!A:B,2,0),"")</f>
        <v/>
      </c>
      <c r="I710" s="22" t="str">
        <f t="shared" si="44"/>
        <v>19423</v>
      </c>
      <c r="J710" s="22">
        <f t="shared" si="45"/>
        <v>6</v>
      </c>
      <c r="K710" s="22">
        <f t="shared" si="46"/>
        <v>2</v>
      </c>
    </row>
    <row r="711" spans="1:11" s="22" customFormat="1" x14ac:dyDescent="0.15">
      <c r="A711" s="22">
        <f>IFERROR(テーブル_Swim015[[#This Row],[競技番号]],"")</f>
        <v>23</v>
      </c>
      <c r="B711" s="22">
        <f>IFERROR(テーブル_Swim015[[#This Row],[組]],"")</f>
        <v>6</v>
      </c>
      <c r="C711" s="22">
        <f>IFERROR(テーブル_Swim015[[#This Row],[水路]],"")</f>
        <v>3</v>
      </c>
      <c r="D711" s="22" t="str">
        <f t="shared" si="47"/>
        <v>2363</v>
      </c>
      <c r="E711" s="22">
        <f>IFERROR(テーブル_Swim015[[#This Row],[選手番号]],"")</f>
        <v>307</v>
      </c>
      <c r="F711" s="22" t="str">
        <f>IFERROR(VLOOKUP(E711,Sheet3!A:H,3,0),"")</f>
        <v>釘宮　遥花</v>
      </c>
      <c r="G711" s="22" t="str">
        <f>IFERROR(VLOOKUP(E711,Sheet3!A:H,8,0),"")</f>
        <v>ﾌｨｯﾀｴﾐﾌﾙ松前</v>
      </c>
      <c r="H711" s="22" t="str">
        <f>IFERROR(VLOOKUP(E711,Sheet2!A:B,2,0),"")</f>
        <v/>
      </c>
      <c r="I711" s="22" t="str">
        <f t="shared" si="44"/>
        <v>30723</v>
      </c>
      <c r="J711" s="22">
        <f t="shared" si="45"/>
        <v>6</v>
      </c>
      <c r="K711" s="22">
        <f t="shared" si="46"/>
        <v>3</v>
      </c>
    </row>
    <row r="712" spans="1:11" s="22" customFormat="1" x14ac:dyDescent="0.15">
      <c r="A712" s="22">
        <f>IFERROR(テーブル_Swim015[[#This Row],[競技番号]],"")</f>
        <v>23</v>
      </c>
      <c r="B712" s="22">
        <f>IFERROR(テーブル_Swim015[[#This Row],[組]],"")</f>
        <v>6</v>
      </c>
      <c r="C712" s="22">
        <f>IFERROR(テーブル_Swim015[[#This Row],[水路]],"")</f>
        <v>4</v>
      </c>
      <c r="D712" s="22" t="str">
        <f t="shared" si="47"/>
        <v>2364</v>
      </c>
      <c r="E712" s="22">
        <f>IFERROR(テーブル_Swim015[[#This Row],[選手番号]],"")</f>
        <v>268</v>
      </c>
      <c r="F712" s="22" t="str">
        <f>IFERROR(VLOOKUP(E712,Sheet3!A:H,3,0),"")</f>
        <v>高山　茉優</v>
      </c>
      <c r="G712" s="22" t="str">
        <f>IFERROR(VLOOKUP(E712,Sheet3!A:H,8,0),"")</f>
        <v>フィッタ吉田</v>
      </c>
      <c r="H712" s="22" t="str">
        <f>IFERROR(VLOOKUP(E712,Sheet2!A:B,2,0),"")</f>
        <v/>
      </c>
      <c r="I712" s="22" t="str">
        <f t="shared" si="44"/>
        <v>26823</v>
      </c>
      <c r="J712" s="22">
        <f t="shared" si="45"/>
        <v>6</v>
      </c>
      <c r="K712" s="22">
        <f t="shared" si="46"/>
        <v>4</v>
      </c>
    </row>
    <row r="713" spans="1:11" s="22" customFormat="1" x14ac:dyDescent="0.15">
      <c r="A713" s="22">
        <f>IFERROR(テーブル_Swim015[[#This Row],[競技番号]],"")</f>
        <v>23</v>
      </c>
      <c r="B713" s="22">
        <f>IFERROR(テーブル_Swim015[[#This Row],[組]],"")</f>
        <v>6</v>
      </c>
      <c r="C713" s="22">
        <f>IFERROR(テーブル_Swim015[[#This Row],[水路]],"")</f>
        <v>5</v>
      </c>
      <c r="D713" s="22" t="str">
        <f t="shared" si="47"/>
        <v>2365</v>
      </c>
      <c r="E713" s="22">
        <f>IFERROR(テーブル_Swim015[[#This Row],[選手番号]],"")</f>
        <v>241</v>
      </c>
      <c r="F713" s="22" t="str">
        <f>IFERROR(VLOOKUP(E713,Sheet3!A:H,3,0),"")</f>
        <v>越智　佳澄</v>
      </c>
      <c r="G713" s="22" t="str">
        <f>IFERROR(VLOOKUP(E713,Sheet3!A:H,8,0),"")</f>
        <v>フィッタ重信</v>
      </c>
      <c r="H713" s="22" t="str">
        <f>IFERROR(VLOOKUP(E713,Sheet2!A:B,2,0),"")</f>
        <v/>
      </c>
      <c r="I713" s="22" t="str">
        <f t="shared" si="44"/>
        <v>24123</v>
      </c>
      <c r="J713" s="22">
        <f t="shared" si="45"/>
        <v>6</v>
      </c>
      <c r="K713" s="22">
        <f t="shared" si="46"/>
        <v>5</v>
      </c>
    </row>
    <row r="714" spans="1:11" s="22" customFormat="1" x14ac:dyDescent="0.15">
      <c r="A714" s="22">
        <f>IFERROR(テーブル_Swim015[[#This Row],[競技番号]],"")</f>
        <v>23</v>
      </c>
      <c r="B714" s="22">
        <f>IFERROR(テーブル_Swim015[[#This Row],[組]],"")</f>
        <v>6</v>
      </c>
      <c r="C714" s="22">
        <f>IFERROR(テーブル_Swim015[[#This Row],[水路]],"")</f>
        <v>6</v>
      </c>
      <c r="D714" s="22" t="str">
        <f t="shared" si="47"/>
        <v>2366</v>
      </c>
      <c r="E714" s="22">
        <f>IFERROR(テーブル_Swim015[[#This Row],[選手番号]],"")</f>
        <v>195</v>
      </c>
      <c r="F714" s="22" t="str">
        <f>IFERROR(VLOOKUP(E714,Sheet3!A:H,3,0),"")</f>
        <v>樋口　澪唯</v>
      </c>
      <c r="G714" s="22" t="str">
        <f>IFERROR(VLOOKUP(E714,Sheet3!A:H,8,0),"")</f>
        <v>石原ＳＣ</v>
      </c>
      <c r="H714" s="22" t="str">
        <f>IFERROR(VLOOKUP(E714,Sheet2!A:B,2,0),"")</f>
        <v/>
      </c>
      <c r="I714" s="22" t="str">
        <f t="shared" si="44"/>
        <v>19523</v>
      </c>
      <c r="J714" s="22">
        <f t="shared" si="45"/>
        <v>6</v>
      </c>
      <c r="K714" s="22">
        <f t="shared" si="46"/>
        <v>6</v>
      </c>
    </row>
    <row r="715" spans="1:11" s="22" customFormat="1" x14ac:dyDescent="0.15">
      <c r="A715" s="22">
        <f>IFERROR(テーブル_Swim015[[#This Row],[競技番号]],"")</f>
        <v>23</v>
      </c>
      <c r="B715" s="22">
        <f>IFERROR(テーブル_Swim015[[#This Row],[組]],"")</f>
        <v>6</v>
      </c>
      <c r="C715" s="22">
        <f>IFERROR(テーブル_Swim015[[#This Row],[水路]],"")</f>
        <v>7</v>
      </c>
      <c r="D715" s="22" t="str">
        <f t="shared" si="47"/>
        <v>2367</v>
      </c>
      <c r="E715" s="22">
        <f>IFERROR(テーブル_Swim015[[#This Row],[選手番号]],"")</f>
        <v>180</v>
      </c>
      <c r="F715" s="22" t="str">
        <f>IFERROR(VLOOKUP(E715,Sheet3!A:H,3,0),"")</f>
        <v>林　　　花</v>
      </c>
      <c r="G715" s="22" t="str">
        <f>IFERROR(VLOOKUP(E715,Sheet3!A:H,8,0),"")</f>
        <v>ＭＧ双葉</v>
      </c>
      <c r="H715" s="22" t="str">
        <f>IFERROR(VLOOKUP(E715,Sheet2!A:B,2,0),"")</f>
        <v/>
      </c>
      <c r="I715" s="22" t="str">
        <f t="shared" si="44"/>
        <v>18023</v>
      </c>
      <c r="J715" s="22">
        <f t="shared" si="45"/>
        <v>6</v>
      </c>
      <c r="K715" s="22">
        <f t="shared" si="46"/>
        <v>7</v>
      </c>
    </row>
    <row r="716" spans="1:11" s="22" customFormat="1" x14ac:dyDescent="0.15">
      <c r="A716" s="22">
        <f>IFERROR(テーブル_Swim015[[#This Row],[競技番号]],"")</f>
        <v>23</v>
      </c>
      <c r="B716" s="22">
        <f>IFERROR(テーブル_Swim015[[#This Row],[組]],"")</f>
        <v>7</v>
      </c>
      <c r="C716" s="22">
        <f>IFERROR(テーブル_Swim015[[#This Row],[水路]],"")</f>
        <v>1</v>
      </c>
      <c r="D716" s="22" t="str">
        <f t="shared" si="47"/>
        <v>2371</v>
      </c>
      <c r="E716" s="22">
        <f>IFERROR(テーブル_Swim015[[#This Row],[選手番号]],"")</f>
        <v>24</v>
      </c>
      <c r="F716" s="22" t="str">
        <f>IFERROR(VLOOKUP(E716,Sheet3!A:H,3,0),"")</f>
        <v>大塚みらい</v>
      </c>
      <c r="G716" s="22" t="str">
        <f>IFERROR(VLOOKUP(E716,Sheet3!A:H,8,0),"")</f>
        <v>五百木ＳＣ</v>
      </c>
      <c r="H716" s="22" t="str">
        <f>IFERROR(VLOOKUP(E716,Sheet2!A:B,2,0),"")</f>
        <v/>
      </c>
      <c r="I716" s="22" t="str">
        <f t="shared" si="44"/>
        <v>2423</v>
      </c>
      <c r="J716" s="22">
        <f t="shared" si="45"/>
        <v>7</v>
      </c>
      <c r="K716" s="22">
        <f t="shared" si="46"/>
        <v>1</v>
      </c>
    </row>
    <row r="717" spans="1:11" s="22" customFormat="1" x14ac:dyDescent="0.15">
      <c r="A717" s="22">
        <f>IFERROR(テーブル_Swim015[[#This Row],[競技番号]],"")</f>
        <v>23</v>
      </c>
      <c r="B717" s="22">
        <f>IFERROR(テーブル_Swim015[[#This Row],[組]],"")</f>
        <v>7</v>
      </c>
      <c r="C717" s="22">
        <f>IFERROR(テーブル_Swim015[[#This Row],[水路]],"")</f>
        <v>2</v>
      </c>
      <c r="D717" s="22" t="str">
        <f t="shared" si="47"/>
        <v>2372</v>
      </c>
      <c r="E717" s="22">
        <f>IFERROR(テーブル_Swim015[[#This Row],[選手番号]],"")</f>
        <v>149</v>
      </c>
      <c r="F717" s="22" t="str">
        <f>IFERROR(VLOOKUP(E717,Sheet3!A:H,3,0),"")</f>
        <v>山中　紗和</v>
      </c>
      <c r="G717" s="22" t="str">
        <f>IFERROR(VLOOKUP(E717,Sheet3!A:H,8,0),"")</f>
        <v>八幡浜ＳＣ</v>
      </c>
      <c r="H717" s="22" t="str">
        <f>IFERROR(VLOOKUP(E717,Sheet2!A:B,2,0),"")</f>
        <v/>
      </c>
      <c r="I717" s="22" t="str">
        <f t="shared" si="44"/>
        <v>14923</v>
      </c>
      <c r="J717" s="22">
        <f t="shared" si="45"/>
        <v>7</v>
      </c>
      <c r="K717" s="22">
        <f t="shared" si="46"/>
        <v>2</v>
      </c>
    </row>
    <row r="718" spans="1:11" s="22" customFormat="1" x14ac:dyDescent="0.15">
      <c r="A718" s="22">
        <f>IFERROR(テーブル_Swim015[[#This Row],[競技番号]],"")</f>
        <v>23</v>
      </c>
      <c r="B718" s="22">
        <f>IFERROR(テーブル_Swim015[[#This Row],[組]],"")</f>
        <v>7</v>
      </c>
      <c r="C718" s="22">
        <f>IFERROR(テーブル_Swim015[[#This Row],[水路]],"")</f>
        <v>3</v>
      </c>
      <c r="D718" s="22" t="str">
        <f t="shared" si="47"/>
        <v>2373</v>
      </c>
      <c r="E718" s="22">
        <f>IFERROR(テーブル_Swim015[[#This Row],[選手番号]],"")</f>
        <v>55</v>
      </c>
      <c r="F718" s="22" t="str">
        <f>IFERROR(VLOOKUP(E718,Sheet3!A:H,3,0),"")</f>
        <v>三野　朱音</v>
      </c>
      <c r="G718" s="22" t="str">
        <f>IFERROR(VLOOKUP(E718,Sheet3!A:H,8,0),"")</f>
        <v>南海ＤＣ</v>
      </c>
      <c r="H718" s="22" t="str">
        <f>IFERROR(VLOOKUP(E718,Sheet2!A:B,2,0),"")</f>
        <v/>
      </c>
      <c r="I718" s="22" t="str">
        <f t="shared" si="44"/>
        <v>5523</v>
      </c>
      <c r="J718" s="22">
        <f t="shared" si="45"/>
        <v>7</v>
      </c>
      <c r="K718" s="22">
        <f t="shared" si="46"/>
        <v>3</v>
      </c>
    </row>
    <row r="719" spans="1:11" s="22" customFormat="1" x14ac:dyDescent="0.15">
      <c r="A719" s="22">
        <f>IFERROR(テーブル_Swim015[[#This Row],[競技番号]],"")</f>
        <v>23</v>
      </c>
      <c r="B719" s="22">
        <f>IFERROR(テーブル_Swim015[[#This Row],[組]],"")</f>
        <v>7</v>
      </c>
      <c r="C719" s="22">
        <f>IFERROR(テーブル_Swim015[[#This Row],[水路]],"")</f>
        <v>4</v>
      </c>
      <c r="D719" s="22" t="str">
        <f t="shared" si="47"/>
        <v>2374</v>
      </c>
      <c r="E719" s="22">
        <f>IFERROR(テーブル_Swim015[[#This Row],[選手番号]],"")</f>
        <v>356</v>
      </c>
      <c r="F719" s="22" t="str">
        <f>IFERROR(VLOOKUP(E719,Sheet3!A:H,3,0),"")</f>
        <v>吉田　千暁</v>
      </c>
      <c r="G719" s="22" t="str">
        <f>IFERROR(VLOOKUP(E719,Sheet3!A:H,8,0),"")</f>
        <v>えいしSC北条</v>
      </c>
      <c r="H719" s="22" t="str">
        <f>IFERROR(VLOOKUP(E719,Sheet2!A:B,2,0),"")</f>
        <v/>
      </c>
      <c r="I719" s="22" t="str">
        <f t="shared" si="44"/>
        <v>35623</v>
      </c>
      <c r="J719" s="22">
        <f t="shared" si="45"/>
        <v>7</v>
      </c>
      <c r="K719" s="22">
        <f t="shared" si="46"/>
        <v>4</v>
      </c>
    </row>
    <row r="720" spans="1:11" s="22" customFormat="1" x14ac:dyDescent="0.15">
      <c r="A720" s="22">
        <f>IFERROR(テーブル_Swim015[[#This Row],[競技番号]],"")</f>
        <v>23</v>
      </c>
      <c r="B720" s="22">
        <f>IFERROR(テーブル_Swim015[[#This Row],[組]],"")</f>
        <v>7</v>
      </c>
      <c r="C720" s="22">
        <f>IFERROR(テーブル_Swim015[[#This Row],[水路]],"")</f>
        <v>5</v>
      </c>
      <c r="D720" s="22" t="str">
        <f t="shared" si="47"/>
        <v>2375</v>
      </c>
      <c r="E720" s="22">
        <f>IFERROR(テーブル_Swim015[[#This Row],[選手番号]],"")</f>
        <v>86</v>
      </c>
      <c r="F720" s="22" t="str">
        <f>IFERROR(VLOOKUP(E720,Sheet3!A:H,3,0),"")</f>
        <v>石川さくら</v>
      </c>
      <c r="G720" s="22" t="str">
        <f>IFERROR(VLOOKUP(E720,Sheet3!A:H,8,0),"")</f>
        <v>西条ＳＣ</v>
      </c>
      <c r="H720" s="22" t="str">
        <f>IFERROR(VLOOKUP(E720,Sheet2!A:B,2,0),"")</f>
        <v/>
      </c>
      <c r="I720" s="22" t="str">
        <f t="shared" si="44"/>
        <v>8623</v>
      </c>
      <c r="J720" s="22">
        <f t="shared" si="45"/>
        <v>7</v>
      </c>
      <c r="K720" s="22">
        <f t="shared" si="46"/>
        <v>5</v>
      </c>
    </row>
    <row r="721" spans="1:11" s="22" customFormat="1" x14ac:dyDescent="0.15">
      <c r="A721" s="22">
        <f>IFERROR(テーブル_Swim015[[#This Row],[競技番号]],"")</f>
        <v>23</v>
      </c>
      <c r="B721" s="22">
        <f>IFERROR(テーブル_Swim015[[#This Row],[組]],"")</f>
        <v>7</v>
      </c>
      <c r="C721" s="22">
        <f>IFERROR(テーブル_Swim015[[#This Row],[水路]],"")</f>
        <v>6</v>
      </c>
      <c r="D721" s="22" t="str">
        <f t="shared" si="47"/>
        <v>2376</v>
      </c>
      <c r="E721" s="22">
        <f>IFERROR(テーブル_Swim015[[#This Row],[選手番号]],"")</f>
        <v>196</v>
      </c>
      <c r="F721" s="22" t="str">
        <f>IFERROR(VLOOKUP(E721,Sheet3!A:H,3,0),"")</f>
        <v>上甲　涼帆</v>
      </c>
      <c r="G721" s="22" t="str">
        <f>IFERROR(VLOOKUP(E721,Sheet3!A:H,8,0),"")</f>
        <v>石原ＳＣ</v>
      </c>
      <c r="H721" s="22" t="str">
        <f>IFERROR(VLOOKUP(E721,Sheet2!A:B,2,0),"")</f>
        <v/>
      </c>
      <c r="I721" s="22" t="str">
        <f t="shared" si="44"/>
        <v>19623</v>
      </c>
      <c r="J721" s="22">
        <f t="shared" si="45"/>
        <v>7</v>
      </c>
      <c r="K721" s="22">
        <f t="shared" si="46"/>
        <v>6</v>
      </c>
    </row>
    <row r="722" spans="1:11" s="22" customFormat="1" x14ac:dyDescent="0.15">
      <c r="A722" s="22">
        <f>IFERROR(テーブル_Swim015[[#This Row],[競技番号]],"")</f>
        <v>23</v>
      </c>
      <c r="B722" s="22">
        <f>IFERROR(テーブル_Swim015[[#This Row],[組]],"")</f>
        <v>7</v>
      </c>
      <c r="C722" s="22">
        <f>IFERROR(テーブル_Swim015[[#This Row],[水路]],"")</f>
        <v>7</v>
      </c>
      <c r="D722" s="22" t="str">
        <f t="shared" si="47"/>
        <v>2377</v>
      </c>
      <c r="E722" s="22">
        <f>IFERROR(テーブル_Swim015[[#This Row],[選手番号]],"")</f>
        <v>100</v>
      </c>
      <c r="F722" s="22" t="str">
        <f>IFERROR(VLOOKUP(E722,Sheet3!A:H,3,0),"")</f>
        <v>森田　真矢</v>
      </c>
      <c r="G722" s="22" t="str">
        <f>IFERROR(VLOOKUP(E722,Sheet3!A:H,8,0),"")</f>
        <v>ＭＧ瀬戸内</v>
      </c>
      <c r="H722" s="22" t="str">
        <f>IFERROR(VLOOKUP(E722,Sheet2!A:B,2,0),"")</f>
        <v/>
      </c>
      <c r="I722" s="22" t="str">
        <f t="shared" si="44"/>
        <v>10023</v>
      </c>
      <c r="J722" s="22">
        <f t="shared" si="45"/>
        <v>7</v>
      </c>
      <c r="K722" s="22">
        <f t="shared" si="46"/>
        <v>7</v>
      </c>
    </row>
    <row r="723" spans="1:11" s="22" customFormat="1" x14ac:dyDescent="0.15">
      <c r="A723" s="22">
        <f>IFERROR(テーブル_Swim015[[#This Row],[競技番号]],"")</f>
        <v>23</v>
      </c>
      <c r="B723" s="22">
        <f>IFERROR(テーブル_Swim015[[#This Row],[組]],"")</f>
        <v>8</v>
      </c>
      <c r="C723" s="22">
        <f>IFERROR(テーブル_Swim015[[#This Row],[水路]],"")</f>
        <v>1</v>
      </c>
      <c r="D723" s="22" t="str">
        <f t="shared" si="47"/>
        <v>2381</v>
      </c>
      <c r="E723" s="22">
        <f>IFERROR(テーブル_Swim015[[#This Row],[選手番号]],"")</f>
        <v>265</v>
      </c>
      <c r="F723" s="22" t="str">
        <f>IFERROR(VLOOKUP(E723,Sheet3!A:H,3,0),"")</f>
        <v>坂本　蘭世</v>
      </c>
      <c r="G723" s="22" t="str">
        <f>IFERROR(VLOOKUP(E723,Sheet3!A:H,8,0),"")</f>
        <v>フィッタ吉田</v>
      </c>
      <c r="H723" s="22" t="str">
        <f>IFERROR(VLOOKUP(E723,Sheet2!A:B,2,0),"")</f>
        <v/>
      </c>
      <c r="I723" s="22" t="str">
        <f t="shared" ref="I723:I786" si="48">CONCATENATE(E723,A723)</f>
        <v>26523</v>
      </c>
      <c r="J723" s="22">
        <f t="shared" ref="J723:J786" si="49">B723</f>
        <v>8</v>
      </c>
      <c r="K723" s="22">
        <f t="shared" ref="K723:K786" si="50">C723</f>
        <v>1</v>
      </c>
    </row>
    <row r="724" spans="1:11" s="22" customFormat="1" x14ac:dyDescent="0.15">
      <c r="A724" s="22">
        <f>IFERROR(テーブル_Swim015[[#This Row],[競技番号]],"")</f>
        <v>23</v>
      </c>
      <c r="B724" s="22">
        <f>IFERROR(テーブル_Swim015[[#This Row],[組]],"")</f>
        <v>8</v>
      </c>
      <c r="C724" s="22">
        <f>IFERROR(テーブル_Swim015[[#This Row],[水路]],"")</f>
        <v>2</v>
      </c>
      <c r="D724" s="22" t="str">
        <f t="shared" si="47"/>
        <v>2382</v>
      </c>
      <c r="E724" s="22">
        <f>IFERROR(テーブル_Swim015[[#This Row],[選手番号]],"")</f>
        <v>148</v>
      </c>
      <c r="F724" s="22" t="str">
        <f>IFERROR(VLOOKUP(E724,Sheet3!A:H,3,0),"")</f>
        <v>中岡亜依香</v>
      </c>
      <c r="G724" s="22" t="str">
        <f>IFERROR(VLOOKUP(E724,Sheet3!A:H,8,0),"")</f>
        <v>八幡浜ＳＣ</v>
      </c>
      <c r="H724" s="22" t="str">
        <f>IFERROR(VLOOKUP(E724,Sheet2!A:B,2,0),"")</f>
        <v/>
      </c>
      <c r="I724" s="22" t="str">
        <f t="shared" si="48"/>
        <v>14823</v>
      </c>
      <c r="J724" s="22">
        <f t="shared" si="49"/>
        <v>8</v>
      </c>
      <c r="K724" s="22">
        <f t="shared" si="50"/>
        <v>2</v>
      </c>
    </row>
    <row r="725" spans="1:11" s="22" customFormat="1" x14ac:dyDescent="0.15">
      <c r="A725" s="22">
        <f>IFERROR(テーブル_Swim015[[#This Row],[競技番号]],"")</f>
        <v>23</v>
      </c>
      <c r="B725" s="22">
        <f>IFERROR(テーブル_Swim015[[#This Row],[組]],"")</f>
        <v>8</v>
      </c>
      <c r="C725" s="22">
        <f>IFERROR(テーブル_Swim015[[#This Row],[水路]],"")</f>
        <v>3</v>
      </c>
      <c r="D725" s="22" t="str">
        <f t="shared" si="47"/>
        <v>2383</v>
      </c>
      <c r="E725" s="22">
        <f>IFERROR(テーブル_Swim015[[#This Row],[選手番号]],"")</f>
        <v>348</v>
      </c>
      <c r="F725" s="22" t="str">
        <f>IFERROR(VLOOKUP(E725,Sheet3!A:H,3,0),"")</f>
        <v>天川谷美宙</v>
      </c>
      <c r="G725" s="22" t="str">
        <f>IFERROR(VLOOKUP(E725,Sheet3!A:H,8,0),"")</f>
        <v>しまなみST</v>
      </c>
      <c r="H725" s="22" t="str">
        <f>IFERROR(VLOOKUP(E725,Sheet2!A:B,2,0),"")</f>
        <v/>
      </c>
      <c r="I725" s="22" t="str">
        <f t="shared" si="48"/>
        <v>34823</v>
      </c>
      <c r="J725" s="22">
        <f t="shared" si="49"/>
        <v>8</v>
      </c>
      <c r="K725" s="22">
        <f t="shared" si="50"/>
        <v>3</v>
      </c>
    </row>
    <row r="726" spans="1:11" s="22" customFormat="1" x14ac:dyDescent="0.15">
      <c r="A726" s="22">
        <f>IFERROR(テーブル_Swim015[[#This Row],[競技番号]],"")</f>
        <v>23</v>
      </c>
      <c r="B726" s="22">
        <f>IFERROR(テーブル_Swim015[[#This Row],[組]],"")</f>
        <v>8</v>
      </c>
      <c r="C726" s="22">
        <f>IFERROR(テーブル_Swim015[[#This Row],[水路]],"")</f>
        <v>4</v>
      </c>
      <c r="D726" s="22" t="str">
        <f t="shared" si="47"/>
        <v>2384</v>
      </c>
      <c r="E726" s="22">
        <f>IFERROR(テーブル_Swim015[[#This Row],[選手番号]],"")</f>
        <v>267</v>
      </c>
      <c r="F726" s="22" t="str">
        <f>IFERROR(VLOOKUP(E726,Sheet3!A:H,3,0),"")</f>
        <v>秋山　莉子</v>
      </c>
      <c r="G726" s="22" t="str">
        <f>IFERROR(VLOOKUP(E726,Sheet3!A:H,8,0),"")</f>
        <v>フィッタ吉田</v>
      </c>
      <c r="H726" s="22" t="str">
        <f>IFERROR(VLOOKUP(E726,Sheet2!A:B,2,0),"")</f>
        <v/>
      </c>
      <c r="I726" s="22" t="str">
        <f t="shared" si="48"/>
        <v>26723</v>
      </c>
      <c r="J726" s="22">
        <f t="shared" si="49"/>
        <v>8</v>
      </c>
      <c r="K726" s="22">
        <f t="shared" si="50"/>
        <v>4</v>
      </c>
    </row>
    <row r="727" spans="1:11" s="22" customFormat="1" x14ac:dyDescent="0.15">
      <c r="A727" s="22">
        <f>IFERROR(テーブル_Swim015[[#This Row],[競技番号]],"")</f>
        <v>23</v>
      </c>
      <c r="B727" s="22">
        <f>IFERROR(テーブル_Swim015[[#This Row],[組]],"")</f>
        <v>8</v>
      </c>
      <c r="C727" s="22">
        <f>IFERROR(テーブル_Swim015[[#This Row],[水路]],"")</f>
        <v>5</v>
      </c>
      <c r="D727" s="22" t="str">
        <f t="shared" si="47"/>
        <v>2385</v>
      </c>
      <c r="E727" s="22">
        <f>IFERROR(テーブル_Swim015[[#This Row],[選手番号]],"")</f>
        <v>335</v>
      </c>
      <c r="F727" s="22" t="str">
        <f>IFERROR(VLOOKUP(E727,Sheet3!A:H,3,0),"")</f>
        <v>細川みなみ</v>
      </c>
      <c r="G727" s="22" t="str">
        <f>IFERROR(VLOOKUP(E727,Sheet3!A:H,8,0),"")</f>
        <v>コナミ松山</v>
      </c>
      <c r="H727" s="22" t="str">
        <f>IFERROR(VLOOKUP(E727,Sheet2!A:B,2,0),"")</f>
        <v/>
      </c>
      <c r="I727" s="22" t="str">
        <f t="shared" si="48"/>
        <v>33523</v>
      </c>
      <c r="J727" s="22">
        <f t="shared" si="49"/>
        <v>8</v>
      </c>
      <c r="K727" s="22">
        <f t="shared" si="50"/>
        <v>5</v>
      </c>
    </row>
    <row r="728" spans="1:11" s="22" customFormat="1" x14ac:dyDescent="0.15">
      <c r="A728" s="22">
        <f>IFERROR(テーブル_Swim015[[#This Row],[競技番号]],"")</f>
        <v>23</v>
      </c>
      <c r="B728" s="22">
        <f>IFERROR(テーブル_Swim015[[#This Row],[組]],"")</f>
        <v>8</v>
      </c>
      <c r="C728" s="22">
        <f>IFERROR(テーブル_Swim015[[#This Row],[水路]],"")</f>
        <v>6</v>
      </c>
      <c r="D728" s="22" t="str">
        <f t="shared" si="47"/>
        <v>2386</v>
      </c>
      <c r="E728" s="22">
        <f>IFERROR(テーブル_Swim015[[#This Row],[選手番号]],"")</f>
        <v>153</v>
      </c>
      <c r="F728" s="22" t="str">
        <f>IFERROR(VLOOKUP(E728,Sheet3!A:H,3,0),"")</f>
        <v>石村　思穏</v>
      </c>
      <c r="G728" s="22" t="str">
        <f>IFERROR(VLOOKUP(E728,Sheet3!A:H,8,0),"")</f>
        <v>八幡浜ＳＣ</v>
      </c>
      <c r="H728" s="22" t="str">
        <f>IFERROR(VLOOKUP(E728,Sheet2!A:B,2,0),"")</f>
        <v/>
      </c>
      <c r="I728" s="22" t="str">
        <f t="shared" si="48"/>
        <v>15323</v>
      </c>
      <c r="J728" s="22">
        <f t="shared" si="49"/>
        <v>8</v>
      </c>
      <c r="K728" s="22">
        <f t="shared" si="50"/>
        <v>6</v>
      </c>
    </row>
    <row r="729" spans="1:11" s="22" customFormat="1" x14ac:dyDescent="0.15">
      <c r="A729" s="22">
        <f>IFERROR(テーブル_Swim015[[#This Row],[競技番号]],"")</f>
        <v>23</v>
      </c>
      <c r="B729" s="22">
        <f>IFERROR(テーブル_Swim015[[#This Row],[組]],"")</f>
        <v>8</v>
      </c>
      <c r="C729" s="22">
        <f>IFERROR(テーブル_Swim015[[#This Row],[水路]],"")</f>
        <v>7</v>
      </c>
      <c r="D729" s="22" t="str">
        <f t="shared" si="47"/>
        <v>2387</v>
      </c>
      <c r="E729" s="22">
        <f>IFERROR(テーブル_Swim015[[#This Row],[選手番号]],"")</f>
        <v>280</v>
      </c>
      <c r="F729" s="22" t="str">
        <f>IFERROR(VLOOKUP(E729,Sheet3!A:H,3,0),"")</f>
        <v>京森　和花</v>
      </c>
      <c r="G729" s="22" t="str">
        <f>IFERROR(VLOOKUP(E729,Sheet3!A:H,8,0),"")</f>
        <v>Ryuow</v>
      </c>
      <c r="H729" s="22" t="str">
        <f>IFERROR(VLOOKUP(E729,Sheet2!A:B,2,0),"")</f>
        <v/>
      </c>
      <c r="I729" s="22" t="str">
        <f t="shared" si="48"/>
        <v>28023</v>
      </c>
      <c r="J729" s="22">
        <f t="shared" si="49"/>
        <v>8</v>
      </c>
      <c r="K729" s="22">
        <f t="shared" si="50"/>
        <v>7</v>
      </c>
    </row>
    <row r="730" spans="1:11" s="22" customFormat="1" x14ac:dyDescent="0.15">
      <c r="A730" s="22">
        <f>IFERROR(テーブル_Swim015[[#This Row],[競技番号]],"")</f>
        <v>23</v>
      </c>
      <c r="B730" s="22">
        <f>IFERROR(テーブル_Swim015[[#This Row],[組]],"")</f>
        <v>9</v>
      </c>
      <c r="C730" s="22">
        <f>IFERROR(テーブル_Swim015[[#This Row],[水路]],"")</f>
        <v>1</v>
      </c>
      <c r="D730" s="22" t="str">
        <f t="shared" si="47"/>
        <v>2391</v>
      </c>
      <c r="E730" s="22">
        <f>IFERROR(テーブル_Swim015[[#This Row],[選手番号]],"")</f>
        <v>101</v>
      </c>
      <c r="F730" s="22" t="str">
        <f>IFERROR(VLOOKUP(E730,Sheet3!A:H,3,0),"")</f>
        <v>文田　愛心</v>
      </c>
      <c r="G730" s="22" t="str">
        <f>IFERROR(VLOOKUP(E730,Sheet3!A:H,8,0),"")</f>
        <v>ＭＧ瀬戸内</v>
      </c>
      <c r="H730" s="22" t="str">
        <f>IFERROR(VLOOKUP(E730,Sheet2!A:B,2,0),"")</f>
        <v/>
      </c>
      <c r="I730" s="22" t="str">
        <f t="shared" si="48"/>
        <v>10123</v>
      </c>
      <c r="J730" s="22">
        <f t="shared" si="49"/>
        <v>9</v>
      </c>
      <c r="K730" s="22">
        <f t="shared" si="50"/>
        <v>1</v>
      </c>
    </row>
    <row r="731" spans="1:11" s="22" customFormat="1" x14ac:dyDescent="0.15">
      <c r="A731" s="22">
        <f>IFERROR(テーブル_Swim015[[#This Row],[競技番号]],"")</f>
        <v>23</v>
      </c>
      <c r="B731" s="22">
        <f>IFERROR(テーブル_Swim015[[#This Row],[組]],"")</f>
        <v>9</v>
      </c>
      <c r="C731" s="22">
        <f>IFERROR(テーブル_Swim015[[#This Row],[水路]],"")</f>
        <v>2</v>
      </c>
      <c r="D731" s="22" t="str">
        <f t="shared" si="47"/>
        <v>2392</v>
      </c>
      <c r="E731" s="22">
        <f>IFERROR(テーブル_Swim015[[#This Row],[選手番号]],"")</f>
        <v>272</v>
      </c>
      <c r="F731" s="22" t="str">
        <f>IFERROR(VLOOKUP(E731,Sheet3!A:H,3,0),"")</f>
        <v>兵頭　凜和</v>
      </c>
      <c r="G731" s="22" t="str">
        <f>IFERROR(VLOOKUP(E731,Sheet3!A:H,8,0),"")</f>
        <v>フィッタ吉田</v>
      </c>
      <c r="H731" s="22" t="str">
        <f>IFERROR(VLOOKUP(E731,Sheet2!A:B,2,0),"")</f>
        <v/>
      </c>
      <c r="I731" s="22" t="str">
        <f t="shared" si="48"/>
        <v>27223</v>
      </c>
      <c r="J731" s="22">
        <f t="shared" si="49"/>
        <v>9</v>
      </c>
      <c r="K731" s="22">
        <f t="shared" si="50"/>
        <v>2</v>
      </c>
    </row>
    <row r="732" spans="1:11" s="22" customFormat="1" x14ac:dyDescent="0.15">
      <c r="A732" s="22">
        <f>IFERROR(テーブル_Swim015[[#This Row],[競技番号]],"")</f>
        <v>23</v>
      </c>
      <c r="B732" s="22">
        <f>IFERROR(テーブル_Swim015[[#This Row],[組]],"")</f>
        <v>9</v>
      </c>
      <c r="C732" s="22">
        <f>IFERROR(テーブル_Swim015[[#This Row],[水路]],"")</f>
        <v>3</v>
      </c>
      <c r="D732" s="22" t="str">
        <f t="shared" si="47"/>
        <v>2393</v>
      </c>
      <c r="E732" s="22">
        <f>IFERROR(テーブル_Swim015[[#This Row],[選手番号]],"")</f>
        <v>147</v>
      </c>
      <c r="F732" s="22" t="str">
        <f>IFERROR(VLOOKUP(E732,Sheet3!A:H,3,0),"")</f>
        <v>三嶋　　拓</v>
      </c>
      <c r="G732" s="22" t="str">
        <f>IFERROR(VLOOKUP(E732,Sheet3!A:H,8,0),"")</f>
        <v>八幡浜ＳＣ</v>
      </c>
      <c r="H732" s="22" t="str">
        <f>IFERROR(VLOOKUP(E732,Sheet2!A:B,2,0),"")</f>
        <v/>
      </c>
      <c r="I732" s="22" t="str">
        <f t="shared" si="48"/>
        <v>14723</v>
      </c>
      <c r="J732" s="22">
        <f t="shared" si="49"/>
        <v>9</v>
      </c>
      <c r="K732" s="22">
        <f t="shared" si="50"/>
        <v>3</v>
      </c>
    </row>
    <row r="733" spans="1:11" s="22" customFormat="1" x14ac:dyDescent="0.15">
      <c r="A733" s="22">
        <f>IFERROR(テーブル_Swim015[[#This Row],[競技番号]],"")</f>
        <v>23</v>
      </c>
      <c r="B733" s="22">
        <f>IFERROR(テーブル_Swim015[[#This Row],[組]],"")</f>
        <v>9</v>
      </c>
      <c r="C733" s="22">
        <f>IFERROR(テーブル_Swim015[[#This Row],[水路]],"")</f>
        <v>4</v>
      </c>
      <c r="D733" s="22" t="str">
        <f t="shared" si="47"/>
        <v>2394</v>
      </c>
      <c r="E733" s="22">
        <f>IFERROR(テーブル_Swim015[[#This Row],[選手番号]],"")</f>
        <v>56</v>
      </c>
      <c r="F733" s="22" t="str">
        <f>IFERROR(VLOOKUP(E733,Sheet3!A:H,3,0),"")</f>
        <v>西岡　泉美</v>
      </c>
      <c r="G733" s="22" t="str">
        <f>IFERROR(VLOOKUP(E733,Sheet3!A:H,8,0),"")</f>
        <v>南海ＤＣ</v>
      </c>
      <c r="H733" s="22" t="str">
        <f>IFERROR(VLOOKUP(E733,Sheet2!A:B,2,0),"")</f>
        <v/>
      </c>
      <c r="I733" s="22" t="str">
        <f t="shared" si="48"/>
        <v>5623</v>
      </c>
      <c r="J733" s="22">
        <f t="shared" si="49"/>
        <v>9</v>
      </c>
      <c r="K733" s="22">
        <f t="shared" si="50"/>
        <v>4</v>
      </c>
    </row>
    <row r="734" spans="1:11" s="22" customFormat="1" x14ac:dyDescent="0.15">
      <c r="A734" s="22">
        <f>IFERROR(テーブル_Swim015[[#This Row],[競技番号]],"")</f>
        <v>23</v>
      </c>
      <c r="B734" s="22">
        <f>IFERROR(テーブル_Swim015[[#This Row],[組]],"")</f>
        <v>9</v>
      </c>
      <c r="C734" s="22">
        <f>IFERROR(テーブル_Swim015[[#This Row],[水路]],"")</f>
        <v>5</v>
      </c>
      <c r="D734" s="22" t="str">
        <f t="shared" si="47"/>
        <v>2395</v>
      </c>
      <c r="E734" s="22">
        <f>IFERROR(テーブル_Swim015[[#This Row],[選手番号]],"")</f>
        <v>72</v>
      </c>
      <c r="F734" s="22" t="str">
        <f>IFERROR(VLOOKUP(E734,Sheet3!A:H,3,0),"")</f>
        <v>玉井　うの</v>
      </c>
      <c r="G734" s="22" t="str">
        <f>IFERROR(VLOOKUP(E734,Sheet3!A:H,8,0),"")</f>
        <v>ｴﾘｴｰﾙSRT</v>
      </c>
      <c r="H734" s="22" t="str">
        <f>IFERROR(VLOOKUP(E734,Sheet2!A:B,2,0),"")</f>
        <v/>
      </c>
      <c r="I734" s="22" t="str">
        <f t="shared" si="48"/>
        <v>7223</v>
      </c>
      <c r="J734" s="22">
        <f t="shared" si="49"/>
        <v>9</v>
      </c>
      <c r="K734" s="22">
        <f t="shared" si="50"/>
        <v>5</v>
      </c>
    </row>
    <row r="735" spans="1:11" s="22" customFormat="1" x14ac:dyDescent="0.15">
      <c r="A735" s="22">
        <f>IFERROR(テーブル_Swim015[[#This Row],[競技番号]],"")</f>
        <v>23</v>
      </c>
      <c r="B735" s="22">
        <f>IFERROR(テーブル_Swim015[[#This Row],[組]],"")</f>
        <v>9</v>
      </c>
      <c r="C735" s="22">
        <f>IFERROR(テーブル_Swim015[[#This Row],[水路]],"")</f>
        <v>6</v>
      </c>
      <c r="D735" s="22" t="str">
        <f t="shared" si="47"/>
        <v>2396</v>
      </c>
      <c r="E735" s="22">
        <f>IFERROR(テーブル_Swim015[[#This Row],[選手番号]],"")</f>
        <v>20</v>
      </c>
      <c r="F735" s="22" t="str">
        <f>IFERROR(VLOOKUP(E735,Sheet3!A:H,3,0),"")</f>
        <v>芝　　怜菜</v>
      </c>
      <c r="G735" s="22" t="str">
        <f>IFERROR(VLOOKUP(E735,Sheet3!A:H,8,0),"")</f>
        <v>五百木ＳＣ</v>
      </c>
      <c r="H735" s="22" t="str">
        <f>IFERROR(VLOOKUP(E735,Sheet2!A:B,2,0),"")</f>
        <v/>
      </c>
      <c r="I735" s="22" t="str">
        <f t="shared" si="48"/>
        <v>2023</v>
      </c>
      <c r="J735" s="22">
        <f t="shared" si="49"/>
        <v>9</v>
      </c>
      <c r="K735" s="22">
        <f t="shared" si="50"/>
        <v>6</v>
      </c>
    </row>
    <row r="736" spans="1:11" s="22" customFormat="1" x14ac:dyDescent="0.15">
      <c r="A736" s="22">
        <f>IFERROR(テーブル_Swim015[[#This Row],[競技番号]],"")</f>
        <v>23</v>
      </c>
      <c r="B736" s="22">
        <f>IFERROR(テーブル_Swim015[[#This Row],[組]],"")</f>
        <v>9</v>
      </c>
      <c r="C736" s="22">
        <f>IFERROR(テーブル_Swim015[[#This Row],[水路]],"")</f>
        <v>7</v>
      </c>
      <c r="D736" s="22" t="str">
        <f t="shared" si="47"/>
        <v>2397</v>
      </c>
      <c r="E736" s="22">
        <f>IFERROR(テーブル_Swim015[[#This Row],[選手番号]],"")</f>
        <v>15</v>
      </c>
      <c r="F736" s="22" t="str">
        <f>IFERROR(VLOOKUP(E736,Sheet3!A:H,3,0),"")</f>
        <v>岡本　美里</v>
      </c>
      <c r="G736" s="22" t="str">
        <f>IFERROR(VLOOKUP(E736,Sheet3!A:H,8,0),"")</f>
        <v>五百木ＳＣ</v>
      </c>
      <c r="H736" s="22" t="str">
        <f>IFERROR(VLOOKUP(E736,Sheet2!A:B,2,0),"")</f>
        <v/>
      </c>
      <c r="I736" s="22" t="str">
        <f t="shared" si="48"/>
        <v>1523</v>
      </c>
      <c r="J736" s="22">
        <f t="shared" si="49"/>
        <v>9</v>
      </c>
      <c r="K736" s="22">
        <f t="shared" si="50"/>
        <v>7</v>
      </c>
    </row>
    <row r="737" spans="1:11" s="22" customFormat="1" x14ac:dyDescent="0.15">
      <c r="A737" s="22">
        <f>IFERROR(テーブル_Swim015[[#This Row],[競技番号]],"")</f>
        <v>24</v>
      </c>
      <c r="B737" s="22">
        <f>IFERROR(テーブル_Swim015[[#This Row],[組]],"")</f>
        <v>1</v>
      </c>
      <c r="C737" s="22">
        <f>IFERROR(テーブル_Swim015[[#This Row],[水路]],"")</f>
        <v>3</v>
      </c>
      <c r="D737" s="22" t="str">
        <f t="shared" si="47"/>
        <v>2413</v>
      </c>
      <c r="E737" s="22">
        <f>IFERROR(テーブル_Swim015[[#This Row],[選手番号]],"")</f>
        <v>85</v>
      </c>
      <c r="F737" s="22" t="str">
        <f>IFERROR(VLOOKUP(E737,Sheet3!A:H,3,0),"")</f>
        <v>石川　幸明</v>
      </c>
      <c r="G737" s="22" t="str">
        <f>IFERROR(VLOOKUP(E737,Sheet3!A:H,8,0),"")</f>
        <v>西条ＳＣ</v>
      </c>
      <c r="H737" s="22" t="str">
        <f>IFERROR(VLOOKUP(E737,Sheet2!A:B,2,0),"")</f>
        <v/>
      </c>
      <c r="I737" s="22" t="str">
        <f t="shared" si="48"/>
        <v>8524</v>
      </c>
      <c r="J737" s="22">
        <f t="shared" si="49"/>
        <v>1</v>
      </c>
      <c r="K737" s="22">
        <f t="shared" si="50"/>
        <v>3</v>
      </c>
    </row>
    <row r="738" spans="1:11" s="22" customFormat="1" x14ac:dyDescent="0.15">
      <c r="A738" s="22">
        <f>IFERROR(テーブル_Swim015[[#This Row],[競技番号]],"")</f>
        <v>24</v>
      </c>
      <c r="B738" s="22">
        <f>IFERROR(テーブル_Swim015[[#This Row],[組]],"")</f>
        <v>1</v>
      </c>
      <c r="C738" s="22">
        <f>IFERROR(テーブル_Swim015[[#This Row],[水路]],"")</f>
        <v>4</v>
      </c>
      <c r="D738" s="22" t="str">
        <f t="shared" si="47"/>
        <v>2414</v>
      </c>
      <c r="E738" s="22">
        <f>IFERROR(テーブル_Swim015[[#This Row],[選手番号]],"")</f>
        <v>120</v>
      </c>
      <c r="F738" s="22" t="str">
        <f>IFERROR(VLOOKUP(E738,Sheet3!A:H,3,0),"")</f>
        <v>金田　莉東</v>
      </c>
      <c r="G738" s="22" t="str">
        <f>IFERROR(VLOOKUP(E738,Sheet3!A:H,8,0),"")</f>
        <v>ファイブテン</v>
      </c>
      <c r="H738" s="22" t="str">
        <f>IFERROR(VLOOKUP(E738,Sheet2!A:B,2,0),"")</f>
        <v/>
      </c>
      <c r="I738" s="22" t="str">
        <f t="shared" si="48"/>
        <v>12024</v>
      </c>
      <c r="J738" s="22">
        <f t="shared" si="49"/>
        <v>1</v>
      </c>
      <c r="K738" s="22">
        <f t="shared" si="50"/>
        <v>4</v>
      </c>
    </row>
    <row r="739" spans="1:11" s="22" customFormat="1" x14ac:dyDescent="0.15">
      <c r="A739" s="22">
        <f>IFERROR(テーブル_Swim015[[#This Row],[競技番号]],"")</f>
        <v>24</v>
      </c>
      <c r="B739" s="22">
        <f>IFERROR(テーブル_Swim015[[#This Row],[組]],"")</f>
        <v>1</v>
      </c>
      <c r="C739" s="22">
        <f>IFERROR(テーブル_Swim015[[#This Row],[水路]],"")</f>
        <v>5</v>
      </c>
      <c r="D739" s="22" t="str">
        <f t="shared" si="47"/>
        <v>2415</v>
      </c>
      <c r="E739" s="22">
        <f>IFERROR(テーブル_Swim015[[#This Row],[選手番号]],"")</f>
        <v>342</v>
      </c>
      <c r="F739" s="22" t="str">
        <f>IFERROR(VLOOKUP(E739,Sheet3!A:H,3,0),"")</f>
        <v>土居　愛宙</v>
      </c>
      <c r="G739" s="22" t="str">
        <f>IFERROR(VLOOKUP(E739,Sheet3!A:H,8,0),"")</f>
        <v>MESSA</v>
      </c>
      <c r="H739" s="22" t="str">
        <f>IFERROR(VLOOKUP(E739,Sheet2!A:B,2,0),"")</f>
        <v/>
      </c>
      <c r="I739" s="22" t="str">
        <f t="shared" si="48"/>
        <v>34224</v>
      </c>
      <c r="J739" s="22">
        <f t="shared" si="49"/>
        <v>1</v>
      </c>
      <c r="K739" s="22">
        <f t="shared" si="50"/>
        <v>5</v>
      </c>
    </row>
    <row r="740" spans="1:11" s="22" customFormat="1" x14ac:dyDescent="0.15">
      <c r="A740" s="22">
        <f>IFERROR(テーブル_Swim015[[#This Row],[競技番号]],"")</f>
        <v>24</v>
      </c>
      <c r="B740" s="22">
        <f>IFERROR(テーブル_Swim015[[#This Row],[組]],"")</f>
        <v>1</v>
      </c>
      <c r="C740" s="22">
        <f>IFERROR(テーブル_Swim015[[#This Row],[水路]],"")</f>
        <v>6</v>
      </c>
      <c r="D740" s="22" t="str">
        <f t="shared" si="47"/>
        <v>2416</v>
      </c>
      <c r="E740" s="22">
        <f>IFERROR(テーブル_Swim015[[#This Row],[選手番号]],"")</f>
        <v>0</v>
      </c>
      <c r="F740" s="22" t="str">
        <f>IFERROR(VLOOKUP(E740,Sheet3!A:H,3,0),"")</f>
        <v/>
      </c>
      <c r="G740" s="22" t="str">
        <f>IFERROR(VLOOKUP(E740,Sheet3!A:H,8,0),"")</f>
        <v/>
      </c>
      <c r="H740" s="22" t="str">
        <f>IFERROR(VLOOKUP(E740,Sheet2!A:B,2,0),"")</f>
        <v/>
      </c>
      <c r="I740" s="22" t="str">
        <f t="shared" si="48"/>
        <v>024</v>
      </c>
      <c r="J740" s="22">
        <f t="shared" si="49"/>
        <v>1</v>
      </c>
      <c r="K740" s="22">
        <f t="shared" si="50"/>
        <v>6</v>
      </c>
    </row>
    <row r="741" spans="1:11" s="22" customFormat="1" x14ac:dyDescent="0.15">
      <c r="A741" s="22">
        <f>IFERROR(テーブル_Swim015[[#This Row],[競技番号]],"")</f>
        <v>24</v>
      </c>
      <c r="B741" s="22">
        <f>IFERROR(テーブル_Swim015[[#This Row],[組]],"")</f>
        <v>1</v>
      </c>
      <c r="C741" s="22">
        <f>IFERROR(テーブル_Swim015[[#This Row],[水路]],"")</f>
        <v>7</v>
      </c>
      <c r="D741" s="22" t="str">
        <f t="shared" si="47"/>
        <v>2417</v>
      </c>
      <c r="E741" s="22">
        <f>IFERROR(テーブル_Swim015[[#This Row],[選手番号]],"")</f>
        <v>0</v>
      </c>
      <c r="F741" s="22" t="str">
        <f>IFERROR(VLOOKUP(E741,Sheet3!A:H,3,0),"")</f>
        <v/>
      </c>
      <c r="G741" s="22" t="str">
        <f>IFERROR(VLOOKUP(E741,Sheet3!A:H,8,0),"")</f>
        <v/>
      </c>
      <c r="H741" s="22" t="str">
        <f>IFERROR(VLOOKUP(E741,Sheet2!A:B,2,0),"")</f>
        <v/>
      </c>
      <c r="I741" s="22" t="str">
        <f t="shared" si="48"/>
        <v>024</v>
      </c>
      <c r="J741" s="22">
        <f t="shared" si="49"/>
        <v>1</v>
      </c>
      <c r="K741" s="22">
        <f t="shared" si="50"/>
        <v>7</v>
      </c>
    </row>
    <row r="742" spans="1:11" s="22" customFormat="1" x14ac:dyDescent="0.15">
      <c r="A742" s="22">
        <f>IFERROR(テーブル_Swim015[[#This Row],[競技番号]],"")</f>
        <v>24</v>
      </c>
      <c r="B742" s="22">
        <f>IFERROR(テーブル_Swim015[[#This Row],[組]],"")</f>
        <v>2</v>
      </c>
      <c r="C742" s="22">
        <f>IFERROR(テーブル_Swim015[[#This Row],[水路]],"")</f>
        <v>1</v>
      </c>
      <c r="D742" s="22" t="str">
        <f t="shared" si="47"/>
        <v>2421</v>
      </c>
      <c r="E742" s="22">
        <f>IFERROR(テーブル_Swim015[[#This Row],[選手番号]],"")</f>
        <v>212</v>
      </c>
      <c r="F742" s="22" t="str">
        <f>IFERROR(VLOOKUP(E742,Sheet3!A:H,3,0),"")</f>
        <v>久保　嘉輝</v>
      </c>
      <c r="G742" s="22" t="str">
        <f>IFERROR(VLOOKUP(E742,Sheet3!A:H,8,0),"")</f>
        <v>フィッタ松山</v>
      </c>
      <c r="H742" s="22" t="str">
        <f>IFERROR(VLOOKUP(E742,Sheet2!A:B,2,0),"")</f>
        <v/>
      </c>
      <c r="I742" s="22" t="str">
        <f t="shared" si="48"/>
        <v>21224</v>
      </c>
      <c r="J742" s="22">
        <f t="shared" si="49"/>
        <v>2</v>
      </c>
      <c r="K742" s="22">
        <f t="shared" si="50"/>
        <v>1</v>
      </c>
    </row>
    <row r="743" spans="1:11" s="22" customFormat="1" x14ac:dyDescent="0.15">
      <c r="A743" s="22">
        <f>IFERROR(テーブル_Swim015[[#This Row],[競技番号]],"")</f>
        <v>24</v>
      </c>
      <c r="B743" s="22">
        <f>IFERROR(テーブル_Swim015[[#This Row],[組]],"")</f>
        <v>2</v>
      </c>
      <c r="C743" s="22">
        <f>IFERROR(テーブル_Swim015[[#This Row],[水路]],"")</f>
        <v>2</v>
      </c>
      <c r="D743" s="22" t="str">
        <f t="shared" si="47"/>
        <v>2422</v>
      </c>
      <c r="E743" s="22">
        <f>IFERROR(テーブル_Swim015[[#This Row],[選手番号]],"")</f>
        <v>67</v>
      </c>
      <c r="F743" s="22" t="str">
        <f>IFERROR(VLOOKUP(E743,Sheet3!A:H,3,0),"")</f>
        <v>赤野　弘幸</v>
      </c>
      <c r="G743" s="22" t="str">
        <f>IFERROR(VLOOKUP(E743,Sheet3!A:H,8,0),"")</f>
        <v>ｴﾘｴｰﾙSRT</v>
      </c>
      <c r="H743" s="22" t="str">
        <f>IFERROR(VLOOKUP(E743,Sheet2!A:B,2,0),"")</f>
        <v/>
      </c>
      <c r="I743" s="22" t="str">
        <f t="shared" si="48"/>
        <v>6724</v>
      </c>
      <c r="J743" s="22">
        <f t="shared" si="49"/>
        <v>2</v>
      </c>
      <c r="K743" s="22">
        <f t="shared" si="50"/>
        <v>2</v>
      </c>
    </row>
    <row r="744" spans="1:11" s="22" customFormat="1" x14ac:dyDescent="0.15">
      <c r="A744" s="22">
        <f>IFERROR(テーブル_Swim015[[#This Row],[競技番号]],"")</f>
        <v>24</v>
      </c>
      <c r="B744" s="22">
        <f>IFERROR(テーブル_Swim015[[#This Row],[組]],"")</f>
        <v>2</v>
      </c>
      <c r="C744" s="22">
        <f>IFERROR(テーブル_Swim015[[#This Row],[水路]],"")</f>
        <v>3</v>
      </c>
      <c r="D744" s="22" t="str">
        <f t="shared" si="47"/>
        <v>2423</v>
      </c>
      <c r="E744" s="22">
        <f>IFERROR(テーブル_Swim015[[#This Row],[選手番号]],"")</f>
        <v>178</v>
      </c>
      <c r="F744" s="22" t="str">
        <f>IFERROR(VLOOKUP(E744,Sheet3!A:H,3,0),"")</f>
        <v>鎌田　凌徳</v>
      </c>
      <c r="G744" s="22" t="str">
        <f>IFERROR(VLOOKUP(E744,Sheet3!A:H,8,0),"")</f>
        <v>ＭＧ双葉</v>
      </c>
      <c r="H744" s="22" t="str">
        <f>IFERROR(VLOOKUP(E744,Sheet2!A:B,2,0),"")</f>
        <v/>
      </c>
      <c r="I744" s="22" t="str">
        <f t="shared" si="48"/>
        <v>17824</v>
      </c>
      <c r="J744" s="22">
        <f t="shared" si="49"/>
        <v>2</v>
      </c>
      <c r="K744" s="22">
        <f t="shared" si="50"/>
        <v>3</v>
      </c>
    </row>
    <row r="745" spans="1:11" s="22" customFormat="1" x14ac:dyDescent="0.15">
      <c r="A745" s="22">
        <f>IFERROR(テーブル_Swim015[[#This Row],[競技番号]],"")</f>
        <v>24</v>
      </c>
      <c r="B745" s="22">
        <f>IFERROR(テーブル_Swim015[[#This Row],[組]],"")</f>
        <v>2</v>
      </c>
      <c r="C745" s="22">
        <f>IFERROR(テーブル_Swim015[[#This Row],[水路]],"")</f>
        <v>4</v>
      </c>
      <c r="D745" s="22" t="str">
        <f t="shared" si="47"/>
        <v>2424</v>
      </c>
      <c r="E745" s="22">
        <f>IFERROR(テーブル_Swim015[[#This Row],[選手番号]],"")</f>
        <v>299</v>
      </c>
      <c r="F745" s="22" t="str">
        <f>IFERROR(VLOOKUP(E745,Sheet3!A:H,3,0),"")</f>
        <v>弓達　歩夢</v>
      </c>
      <c r="G745" s="22" t="str">
        <f>IFERROR(VLOOKUP(E745,Sheet3!A:H,8,0),"")</f>
        <v>ﾌｨｯﾀｴﾐﾌﾙ松前</v>
      </c>
      <c r="H745" s="22" t="str">
        <f>IFERROR(VLOOKUP(E745,Sheet2!A:B,2,0),"")</f>
        <v/>
      </c>
      <c r="I745" s="22" t="str">
        <f t="shared" si="48"/>
        <v>29924</v>
      </c>
      <c r="J745" s="22">
        <f t="shared" si="49"/>
        <v>2</v>
      </c>
      <c r="K745" s="22">
        <f t="shared" si="50"/>
        <v>4</v>
      </c>
    </row>
    <row r="746" spans="1:11" s="22" customFormat="1" x14ac:dyDescent="0.15">
      <c r="A746" s="22">
        <f>IFERROR(テーブル_Swim015[[#This Row],[競技番号]],"")</f>
        <v>24</v>
      </c>
      <c r="B746" s="22">
        <f>IFERROR(テーブル_Swim015[[#This Row],[組]],"")</f>
        <v>2</v>
      </c>
      <c r="C746" s="22">
        <f>IFERROR(テーブル_Swim015[[#This Row],[水路]],"")</f>
        <v>5</v>
      </c>
      <c r="D746" s="22" t="str">
        <f t="shared" si="47"/>
        <v>2425</v>
      </c>
      <c r="E746" s="22">
        <f>IFERROR(テーブル_Swim015[[#This Row],[選手番号]],"")</f>
        <v>331</v>
      </c>
      <c r="F746" s="22" t="str">
        <f>IFERROR(VLOOKUP(E746,Sheet3!A:H,3,0),"")</f>
        <v>兵頭　煌晟</v>
      </c>
      <c r="G746" s="22" t="str">
        <f>IFERROR(VLOOKUP(E746,Sheet3!A:H,8,0),"")</f>
        <v>コナミ松山</v>
      </c>
      <c r="H746" s="22" t="str">
        <f>IFERROR(VLOOKUP(E746,Sheet2!A:B,2,0),"")</f>
        <v/>
      </c>
      <c r="I746" s="22" t="str">
        <f t="shared" si="48"/>
        <v>33124</v>
      </c>
      <c r="J746" s="22">
        <f t="shared" si="49"/>
        <v>2</v>
      </c>
      <c r="K746" s="22">
        <f t="shared" si="50"/>
        <v>5</v>
      </c>
    </row>
    <row r="747" spans="1:11" s="22" customFormat="1" x14ac:dyDescent="0.15">
      <c r="A747" s="22">
        <f>IFERROR(テーブル_Swim015[[#This Row],[競技番号]],"")</f>
        <v>24</v>
      </c>
      <c r="B747" s="22">
        <f>IFERROR(テーブル_Swim015[[#This Row],[組]],"")</f>
        <v>2</v>
      </c>
      <c r="C747" s="22">
        <f>IFERROR(テーブル_Swim015[[#This Row],[水路]],"")</f>
        <v>6</v>
      </c>
      <c r="D747" s="22" t="str">
        <f t="shared" si="47"/>
        <v>2426</v>
      </c>
      <c r="E747" s="22">
        <f>IFERROR(テーブル_Swim015[[#This Row],[選手番号]],"")</f>
        <v>49</v>
      </c>
      <c r="F747" s="22" t="str">
        <f>IFERROR(VLOOKUP(E747,Sheet3!A:H,3,0),"")</f>
        <v>大山　葵生</v>
      </c>
      <c r="G747" s="22" t="str">
        <f>IFERROR(VLOOKUP(E747,Sheet3!A:H,8,0),"")</f>
        <v>南海ＤＣ</v>
      </c>
      <c r="H747" s="22" t="str">
        <f>IFERROR(VLOOKUP(E747,Sheet2!A:B,2,0),"")</f>
        <v/>
      </c>
      <c r="I747" s="22" t="str">
        <f t="shared" si="48"/>
        <v>4924</v>
      </c>
      <c r="J747" s="22">
        <f t="shared" si="49"/>
        <v>2</v>
      </c>
      <c r="K747" s="22">
        <f t="shared" si="50"/>
        <v>6</v>
      </c>
    </row>
    <row r="748" spans="1:11" s="22" customFormat="1" x14ac:dyDescent="0.15">
      <c r="A748" s="22">
        <f>IFERROR(テーブル_Swim015[[#This Row],[競技番号]],"")</f>
        <v>24</v>
      </c>
      <c r="B748" s="22">
        <f>IFERROR(テーブル_Swim015[[#This Row],[組]],"")</f>
        <v>2</v>
      </c>
      <c r="C748" s="22">
        <f>IFERROR(テーブル_Swim015[[#This Row],[水路]],"")</f>
        <v>7</v>
      </c>
      <c r="D748" s="22" t="str">
        <f t="shared" si="47"/>
        <v>2427</v>
      </c>
      <c r="E748" s="22">
        <f>IFERROR(テーブル_Swim015[[#This Row],[選手番号]],"")</f>
        <v>301</v>
      </c>
      <c r="F748" s="22" t="str">
        <f>IFERROR(VLOOKUP(E748,Sheet3!A:H,3,0),"")</f>
        <v>牧野　源志</v>
      </c>
      <c r="G748" s="22" t="str">
        <f>IFERROR(VLOOKUP(E748,Sheet3!A:H,8,0),"")</f>
        <v>ﾌｨｯﾀｴﾐﾌﾙ松前</v>
      </c>
      <c r="H748" s="22" t="str">
        <f>IFERROR(VLOOKUP(E748,Sheet2!A:B,2,0),"")</f>
        <v/>
      </c>
      <c r="I748" s="22" t="str">
        <f t="shared" si="48"/>
        <v>30124</v>
      </c>
      <c r="J748" s="22">
        <f t="shared" si="49"/>
        <v>2</v>
      </c>
      <c r="K748" s="22">
        <f t="shared" si="50"/>
        <v>7</v>
      </c>
    </row>
    <row r="749" spans="1:11" s="22" customFormat="1" x14ac:dyDescent="0.15">
      <c r="A749" s="22">
        <f>IFERROR(テーブル_Swim015[[#This Row],[競技番号]],"")</f>
        <v>24</v>
      </c>
      <c r="B749" s="22">
        <f>IFERROR(テーブル_Swim015[[#This Row],[組]],"")</f>
        <v>3</v>
      </c>
      <c r="C749" s="22">
        <f>IFERROR(テーブル_Swim015[[#This Row],[水路]],"")</f>
        <v>1</v>
      </c>
      <c r="D749" s="22" t="str">
        <f t="shared" si="47"/>
        <v>2431</v>
      </c>
      <c r="E749" s="22">
        <f>IFERROR(テーブル_Swim015[[#This Row],[選手番号]],"")</f>
        <v>97</v>
      </c>
      <c r="F749" s="22" t="str">
        <f>IFERROR(VLOOKUP(E749,Sheet3!A:H,3,0),"")</f>
        <v>小林　蒼涼</v>
      </c>
      <c r="G749" s="22" t="str">
        <f>IFERROR(VLOOKUP(E749,Sheet3!A:H,8,0),"")</f>
        <v>ＭＧ瀬戸内</v>
      </c>
      <c r="H749" s="22" t="str">
        <f>IFERROR(VLOOKUP(E749,Sheet2!A:B,2,0),"")</f>
        <v/>
      </c>
      <c r="I749" s="22" t="str">
        <f t="shared" si="48"/>
        <v>9724</v>
      </c>
      <c r="J749" s="22">
        <f t="shared" si="49"/>
        <v>3</v>
      </c>
      <c r="K749" s="22">
        <f t="shared" si="50"/>
        <v>1</v>
      </c>
    </row>
    <row r="750" spans="1:11" s="22" customFormat="1" x14ac:dyDescent="0.15">
      <c r="A750" s="22">
        <f>IFERROR(テーブル_Swim015[[#This Row],[競技番号]],"")</f>
        <v>24</v>
      </c>
      <c r="B750" s="22">
        <f>IFERROR(テーブル_Swim015[[#This Row],[組]],"")</f>
        <v>3</v>
      </c>
      <c r="C750" s="22">
        <f>IFERROR(テーブル_Swim015[[#This Row],[水路]],"")</f>
        <v>2</v>
      </c>
      <c r="D750" s="22" t="str">
        <f t="shared" si="47"/>
        <v>2432</v>
      </c>
      <c r="E750" s="22">
        <f>IFERROR(テーブル_Swim015[[#This Row],[選手番号]],"")</f>
        <v>166</v>
      </c>
      <c r="F750" s="22" t="str">
        <f>IFERROR(VLOOKUP(E750,Sheet3!A:H,3,0),"")</f>
        <v>松岡　　遼</v>
      </c>
      <c r="G750" s="22" t="str">
        <f>IFERROR(VLOOKUP(E750,Sheet3!A:H,8,0),"")</f>
        <v>アズサ松山</v>
      </c>
      <c r="H750" s="22" t="str">
        <f>IFERROR(VLOOKUP(E750,Sheet2!A:B,2,0),"")</f>
        <v/>
      </c>
      <c r="I750" s="22" t="str">
        <f t="shared" si="48"/>
        <v>16624</v>
      </c>
      <c r="J750" s="22">
        <f t="shared" si="49"/>
        <v>3</v>
      </c>
      <c r="K750" s="22">
        <f t="shared" si="50"/>
        <v>2</v>
      </c>
    </row>
    <row r="751" spans="1:11" s="22" customFormat="1" x14ac:dyDescent="0.15">
      <c r="A751" s="22">
        <f>IFERROR(テーブル_Swim015[[#This Row],[競技番号]],"")</f>
        <v>24</v>
      </c>
      <c r="B751" s="22">
        <f>IFERROR(テーブル_Swim015[[#This Row],[組]],"")</f>
        <v>3</v>
      </c>
      <c r="C751" s="22">
        <f>IFERROR(テーブル_Swim015[[#This Row],[水路]],"")</f>
        <v>3</v>
      </c>
      <c r="D751" s="22" t="str">
        <f t="shared" si="47"/>
        <v>2433</v>
      </c>
      <c r="E751" s="22">
        <f>IFERROR(テーブル_Swim015[[#This Row],[選手番号]],"")</f>
        <v>103</v>
      </c>
      <c r="F751" s="22" t="str">
        <f>IFERROR(VLOOKUP(E751,Sheet3!A:H,3,0),"")</f>
        <v>田中　稔也</v>
      </c>
      <c r="G751" s="22" t="str">
        <f>IFERROR(VLOOKUP(E751,Sheet3!A:H,8,0),"")</f>
        <v>Z-UP</v>
      </c>
      <c r="H751" s="22" t="str">
        <f>IFERROR(VLOOKUP(E751,Sheet2!A:B,2,0),"")</f>
        <v/>
      </c>
      <c r="I751" s="22" t="str">
        <f t="shared" si="48"/>
        <v>10324</v>
      </c>
      <c r="J751" s="22">
        <f t="shared" si="49"/>
        <v>3</v>
      </c>
      <c r="K751" s="22">
        <f t="shared" si="50"/>
        <v>3</v>
      </c>
    </row>
    <row r="752" spans="1:11" s="22" customFormat="1" x14ac:dyDescent="0.15">
      <c r="A752" s="22">
        <f>IFERROR(テーブル_Swim015[[#This Row],[競技番号]],"")</f>
        <v>24</v>
      </c>
      <c r="B752" s="22">
        <f>IFERROR(テーブル_Swim015[[#This Row],[組]],"")</f>
        <v>3</v>
      </c>
      <c r="C752" s="22">
        <f>IFERROR(テーブル_Swim015[[#This Row],[水路]],"")</f>
        <v>4</v>
      </c>
      <c r="D752" s="22" t="str">
        <f t="shared" si="47"/>
        <v>2434</v>
      </c>
      <c r="E752" s="22">
        <f>IFERROR(テーブル_Swim015[[#This Row],[選手番号]],"")</f>
        <v>163</v>
      </c>
      <c r="F752" s="22" t="str">
        <f>IFERROR(VLOOKUP(E752,Sheet3!A:H,3,0),"")</f>
        <v>山﨑　創太</v>
      </c>
      <c r="G752" s="22" t="str">
        <f>IFERROR(VLOOKUP(E752,Sheet3!A:H,8,0),"")</f>
        <v>アズサ松山</v>
      </c>
      <c r="H752" s="22" t="str">
        <f>IFERROR(VLOOKUP(E752,Sheet2!A:B,2,0),"")</f>
        <v/>
      </c>
      <c r="I752" s="22" t="str">
        <f t="shared" si="48"/>
        <v>16324</v>
      </c>
      <c r="J752" s="22">
        <f t="shared" si="49"/>
        <v>3</v>
      </c>
      <c r="K752" s="22">
        <f t="shared" si="50"/>
        <v>4</v>
      </c>
    </row>
    <row r="753" spans="1:11" s="22" customFormat="1" x14ac:dyDescent="0.15">
      <c r="A753" s="22">
        <f>IFERROR(テーブル_Swim015[[#This Row],[競技番号]],"")</f>
        <v>24</v>
      </c>
      <c r="B753" s="22">
        <f>IFERROR(テーブル_Swim015[[#This Row],[組]],"")</f>
        <v>3</v>
      </c>
      <c r="C753" s="22">
        <f>IFERROR(テーブル_Swim015[[#This Row],[水路]],"")</f>
        <v>5</v>
      </c>
      <c r="D753" s="22" t="str">
        <f t="shared" si="47"/>
        <v>2435</v>
      </c>
      <c r="E753" s="22">
        <f>IFERROR(テーブル_Swim015[[#This Row],[選手番号]],"")</f>
        <v>115</v>
      </c>
      <c r="F753" s="22" t="str">
        <f>IFERROR(VLOOKUP(E753,Sheet3!A:H,3,0),"")</f>
        <v>安藤　諒人</v>
      </c>
      <c r="G753" s="22" t="str">
        <f>IFERROR(VLOOKUP(E753,Sheet3!A:H,8,0),"")</f>
        <v>ファイブテン</v>
      </c>
      <c r="H753" s="22" t="str">
        <f>IFERROR(VLOOKUP(E753,Sheet2!A:B,2,0),"")</f>
        <v/>
      </c>
      <c r="I753" s="22" t="str">
        <f t="shared" si="48"/>
        <v>11524</v>
      </c>
      <c r="J753" s="22">
        <f t="shared" si="49"/>
        <v>3</v>
      </c>
      <c r="K753" s="22">
        <f t="shared" si="50"/>
        <v>5</v>
      </c>
    </row>
    <row r="754" spans="1:11" s="22" customFormat="1" x14ac:dyDescent="0.15">
      <c r="A754" s="22">
        <f>IFERROR(テーブル_Swim015[[#This Row],[競技番号]],"")</f>
        <v>24</v>
      </c>
      <c r="B754" s="22">
        <f>IFERROR(テーブル_Swim015[[#This Row],[組]],"")</f>
        <v>3</v>
      </c>
      <c r="C754" s="22">
        <f>IFERROR(テーブル_Swim015[[#This Row],[水路]],"")</f>
        <v>6</v>
      </c>
      <c r="D754" s="22" t="str">
        <f t="shared" si="47"/>
        <v>2436</v>
      </c>
      <c r="E754" s="22">
        <f>IFERROR(テーブル_Swim015[[#This Row],[選手番号]],"")</f>
        <v>176</v>
      </c>
      <c r="F754" s="22" t="str">
        <f>IFERROR(VLOOKUP(E754,Sheet3!A:H,3,0),"")</f>
        <v>山内　奏人</v>
      </c>
      <c r="G754" s="22" t="str">
        <f>IFERROR(VLOOKUP(E754,Sheet3!A:H,8,0),"")</f>
        <v>ＭＧ双葉</v>
      </c>
      <c r="H754" s="22" t="str">
        <f>IFERROR(VLOOKUP(E754,Sheet2!A:B,2,0),"")</f>
        <v/>
      </c>
      <c r="I754" s="22" t="str">
        <f t="shared" si="48"/>
        <v>17624</v>
      </c>
      <c r="J754" s="22">
        <f t="shared" si="49"/>
        <v>3</v>
      </c>
      <c r="K754" s="22">
        <f t="shared" si="50"/>
        <v>6</v>
      </c>
    </row>
    <row r="755" spans="1:11" s="22" customFormat="1" x14ac:dyDescent="0.15">
      <c r="A755" s="22">
        <f>IFERROR(テーブル_Swim015[[#This Row],[競技番号]],"")</f>
        <v>24</v>
      </c>
      <c r="B755" s="22">
        <f>IFERROR(テーブル_Swim015[[#This Row],[組]],"")</f>
        <v>3</v>
      </c>
      <c r="C755" s="22">
        <f>IFERROR(テーブル_Swim015[[#This Row],[水路]],"")</f>
        <v>7</v>
      </c>
      <c r="D755" s="22" t="str">
        <f t="shared" si="47"/>
        <v>2437</v>
      </c>
      <c r="E755" s="22">
        <f>IFERROR(テーブル_Swim015[[#This Row],[選手番号]],"")</f>
        <v>48</v>
      </c>
      <c r="F755" s="22" t="str">
        <f>IFERROR(VLOOKUP(E755,Sheet3!A:H,3,0),"")</f>
        <v>渡部　泰成</v>
      </c>
      <c r="G755" s="22" t="str">
        <f>IFERROR(VLOOKUP(E755,Sheet3!A:H,8,0),"")</f>
        <v>南海ＤＣ</v>
      </c>
      <c r="H755" s="22" t="str">
        <f>IFERROR(VLOOKUP(E755,Sheet2!A:B,2,0),"")</f>
        <v/>
      </c>
      <c r="I755" s="22" t="str">
        <f t="shared" si="48"/>
        <v>4824</v>
      </c>
      <c r="J755" s="22">
        <f t="shared" si="49"/>
        <v>3</v>
      </c>
      <c r="K755" s="22">
        <f t="shared" si="50"/>
        <v>7</v>
      </c>
    </row>
    <row r="756" spans="1:11" s="22" customFormat="1" x14ac:dyDescent="0.15">
      <c r="A756" s="22">
        <f>IFERROR(テーブル_Swim015[[#This Row],[競技番号]],"")</f>
        <v>24</v>
      </c>
      <c r="B756" s="22">
        <f>IFERROR(テーブル_Swim015[[#This Row],[組]],"")</f>
        <v>4</v>
      </c>
      <c r="C756" s="22">
        <f>IFERROR(テーブル_Swim015[[#This Row],[水路]],"")</f>
        <v>1</v>
      </c>
      <c r="D756" s="22" t="str">
        <f t="shared" si="47"/>
        <v>2441</v>
      </c>
      <c r="E756" s="22">
        <f>IFERROR(テーブル_Swim015[[#This Row],[選手番号]],"")</f>
        <v>144</v>
      </c>
      <c r="F756" s="22" t="str">
        <f>IFERROR(VLOOKUP(E756,Sheet3!A:H,3,0),"")</f>
        <v>二宮蒼志郎</v>
      </c>
      <c r="G756" s="22" t="str">
        <f>IFERROR(VLOOKUP(E756,Sheet3!A:H,8,0),"")</f>
        <v>八幡浜ＳＣ</v>
      </c>
      <c r="H756" s="22" t="str">
        <f>IFERROR(VLOOKUP(E756,Sheet2!A:B,2,0),"")</f>
        <v/>
      </c>
      <c r="I756" s="22" t="str">
        <f t="shared" si="48"/>
        <v>14424</v>
      </c>
      <c r="J756" s="22">
        <f t="shared" si="49"/>
        <v>4</v>
      </c>
      <c r="K756" s="22">
        <f t="shared" si="50"/>
        <v>1</v>
      </c>
    </row>
    <row r="757" spans="1:11" s="22" customFormat="1" x14ac:dyDescent="0.15">
      <c r="A757" s="22">
        <f>IFERROR(テーブル_Swim015[[#This Row],[競技番号]],"")</f>
        <v>24</v>
      </c>
      <c r="B757" s="22">
        <f>IFERROR(テーブル_Swim015[[#This Row],[組]],"")</f>
        <v>4</v>
      </c>
      <c r="C757" s="22">
        <f>IFERROR(テーブル_Swim015[[#This Row],[水路]],"")</f>
        <v>2</v>
      </c>
      <c r="D757" s="22" t="str">
        <f t="shared" si="47"/>
        <v>2442</v>
      </c>
      <c r="E757" s="22">
        <f>IFERROR(テーブル_Swim015[[#This Row],[選手番号]],"")</f>
        <v>145</v>
      </c>
      <c r="F757" s="22" t="str">
        <f>IFERROR(VLOOKUP(E757,Sheet3!A:H,3,0),"")</f>
        <v>井関　浩雅</v>
      </c>
      <c r="G757" s="22" t="str">
        <f>IFERROR(VLOOKUP(E757,Sheet3!A:H,8,0),"")</f>
        <v>八幡浜ＳＣ</v>
      </c>
      <c r="H757" s="22" t="str">
        <f>IFERROR(VLOOKUP(E757,Sheet2!A:B,2,0),"")</f>
        <v/>
      </c>
      <c r="I757" s="22" t="str">
        <f t="shared" si="48"/>
        <v>14524</v>
      </c>
      <c r="J757" s="22">
        <f t="shared" si="49"/>
        <v>4</v>
      </c>
      <c r="K757" s="22">
        <f t="shared" si="50"/>
        <v>2</v>
      </c>
    </row>
    <row r="758" spans="1:11" s="22" customFormat="1" x14ac:dyDescent="0.15">
      <c r="A758" s="22">
        <f>IFERROR(テーブル_Swim015[[#This Row],[競技番号]],"")</f>
        <v>24</v>
      </c>
      <c r="B758" s="22">
        <f>IFERROR(テーブル_Swim015[[#This Row],[組]],"")</f>
        <v>4</v>
      </c>
      <c r="C758" s="22">
        <f>IFERROR(テーブル_Swim015[[#This Row],[水路]],"")</f>
        <v>3</v>
      </c>
      <c r="D758" s="22" t="str">
        <f t="shared" si="47"/>
        <v>2443</v>
      </c>
      <c r="E758" s="22">
        <f>IFERROR(テーブル_Swim015[[#This Row],[選手番号]],"")</f>
        <v>360</v>
      </c>
      <c r="F758" s="22" t="str">
        <f>IFERROR(VLOOKUP(E758,Sheet3!A:H,3,0),"")</f>
        <v>丹生谷息吹</v>
      </c>
      <c r="G758" s="22" t="str">
        <f>IFERROR(VLOOKUP(E758,Sheet3!A:H,8,0),"")</f>
        <v>えいしSC砥部</v>
      </c>
      <c r="H758" s="22" t="str">
        <f>IFERROR(VLOOKUP(E758,Sheet2!A:B,2,0),"")</f>
        <v/>
      </c>
      <c r="I758" s="22" t="str">
        <f t="shared" si="48"/>
        <v>36024</v>
      </c>
      <c r="J758" s="22">
        <f t="shared" si="49"/>
        <v>4</v>
      </c>
      <c r="K758" s="22">
        <f t="shared" si="50"/>
        <v>3</v>
      </c>
    </row>
    <row r="759" spans="1:11" s="22" customFormat="1" x14ac:dyDescent="0.15">
      <c r="A759" s="22">
        <f>IFERROR(テーブル_Swim015[[#This Row],[競技番号]],"")</f>
        <v>24</v>
      </c>
      <c r="B759" s="22">
        <f>IFERROR(テーブル_Swim015[[#This Row],[組]],"")</f>
        <v>4</v>
      </c>
      <c r="C759" s="22">
        <f>IFERROR(テーブル_Swim015[[#This Row],[水路]],"")</f>
        <v>4</v>
      </c>
      <c r="D759" s="22" t="str">
        <f t="shared" si="47"/>
        <v>2444</v>
      </c>
      <c r="E759" s="22">
        <f>IFERROR(テーブル_Swim015[[#This Row],[選手番号]],"")</f>
        <v>116</v>
      </c>
      <c r="F759" s="22" t="str">
        <f>IFERROR(VLOOKUP(E759,Sheet3!A:H,3,0),"")</f>
        <v>永井　勇成</v>
      </c>
      <c r="G759" s="22" t="str">
        <f>IFERROR(VLOOKUP(E759,Sheet3!A:H,8,0),"")</f>
        <v>ファイブテン</v>
      </c>
      <c r="H759" s="22" t="str">
        <f>IFERROR(VLOOKUP(E759,Sheet2!A:B,2,0),"")</f>
        <v/>
      </c>
      <c r="I759" s="22" t="str">
        <f t="shared" si="48"/>
        <v>11624</v>
      </c>
      <c r="J759" s="22">
        <f t="shared" si="49"/>
        <v>4</v>
      </c>
      <c r="K759" s="22">
        <f t="shared" si="50"/>
        <v>4</v>
      </c>
    </row>
    <row r="760" spans="1:11" s="22" customFormat="1" x14ac:dyDescent="0.15">
      <c r="A760" s="22">
        <f>IFERROR(テーブル_Swim015[[#This Row],[競技番号]],"")</f>
        <v>24</v>
      </c>
      <c r="B760" s="22">
        <f>IFERROR(テーブル_Swim015[[#This Row],[組]],"")</f>
        <v>4</v>
      </c>
      <c r="C760" s="22">
        <f>IFERROR(テーブル_Swim015[[#This Row],[水路]],"")</f>
        <v>5</v>
      </c>
      <c r="D760" s="22" t="str">
        <f t="shared" si="47"/>
        <v>2445</v>
      </c>
      <c r="E760" s="22">
        <f>IFERROR(テーブル_Swim015[[#This Row],[選手番号]],"")</f>
        <v>64</v>
      </c>
      <c r="F760" s="22" t="str">
        <f>IFERROR(VLOOKUP(E760,Sheet3!A:H,3,0),"")</f>
        <v>岡本　悠希</v>
      </c>
      <c r="G760" s="22" t="str">
        <f>IFERROR(VLOOKUP(E760,Sheet3!A:H,8,0),"")</f>
        <v>ｴﾘｴｰﾙSRT</v>
      </c>
      <c r="H760" s="22" t="str">
        <f>IFERROR(VLOOKUP(E760,Sheet2!A:B,2,0),"")</f>
        <v/>
      </c>
      <c r="I760" s="22" t="str">
        <f t="shared" si="48"/>
        <v>6424</v>
      </c>
      <c r="J760" s="22">
        <f t="shared" si="49"/>
        <v>4</v>
      </c>
      <c r="K760" s="22">
        <f t="shared" si="50"/>
        <v>5</v>
      </c>
    </row>
    <row r="761" spans="1:11" s="22" customFormat="1" x14ac:dyDescent="0.15">
      <c r="A761" s="22">
        <f>IFERROR(テーブル_Swim015[[#This Row],[競技番号]],"")</f>
        <v>24</v>
      </c>
      <c r="B761" s="22">
        <f>IFERROR(テーブル_Swim015[[#This Row],[組]],"")</f>
        <v>4</v>
      </c>
      <c r="C761" s="22">
        <f>IFERROR(テーブル_Swim015[[#This Row],[水路]],"")</f>
        <v>6</v>
      </c>
      <c r="D761" s="22" t="str">
        <f t="shared" si="47"/>
        <v>2446</v>
      </c>
      <c r="E761" s="22">
        <f>IFERROR(テーブル_Swim015[[#This Row],[選手番号]],"")</f>
        <v>192</v>
      </c>
      <c r="F761" s="22" t="str">
        <f>IFERROR(VLOOKUP(E761,Sheet3!A:H,3,0),"")</f>
        <v>田中　陽大</v>
      </c>
      <c r="G761" s="22" t="str">
        <f>IFERROR(VLOOKUP(E761,Sheet3!A:H,8,0),"")</f>
        <v>石原ＳＣ</v>
      </c>
      <c r="H761" s="22" t="str">
        <f>IFERROR(VLOOKUP(E761,Sheet2!A:B,2,0),"")</f>
        <v/>
      </c>
      <c r="I761" s="22" t="str">
        <f t="shared" si="48"/>
        <v>19224</v>
      </c>
      <c r="J761" s="22">
        <f t="shared" si="49"/>
        <v>4</v>
      </c>
      <c r="K761" s="22">
        <f t="shared" si="50"/>
        <v>6</v>
      </c>
    </row>
    <row r="762" spans="1:11" s="22" customFormat="1" x14ac:dyDescent="0.15">
      <c r="A762" s="22">
        <f>IFERROR(テーブル_Swim015[[#This Row],[競技番号]],"")</f>
        <v>24</v>
      </c>
      <c r="B762" s="22">
        <f>IFERROR(テーブル_Swim015[[#This Row],[組]],"")</f>
        <v>4</v>
      </c>
      <c r="C762" s="22">
        <f>IFERROR(テーブル_Swim015[[#This Row],[水路]],"")</f>
        <v>7</v>
      </c>
      <c r="D762" s="22" t="str">
        <f t="shared" si="47"/>
        <v>2447</v>
      </c>
      <c r="E762" s="22">
        <f>IFERROR(テーブル_Swim015[[#This Row],[選手番号]],"")</f>
        <v>102</v>
      </c>
      <c r="F762" s="22" t="str">
        <f>IFERROR(VLOOKUP(E762,Sheet3!A:H,3,0),"")</f>
        <v>山之内僚汰</v>
      </c>
      <c r="G762" s="22" t="str">
        <f>IFERROR(VLOOKUP(E762,Sheet3!A:H,8,0),"")</f>
        <v>Z-UP</v>
      </c>
      <c r="H762" s="22" t="str">
        <f>IFERROR(VLOOKUP(E762,Sheet2!A:B,2,0),"")</f>
        <v/>
      </c>
      <c r="I762" s="22" t="str">
        <f t="shared" si="48"/>
        <v>10224</v>
      </c>
      <c r="J762" s="22">
        <f t="shared" si="49"/>
        <v>4</v>
      </c>
      <c r="K762" s="22">
        <f t="shared" si="50"/>
        <v>7</v>
      </c>
    </row>
    <row r="763" spans="1:11" s="22" customFormat="1" x14ac:dyDescent="0.15">
      <c r="A763" s="22">
        <f>IFERROR(テーブル_Swim015[[#This Row],[競技番号]],"")</f>
        <v>24</v>
      </c>
      <c r="B763" s="22">
        <f>IFERROR(テーブル_Swim015[[#This Row],[組]],"")</f>
        <v>5</v>
      </c>
      <c r="C763" s="22">
        <f>IFERROR(テーブル_Swim015[[#This Row],[水路]],"")</f>
        <v>1</v>
      </c>
      <c r="D763" s="22" t="str">
        <f t="shared" si="47"/>
        <v>2451</v>
      </c>
      <c r="E763" s="22">
        <f>IFERROR(テーブル_Swim015[[#This Row],[選手番号]],"")</f>
        <v>256</v>
      </c>
      <c r="F763" s="22" t="str">
        <f>IFERROR(VLOOKUP(E763,Sheet3!A:H,3,0),"")</f>
        <v>竹井　絢翔</v>
      </c>
      <c r="G763" s="22" t="str">
        <f>IFERROR(VLOOKUP(E763,Sheet3!A:H,8,0),"")</f>
        <v>リー保内</v>
      </c>
      <c r="H763" s="22" t="str">
        <f>IFERROR(VLOOKUP(E763,Sheet2!A:B,2,0),"")</f>
        <v/>
      </c>
      <c r="I763" s="22" t="str">
        <f t="shared" si="48"/>
        <v>25624</v>
      </c>
      <c r="J763" s="22">
        <f t="shared" si="49"/>
        <v>5</v>
      </c>
      <c r="K763" s="22">
        <f t="shared" si="50"/>
        <v>1</v>
      </c>
    </row>
    <row r="764" spans="1:11" s="22" customFormat="1" x14ac:dyDescent="0.15">
      <c r="A764" s="22">
        <f>IFERROR(テーブル_Swim015[[#This Row],[競技番号]],"")</f>
        <v>24</v>
      </c>
      <c r="B764" s="22">
        <f>IFERROR(テーブル_Swim015[[#This Row],[組]],"")</f>
        <v>5</v>
      </c>
      <c r="C764" s="22">
        <f>IFERROR(テーブル_Swim015[[#This Row],[水路]],"")</f>
        <v>2</v>
      </c>
      <c r="D764" s="22" t="str">
        <f t="shared" si="47"/>
        <v>2452</v>
      </c>
      <c r="E764" s="22">
        <f>IFERROR(テーブル_Swim015[[#This Row],[選手番号]],"")</f>
        <v>345</v>
      </c>
      <c r="F764" s="22" t="str">
        <f>IFERROR(VLOOKUP(E764,Sheet3!A:H,3,0),"")</f>
        <v>矢野　晴輝</v>
      </c>
      <c r="G764" s="22" t="str">
        <f>IFERROR(VLOOKUP(E764,Sheet3!A:H,8,0),"")</f>
        <v>しまなみST</v>
      </c>
      <c r="H764" s="22" t="str">
        <f>IFERROR(VLOOKUP(E764,Sheet2!A:B,2,0),"")</f>
        <v/>
      </c>
      <c r="I764" s="22" t="str">
        <f t="shared" si="48"/>
        <v>34524</v>
      </c>
      <c r="J764" s="22">
        <f t="shared" si="49"/>
        <v>5</v>
      </c>
      <c r="K764" s="22">
        <f t="shared" si="50"/>
        <v>2</v>
      </c>
    </row>
    <row r="765" spans="1:11" s="22" customFormat="1" x14ac:dyDescent="0.15">
      <c r="A765" s="22">
        <f>IFERROR(テーブル_Swim015[[#This Row],[競技番号]],"")</f>
        <v>24</v>
      </c>
      <c r="B765" s="22">
        <f>IFERROR(テーブル_Swim015[[#This Row],[組]],"")</f>
        <v>5</v>
      </c>
      <c r="C765" s="22">
        <f>IFERROR(テーブル_Swim015[[#This Row],[水路]],"")</f>
        <v>3</v>
      </c>
      <c r="D765" s="22" t="str">
        <f t="shared" si="47"/>
        <v>2453</v>
      </c>
      <c r="E765" s="22">
        <f>IFERROR(テーブル_Swim015[[#This Row],[選手番号]],"")</f>
        <v>159</v>
      </c>
      <c r="F765" s="22" t="str">
        <f>IFERROR(VLOOKUP(E765,Sheet3!A:H,3,0),"")</f>
        <v>松田　康生</v>
      </c>
      <c r="G765" s="22" t="str">
        <f>IFERROR(VLOOKUP(E765,Sheet3!A:H,8,0),"")</f>
        <v>アズサ松山</v>
      </c>
      <c r="H765" s="22" t="str">
        <f>IFERROR(VLOOKUP(E765,Sheet2!A:B,2,0),"")</f>
        <v/>
      </c>
      <c r="I765" s="22" t="str">
        <f t="shared" si="48"/>
        <v>15924</v>
      </c>
      <c r="J765" s="22">
        <f t="shared" si="49"/>
        <v>5</v>
      </c>
      <c r="K765" s="22">
        <f t="shared" si="50"/>
        <v>3</v>
      </c>
    </row>
    <row r="766" spans="1:11" s="22" customFormat="1" x14ac:dyDescent="0.15">
      <c r="A766" s="22">
        <f>IFERROR(テーブル_Swim015[[#This Row],[競技番号]],"")</f>
        <v>24</v>
      </c>
      <c r="B766" s="22">
        <f>IFERROR(テーブル_Swim015[[#This Row],[組]],"")</f>
        <v>5</v>
      </c>
      <c r="C766" s="22">
        <f>IFERROR(テーブル_Swim015[[#This Row],[水路]],"")</f>
        <v>4</v>
      </c>
      <c r="D766" s="22" t="str">
        <f t="shared" si="47"/>
        <v>2454</v>
      </c>
      <c r="E766" s="22">
        <f>IFERROR(テーブル_Swim015[[#This Row],[選手番号]],"")</f>
        <v>320</v>
      </c>
      <c r="F766" s="22" t="str">
        <f>IFERROR(VLOOKUP(E766,Sheet3!A:H,3,0),"")</f>
        <v>岡本　順成</v>
      </c>
      <c r="G766" s="22" t="str">
        <f>IFERROR(VLOOKUP(E766,Sheet3!A:H,8,0),"")</f>
        <v>ﾌｨｯﾀ川之江</v>
      </c>
      <c r="H766" s="22" t="str">
        <f>IFERROR(VLOOKUP(E766,Sheet2!A:B,2,0),"")</f>
        <v/>
      </c>
      <c r="I766" s="22" t="str">
        <f t="shared" si="48"/>
        <v>32024</v>
      </c>
      <c r="J766" s="22">
        <f t="shared" si="49"/>
        <v>5</v>
      </c>
      <c r="K766" s="22">
        <f t="shared" si="50"/>
        <v>4</v>
      </c>
    </row>
    <row r="767" spans="1:11" s="22" customFormat="1" x14ac:dyDescent="0.15">
      <c r="A767" s="22">
        <f>IFERROR(テーブル_Swim015[[#This Row],[競技番号]],"")</f>
        <v>24</v>
      </c>
      <c r="B767" s="22">
        <f>IFERROR(テーブル_Swim015[[#This Row],[組]],"")</f>
        <v>5</v>
      </c>
      <c r="C767" s="22">
        <f>IFERROR(テーブル_Swim015[[#This Row],[水路]],"")</f>
        <v>5</v>
      </c>
      <c r="D767" s="22" t="str">
        <f t="shared" si="47"/>
        <v>2455</v>
      </c>
      <c r="E767" s="22">
        <f>IFERROR(テーブル_Swim015[[#This Row],[選手番号]],"")</f>
        <v>164</v>
      </c>
      <c r="F767" s="22" t="str">
        <f>IFERROR(VLOOKUP(E767,Sheet3!A:H,3,0),"")</f>
        <v>三瀬　優翔</v>
      </c>
      <c r="G767" s="22" t="str">
        <f>IFERROR(VLOOKUP(E767,Sheet3!A:H,8,0),"")</f>
        <v>アズサ松山</v>
      </c>
      <c r="H767" s="22" t="str">
        <f>IFERROR(VLOOKUP(E767,Sheet2!A:B,2,0),"")</f>
        <v/>
      </c>
      <c r="I767" s="22" t="str">
        <f t="shared" si="48"/>
        <v>16424</v>
      </c>
      <c r="J767" s="22">
        <f t="shared" si="49"/>
        <v>5</v>
      </c>
      <c r="K767" s="22">
        <f t="shared" si="50"/>
        <v>5</v>
      </c>
    </row>
    <row r="768" spans="1:11" s="22" customFormat="1" x14ac:dyDescent="0.15">
      <c r="A768" s="22">
        <f>IFERROR(テーブル_Swim015[[#This Row],[競技番号]],"")</f>
        <v>24</v>
      </c>
      <c r="B768" s="22">
        <f>IFERROR(テーブル_Swim015[[#This Row],[組]],"")</f>
        <v>5</v>
      </c>
      <c r="C768" s="22">
        <f>IFERROR(テーブル_Swim015[[#This Row],[水路]],"")</f>
        <v>6</v>
      </c>
      <c r="D768" s="22" t="str">
        <f t="shared" si="47"/>
        <v>2456</v>
      </c>
      <c r="E768" s="22">
        <f>IFERROR(テーブル_Swim015[[#This Row],[選手番号]],"")</f>
        <v>328</v>
      </c>
      <c r="F768" s="22" t="str">
        <f>IFERROR(VLOOKUP(E768,Sheet3!A:H,3,0),"")</f>
        <v>赤松　　晃</v>
      </c>
      <c r="G768" s="22" t="str">
        <f>IFERROR(VLOOKUP(E768,Sheet3!A:H,8,0),"")</f>
        <v>コナミ松山</v>
      </c>
      <c r="H768" s="22" t="str">
        <f>IFERROR(VLOOKUP(E768,Sheet2!A:B,2,0),"")</f>
        <v/>
      </c>
      <c r="I768" s="22" t="str">
        <f t="shared" si="48"/>
        <v>32824</v>
      </c>
      <c r="J768" s="22">
        <f t="shared" si="49"/>
        <v>5</v>
      </c>
      <c r="K768" s="22">
        <f t="shared" si="50"/>
        <v>6</v>
      </c>
    </row>
    <row r="769" spans="1:11" s="22" customFormat="1" x14ac:dyDescent="0.15">
      <c r="A769" s="22">
        <f>IFERROR(テーブル_Swim015[[#This Row],[競技番号]],"")</f>
        <v>24</v>
      </c>
      <c r="B769" s="22">
        <f>IFERROR(テーブル_Swim015[[#This Row],[組]],"")</f>
        <v>5</v>
      </c>
      <c r="C769" s="22">
        <f>IFERROR(テーブル_Swim015[[#This Row],[水路]],"")</f>
        <v>7</v>
      </c>
      <c r="D769" s="22" t="str">
        <f t="shared" si="47"/>
        <v>2457</v>
      </c>
      <c r="E769" s="22">
        <f>IFERROR(テーブル_Swim015[[#This Row],[選手番号]],"")</f>
        <v>263</v>
      </c>
      <c r="F769" s="22" t="str">
        <f>IFERROR(VLOOKUP(E769,Sheet3!A:H,3,0),"")</f>
        <v>渡邊　樹身</v>
      </c>
      <c r="G769" s="22" t="str">
        <f>IFERROR(VLOOKUP(E769,Sheet3!A:H,8,0),"")</f>
        <v>フィッタ吉田</v>
      </c>
      <c r="H769" s="22" t="str">
        <f>IFERROR(VLOOKUP(E769,Sheet2!A:B,2,0),"")</f>
        <v/>
      </c>
      <c r="I769" s="22" t="str">
        <f t="shared" si="48"/>
        <v>26324</v>
      </c>
      <c r="J769" s="22">
        <f t="shared" si="49"/>
        <v>5</v>
      </c>
      <c r="K769" s="22">
        <f t="shared" si="50"/>
        <v>7</v>
      </c>
    </row>
    <row r="770" spans="1:11" s="22" customFormat="1" x14ac:dyDescent="0.15">
      <c r="A770" s="22">
        <f>IFERROR(テーブル_Swim015[[#This Row],[競技番号]],"")</f>
        <v>24</v>
      </c>
      <c r="B770" s="22">
        <f>IFERROR(テーブル_Swim015[[#This Row],[組]],"")</f>
        <v>6</v>
      </c>
      <c r="C770" s="22">
        <f>IFERROR(テーブル_Swim015[[#This Row],[水路]],"")</f>
        <v>1</v>
      </c>
      <c r="D770" s="22" t="str">
        <f t="shared" si="47"/>
        <v>2461</v>
      </c>
      <c r="E770" s="22">
        <f>IFERROR(テーブル_Swim015[[#This Row],[選手番号]],"")</f>
        <v>286</v>
      </c>
      <c r="F770" s="22" t="str">
        <f>IFERROR(VLOOKUP(E770,Sheet3!A:H,3,0),"")</f>
        <v>白石　和士</v>
      </c>
      <c r="G770" s="22" t="str">
        <f>IFERROR(VLOOKUP(E770,Sheet3!A:H,8,0),"")</f>
        <v>ﾌｧｲﾌﾞﾃﾝ東予</v>
      </c>
      <c r="H770" s="22" t="str">
        <f>IFERROR(VLOOKUP(E770,Sheet2!A:B,2,0),"")</f>
        <v/>
      </c>
      <c r="I770" s="22" t="str">
        <f t="shared" si="48"/>
        <v>28624</v>
      </c>
      <c r="J770" s="22">
        <f t="shared" si="49"/>
        <v>6</v>
      </c>
      <c r="K770" s="22">
        <f t="shared" si="50"/>
        <v>1</v>
      </c>
    </row>
    <row r="771" spans="1:11" s="22" customFormat="1" x14ac:dyDescent="0.15">
      <c r="A771" s="22">
        <f>IFERROR(テーブル_Swim015[[#This Row],[競技番号]],"")</f>
        <v>24</v>
      </c>
      <c r="B771" s="22">
        <f>IFERROR(テーブル_Swim015[[#This Row],[組]],"")</f>
        <v>6</v>
      </c>
      <c r="C771" s="22">
        <f>IFERROR(テーブル_Swim015[[#This Row],[水路]],"")</f>
        <v>2</v>
      </c>
      <c r="D771" s="22" t="str">
        <f t="shared" ref="D771:D834" si="51">CONCATENATE(A771,B771,C771)</f>
        <v>2462</v>
      </c>
      <c r="E771" s="22">
        <f>IFERROR(テーブル_Swim015[[#This Row],[選手番号]],"")</f>
        <v>81</v>
      </c>
      <c r="F771" s="22" t="str">
        <f>IFERROR(VLOOKUP(E771,Sheet3!A:H,3,0),"")</f>
        <v>野川　　陸</v>
      </c>
      <c r="G771" s="22" t="str">
        <f>IFERROR(VLOOKUP(E771,Sheet3!A:H,8,0),"")</f>
        <v>西条ＳＣ</v>
      </c>
      <c r="H771" s="22" t="str">
        <f>IFERROR(VLOOKUP(E771,Sheet2!A:B,2,0),"")</f>
        <v/>
      </c>
      <c r="I771" s="22" t="str">
        <f t="shared" si="48"/>
        <v>8124</v>
      </c>
      <c r="J771" s="22">
        <f t="shared" si="49"/>
        <v>6</v>
      </c>
      <c r="K771" s="22">
        <f t="shared" si="50"/>
        <v>2</v>
      </c>
    </row>
    <row r="772" spans="1:11" s="22" customFormat="1" x14ac:dyDescent="0.15">
      <c r="A772" s="22">
        <f>IFERROR(テーブル_Swim015[[#This Row],[競技番号]],"")</f>
        <v>24</v>
      </c>
      <c r="B772" s="22">
        <f>IFERROR(テーブル_Swim015[[#This Row],[組]],"")</f>
        <v>1</v>
      </c>
      <c r="C772" s="22">
        <f>IFERROR(テーブル_Swim015[[#This Row],[水路]],"")</f>
        <v>1</v>
      </c>
      <c r="D772" s="22" t="str">
        <f t="shared" si="51"/>
        <v>2411</v>
      </c>
      <c r="E772" s="22">
        <f>IFERROR(テーブル_Swim015[[#This Row],[選手番号]],"")</f>
        <v>0</v>
      </c>
      <c r="F772" s="22" t="str">
        <f>IFERROR(VLOOKUP(E772,Sheet3!A:H,3,0),"")</f>
        <v/>
      </c>
      <c r="G772" s="22" t="str">
        <f>IFERROR(VLOOKUP(E772,Sheet3!A:H,8,0),"")</f>
        <v/>
      </c>
      <c r="H772" s="22" t="str">
        <f>IFERROR(VLOOKUP(E772,Sheet2!A:B,2,0),"")</f>
        <v/>
      </c>
      <c r="I772" s="22" t="str">
        <f t="shared" si="48"/>
        <v>024</v>
      </c>
      <c r="J772" s="22">
        <f t="shared" si="49"/>
        <v>1</v>
      </c>
      <c r="K772" s="22">
        <f t="shared" si="50"/>
        <v>1</v>
      </c>
    </row>
    <row r="773" spans="1:11" s="22" customFormat="1" x14ac:dyDescent="0.15">
      <c r="A773" s="22">
        <f>IFERROR(テーブル_Swim015[[#This Row],[競技番号]],"")</f>
        <v>24</v>
      </c>
      <c r="B773" s="22">
        <f>IFERROR(テーブル_Swim015[[#This Row],[組]],"")</f>
        <v>1</v>
      </c>
      <c r="C773" s="22">
        <f>IFERROR(テーブル_Swim015[[#This Row],[水路]],"")</f>
        <v>2</v>
      </c>
      <c r="D773" s="22" t="str">
        <f t="shared" si="51"/>
        <v>2412</v>
      </c>
      <c r="E773" s="22">
        <f>IFERROR(テーブル_Swim015[[#This Row],[選手番号]],"")</f>
        <v>0</v>
      </c>
      <c r="F773" s="22" t="str">
        <f>IFERROR(VLOOKUP(E773,Sheet3!A:H,3,0),"")</f>
        <v/>
      </c>
      <c r="G773" s="22" t="str">
        <f>IFERROR(VLOOKUP(E773,Sheet3!A:H,8,0),"")</f>
        <v/>
      </c>
      <c r="H773" s="22" t="str">
        <f>IFERROR(VLOOKUP(E773,Sheet2!A:B,2,0),"")</f>
        <v/>
      </c>
      <c r="I773" s="22" t="str">
        <f t="shared" si="48"/>
        <v>024</v>
      </c>
      <c r="J773" s="22">
        <f t="shared" si="49"/>
        <v>1</v>
      </c>
      <c r="K773" s="22">
        <f t="shared" si="50"/>
        <v>2</v>
      </c>
    </row>
    <row r="774" spans="1:11" s="22" customFormat="1" x14ac:dyDescent="0.15">
      <c r="A774" s="22">
        <f>IFERROR(テーブル_Swim015[[#This Row],[競技番号]],"")</f>
        <v>24</v>
      </c>
      <c r="B774" s="22">
        <f>IFERROR(テーブル_Swim015[[#This Row],[組]],"")</f>
        <v>6</v>
      </c>
      <c r="C774" s="22">
        <f>IFERROR(テーブル_Swim015[[#This Row],[水路]],"")</f>
        <v>3</v>
      </c>
      <c r="D774" s="22" t="str">
        <f t="shared" si="51"/>
        <v>2463</v>
      </c>
      <c r="E774" s="22">
        <f>IFERROR(テーブル_Swim015[[#This Row],[選手番号]],"")</f>
        <v>46</v>
      </c>
      <c r="F774" s="22" t="str">
        <f>IFERROR(VLOOKUP(E774,Sheet3!A:H,3,0),"")</f>
        <v>西岡　颯大</v>
      </c>
      <c r="G774" s="22" t="str">
        <f>IFERROR(VLOOKUP(E774,Sheet3!A:H,8,0),"")</f>
        <v>南海ＤＣ</v>
      </c>
      <c r="H774" s="22" t="str">
        <f>IFERROR(VLOOKUP(E774,Sheet2!A:B,2,0),"")</f>
        <v/>
      </c>
      <c r="I774" s="22" t="str">
        <f t="shared" si="48"/>
        <v>4624</v>
      </c>
      <c r="J774" s="22">
        <f t="shared" si="49"/>
        <v>6</v>
      </c>
      <c r="K774" s="22">
        <f t="shared" si="50"/>
        <v>3</v>
      </c>
    </row>
    <row r="775" spans="1:11" s="22" customFormat="1" x14ac:dyDescent="0.15">
      <c r="A775" s="22">
        <f>IFERROR(テーブル_Swim015[[#This Row],[競技番号]],"")</f>
        <v>24</v>
      </c>
      <c r="B775" s="22">
        <f>IFERROR(テーブル_Swim015[[#This Row],[組]],"")</f>
        <v>6</v>
      </c>
      <c r="C775" s="22">
        <f>IFERROR(テーブル_Swim015[[#This Row],[水路]],"")</f>
        <v>4</v>
      </c>
      <c r="D775" s="22" t="str">
        <f t="shared" si="51"/>
        <v>2464</v>
      </c>
      <c r="E775" s="22">
        <f>IFERROR(テーブル_Swim015[[#This Row],[選手番号]],"")</f>
        <v>321</v>
      </c>
      <c r="F775" s="22" t="str">
        <f>IFERROR(VLOOKUP(E775,Sheet3!A:H,3,0),"")</f>
        <v>内田堅太郎</v>
      </c>
      <c r="G775" s="22" t="str">
        <f>IFERROR(VLOOKUP(E775,Sheet3!A:H,8,0),"")</f>
        <v>ﾌｨｯﾀ川之江</v>
      </c>
      <c r="H775" s="22" t="str">
        <f>IFERROR(VLOOKUP(E775,Sheet2!A:B,2,0),"")</f>
        <v/>
      </c>
      <c r="I775" s="22" t="str">
        <f t="shared" si="48"/>
        <v>32124</v>
      </c>
      <c r="J775" s="22">
        <f t="shared" si="49"/>
        <v>6</v>
      </c>
      <c r="K775" s="22">
        <f t="shared" si="50"/>
        <v>4</v>
      </c>
    </row>
    <row r="776" spans="1:11" s="22" customFormat="1" x14ac:dyDescent="0.15">
      <c r="A776" s="22">
        <f>IFERROR(テーブル_Swim015[[#This Row],[競技番号]],"")</f>
        <v>24</v>
      </c>
      <c r="B776" s="22">
        <f>IFERROR(テーブル_Swim015[[#This Row],[組]],"")</f>
        <v>6</v>
      </c>
      <c r="C776" s="22">
        <f>IFERROR(テーブル_Swim015[[#This Row],[水路]],"")</f>
        <v>5</v>
      </c>
      <c r="D776" s="22" t="str">
        <f t="shared" si="51"/>
        <v>2465</v>
      </c>
      <c r="E776" s="22">
        <f>IFERROR(テーブル_Swim015[[#This Row],[選手番号]],"")</f>
        <v>160</v>
      </c>
      <c r="F776" s="22" t="str">
        <f>IFERROR(VLOOKUP(E776,Sheet3!A:H,3,0),"")</f>
        <v>鶴岡　海斗</v>
      </c>
      <c r="G776" s="22" t="str">
        <f>IFERROR(VLOOKUP(E776,Sheet3!A:H,8,0),"")</f>
        <v>アズサ松山</v>
      </c>
      <c r="H776" s="22" t="str">
        <f>IFERROR(VLOOKUP(E776,Sheet2!A:B,2,0),"")</f>
        <v/>
      </c>
      <c r="I776" s="22" t="str">
        <f t="shared" si="48"/>
        <v>16024</v>
      </c>
      <c r="J776" s="22">
        <f t="shared" si="49"/>
        <v>6</v>
      </c>
      <c r="K776" s="22">
        <f t="shared" si="50"/>
        <v>5</v>
      </c>
    </row>
    <row r="777" spans="1:11" s="22" customFormat="1" x14ac:dyDescent="0.15">
      <c r="A777" s="22">
        <f>IFERROR(テーブル_Swim015[[#This Row],[競技番号]],"")</f>
        <v>24</v>
      </c>
      <c r="B777" s="22">
        <f>IFERROR(テーブル_Swim015[[#This Row],[組]],"")</f>
        <v>6</v>
      </c>
      <c r="C777" s="22">
        <f>IFERROR(テーブル_Swim015[[#This Row],[水路]],"")</f>
        <v>6</v>
      </c>
      <c r="D777" s="22" t="str">
        <f t="shared" si="51"/>
        <v>2466</v>
      </c>
      <c r="E777" s="22">
        <f>IFERROR(テーブル_Swim015[[#This Row],[選手番号]],"")</f>
        <v>200</v>
      </c>
      <c r="F777" s="22" t="str">
        <f>IFERROR(VLOOKUP(E777,Sheet3!A:H,3,0),"")</f>
        <v>田坂　優成</v>
      </c>
      <c r="G777" s="22" t="str">
        <f>IFERROR(VLOOKUP(E777,Sheet3!A:H,8,0),"")</f>
        <v>フィッタ松山</v>
      </c>
      <c r="H777" s="22" t="str">
        <f>IFERROR(VLOOKUP(E777,Sheet2!A:B,2,0),"")</f>
        <v/>
      </c>
      <c r="I777" s="22" t="str">
        <f t="shared" si="48"/>
        <v>20024</v>
      </c>
      <c r="J777" s="22">
        <f t="shared" si="49"/>
        <v>6</v>
      </c>
      <c r="K777" s="22">
        <f t="shared" si="50"/>
        <v>6</v>
      </c>
    </row>
    <row r="778" spans="1:11" s="22" customFormat="1" x14ac:dyDescent="0.15">
      <c r="A778" s="22">
        <f>IFERROR(テーブル_Swim015[[#This Row],[競技番号]],"")</f>
        <v>24</v>
      </c>
      <c r="B778" s="22">
        <f>IFERROR(テーブル_Swim015[[#This Row],[組]],"")</f>
        <v>6</v>
      </c>
      <c r="C778" s="22">
        <f>IFERROR(テーブル_Swim015[[#This Row],[水路]],"")</f>
        <v>7</v>
      </c>
      <c r="D778" s="22" t="str">
        <f t="shared" si="51"/>
        <v>2467</v>
      </c>
      <c r="E778" s="22">
        <f>IFERROR(テーブル_Swim015[[#This Row],[選手番号]],"")</f>
        <v>292</v>
      </c>
      <c r="F778" s="22" t="str">
        <f>IFERROR(VLOOKUP(E778,Sheet3!A:H,3,0),"")</f>
        <v>三ツ井歩夢</v>
      </c>
      <c r="G778" s="22" t="str">
        <f>IFERROR(VLOOKUP(E778,Sheet3!A:H,8,0),"")</f>
        <v>ﾌｨｯﾀｴﾐﾌﾙ松前</v>
      </c>
      <c r="H778" s="22" t="str">
        <f>IFERROR(VLOOKUP(E778,Sheet2!A:B,2,0),"")</f>
        <v/>
      </c>
      <c r="I778" s="22" t="str">
        <f t="shared" si="48"/>
        <v>29224</v>
      </c>
      <c r="J778" s="22">
        <f t="shared" si="49"/>
        <v>6</v>
      </c>
      <c r="K778" s="22">
        <f t="shared" si="50"/>
        <v>7</v>
      </c>
    </row>
    <row r="779" spans="1:11" s="22" customFormat="1" x14ac:dyDescent="0.15">
      <c r="A779" s="22">
        <f>IFERROR(テーブル_Swim015[[#This Row],[競技番号]],"")</f>
        <v>24</v>
      </c>
      <c r="B779" s="22">
        <f>IFERROR(テーブル_Swim015[[#This Row],[組]],"")</f>
        <v>7</v>
      </c>
      <c r="C779" s="22">
        <f>IFERROR(テーブル_Swim015[[#This Row],[水路]],"")</f>
        <v>1</v>
      </c>
      <c r="D779" s="22" t="str">
        <f t="shared" si="51"/>
        <v>2471</v>
      </c>
      <c r="E779" s="22">
        <f>IFERROR(テーブル_Swim015[[#This Row],[選手番号]],"")</f>
        <v>254</v>
      </c>
      <c r="F779" s="22" t="str">
        <f>IFERROR(VLOOKUP(E779,Sheet3!A:H,3,0),"")</f>
        <v>細谷　孝正</v>
      </c>
      <c r="G779" s="22" t="str">
        <f>IFERROR(VLOOKUP(E779,Sheet3!A:H,8,0),"")</f>
        <v>リー保内</v>
      </c>
      <c r="H779" s="22" t="str">
        <f>IFERROR(VLOOKUP(E779,Sheet2!A:B,2,0),"")</f>
        <v/>
      </c>
      <c r="I779" s="22" t="str">
        <f t="shared" si="48"/>
        <v>25424</v>
      </c>
      <c r="J779" s="22">
        <f t="shared" si="49"/>
        <v>7</v>
      </c>
      <c r="K779" s="22">
        <f t="shared" si="50"/>
        <v>1</v>
      </c>
    </row>
    <row r="780" spans="1:11" s="22" customFormat="1" x14ac:dyDescent="0.15">
      <c r="A780" s="22">
        <f>IFERROR(テーブル_Swim015[[#This Row],[競技番号]],"")</f>
        <v>24</v>
      </c>
      <c r="B780" s="22">
        <f>IFERROR(テーブル_Swim015[[#This Row],[組]],"")</f>
        <v>7</v>
      </c>
      <c r="C780" s="22">
        <f>IFERROR(テーブル_Swim015[[#This Row],[水路]],"")</f>
        <v>2</v>
      </c>
      <c r="D780" s="22" t="str">
        <f t="shared" si="51"/>
        <v>2472</v>
      </c>
      <c r="E780" s="22">
        <f>IFERROR(テーブル_Swim015[[#This Row],[選手番号]],"")</f>
        <v>230</v>
      </c>
      <c r="F780" s="22" t="str">
        <f>IFERROR(VLOOKUP(E780,Sheet3!A:H,3,0),"")</f>
        <v>黒野　裕馬</v>
      </c>
      <c r="G780" s="22" t="str">
        <f>IFERROR(VLOOKUP(E780,Sheet3!A:H,8,0),"")</f>
        <v>フィッタ重信</v>
      </c>
      <c r="H780" s="22" t="str">
        <f>IFERROR(VLOOKUP(E780,Sheet2!A:B,2,0),"")</f>
        <v/>
      </c>
      <c r="I780" s="22" t="str">
        <f t="shared" si="48"/>
        <v>23024</v>
      </c>
      <c r="J780" s="22">
        <f t="shared" si="49"/>
        <v>7</v>
      </c>
      <c r="K780" s="22">
        <f t="shared" si="50"/>
        <v>2</v>
      </c>
    </row>
    <row r="781" spans="1:11" s="22" customFormat="1" x14ac:dyDescent="0.15">
      <c r="A781" s="22">
        <f>IFERROR(テーブル_Swim015[[#This Row],[競技番号]],"")</f>
        <v>24</v>
      </c>
      <c r="B781" s="22">
        <f>IFERROR(テーブル_Swim015[[#This Row],[組]],"")</f>
        <v>7</v>
      </c>
      <c r="C781" s="22">
        <f>IFERROR(テーブル_Swim015[[#This Row],[水路]],"")</f>
        <v>3</v>
      </c>
      <c r="D781" s="22" t="str">
        <f t="shared" si="51"/>
        <v>2473</v>
      </c>
      <c r="E781" s="22">
        <f>IFERROR(テーブル_Swim015[[#This Row],[選手番号]],"")</f>
        <v>190</v>
      </c>
      <c r="F781" s="22" t="str">
        <f>IFERROR(VLOOKUP(E781,Sheet3!A:H,3,0),"")</f>
        <v>竹永　悠人</v>
      </c>
      <c r="G781" s="22" t="str">
        <f>IFERROR(VLOOKUP(E781,Sheet3!A:H,8,0),"")</f>
        <v>石原ＳＣ</v>
      </c>
      <c r="H781" s="22" t="str">
        <f>IFERROR(VLOOKUP(E781,Sheet2!A:B,2,0),"")</f>
        <v/>
      </c>
      <c r="I781" s="22" t="str">
        <f t="shared" si="48"/>
        <v>19024</v>
      </c>
      <c r="J781" s="22">
        <f t="shared" si="49"/>
        <v>7</v>
      </c>
      <c r="K781" s="22">
        <f t="shared" si="50"/>
        <v>3</v>
      </c>
    </row>
    <row r="782" spans="1:11" s="22" customFormat="1" x14ac:dyDescent="0.15">
      <c r="A782" s="22">
        <f>IFERROR(テーブル_Swim015[[#This Row],[競技番号]],"")</f>
        <v>24</v>
      </c>
      <c r="B782" s="22">
        <f>IFERROR(テーブル_Swim015[[#This Row],[組]],"")</f>
        <v>7</v>
      </c>
      <c r="C782" s="22">
        <f>IFERROR(テーブル_Swim015[[#This Row],[水路]],"")</f>
        <v>4</v>
      </c>
      <c r="D782" s="22" t="str">
        <f t="shared" si="51"/>
        <v>2474</v>
      </c>
      <c r="E782" s="22">
        <f>IFERROR(テーブル_Swim015[[#This Row],[選手番号]],"")</f>
        <v>229</v>
      </c>
      <c r="F782" s="22" t="str">
        <f>IFERROR(VLOOKUP(E782,Sheet3!A:H,3,0),"")</f>
        <v>向居　大晴</v>
      </c>
      <c r="G782" s="22" t="str">
        <f>IFERROR(VLOOKUP(E782,Sheet3!A:H,8,0),"")</f>
        <v>フィッタ重信</v>
      </c>
      <c r="H782" s="22" t="str">
        <f>IFERROR(VLOOKUP(E782,Sheet2!A:B,2,0),"")</f>
        <v/>
      </c>
      <c r="I782" s="22" t="str">
        <f t="shared" si="48"/>
        <v>22924</v>
      </c>
      <c r="J782" s="22">
        <f t="shared" si="49"/>
        <v>7</v>
      </c>
      <c r="K782" s="22">
        <f t="shared" si="50"/>
        <v>4</v>
      </c>
    </row>
    <row r="783" spans="1:11" s="22" customFormat="1" x14ac:dyDescent="0.15">
      <c r="A783" s="22">
        <f>IFERROR(テーブル_Swim015[[#This Row],[競技番号]],"")</f>
        <v>24</v>
      </c>
      <c r="B783" s="22">
        <f>IFERROR(テーブル_Swim015[[#This Row],[組]],"")</f>
        <v>7</v>
      </c>
      <c r="C783" s="22">
        <f>IFERROR(テーブル_Swim015[[#This Row],[水路]],"")</f>
        <v>5</v>
      </c>
      <c r="D783" s="22" t="str">
        <f t="shared" si="51"/>
        <v>2475</v>
      </c>
      <c r="E783" s="22">
        <f>IFERROR(テーブル_Swim015[[#This Row],[選手番号]],"")</f>
        <v>291</v>
      </c>
      <c r="F783" s="22" t="str">
        <f>IFERROR(VLOOKUP(E783,Sheet3!A:H,3,0),"")</f>
        <v>大石　陸斗</v>
      </c>
      <c r="G783" s="22" t="str">
        <f>IFERROR(VLOOKUP(E783,Sheet3!A:H,8,0),"")</f>
        <v>ﾌｨｯﾀｴﾐﾌﾙ松前</v>
      </c>
      <c r="H783" s="22" t="str">
        <f>IFERROR(VLOOKUP(E783,Sheet2!A:B,2,0),"")</f>
        <v/>
      </c>
      <c r="I783" s="22" t="str">
        <f t="shared" si="48"/>
        <v>29124</v>
      </c>
      <c r="J783" s="22">
        <f t="shared" si="49"/>
        <v>7</v>
      </c>
      <c r="K783" s="22">
        <f t="shared" si="50"/>
        <v>5</v>
      </c>
    </row>
    <row r="784" spans="1:11" s="22" customFormat="1" x14ac:dyDescent="0.15">
      <c r="A784" s="22">
        <f>IFERROR(テーブル_Swim015[[#This Row],[競技番号]],"")</f>
        <v>24</v>
      </c>
      <c r="B784" s="22">
        <f>IFERROR(テーブル_Swim015[[#This Row],[組]],"")</f>
        <v>7</v>
      </c>
      <c r="C784" s="22">
        <f>IFERROR(テーブル_Swim015[[#This Row],[水路]],"")</f>
        <v>6</v>
      </c>
      <c r="D784" s="22" t="str">
        <f t="shared" si="51"/>
        <v>2476</v>
      </c>
      <c r="E784" s="22">
        <f>IFERROR(テーブル_Swim015[[#This Row],[選手番号]],"")</f>
        <v>91</v>
      </c>
      <c r="F784" s="22" t="str">
        <f>IFERROR(VLOOKUP(E784,Sheet3!A:H,3,0),"")</f>
        <v>尾上　勇喜</v>
      </c>
      <c r="G784" s="22" t="str">
        <f>IFERROR(VLOOKUP(E784,Sheet3!A:H,8,0),"")</f>
        <v>ＭＧ瀬戸内</v>
      </c>
      <c r="H784" s="22" t="str">
        <f>IFERROR(VLOOKUP(E784,Sheet2!A:B,2,0),"")</f>
        <v/>
      </c>
      <c r="I784" s="22" t="str">
        <f t="shared" si="48"/>
        <v>9124</v>
      </c>
      <c r="J784" s="22">
        <f t="shared" si="49"/>
        <v>7</v>
      </c>
      <c r="K784" s="22">
        <f t="shared" si="50"/>
        <v>6</v>
      </c>
    </row>
    <row r="785" spans="1:11" s="22" customFormat="1" x14ac:dyDescent="0.15">
      <c r="A785" s="22">
        <f>IFERROR(テーブル_Swim015[[#This Row],[競技番号]],"")</f>
        <v>24</v>
      </c>
      <c r="B785" s="22">
        <f>IFERROR(テーブル_Swim015[[#This Row],[組]],"")</f>
        <v>7</v>
      </c>
      <c r="C785" s="22">
        <f>IFERROR(テーブル_Swim015[[#This Row],[水路]],"")</f>
        <v>7</v>
      </c>
      <c r="D785" s="22" t="str">
        <f t="shared" si="51"/>
        <v>2477</v>
      </c>
      <c r="E785" s="22">
        <f>IFERROR(テーブル_Swim015[[#This Row],[選手番号]],"")</f>
        <v>253</v>
      </c>
      <c r="F785" s="22" t="str">
        <f>IFERROR(VLOOKUP(E785,Sheet3!A:H,3,0),"")</f>
        <v>呉石　智哉</v>
      </c>
      <c r="G785" s="22" t="str">
        <f>IFERROR(VLOOKUP(E785,Sheet3!A:H,8,0),"")</f>
        <v>リー保内</v>
      </c>
      <c r="H785" s="22" t="str">
        <f>IFERROR(VLOOKUP(E785,Sheet2!A:B,2,0),"")</f>
        <v/>
      </c>
      <c r="I785" s="22" t="str">
        <f t="shared" si="48"/>
        <v>25324</v>
      </c>
      <c r="J785" s="22">
        <f t="shared" si="49"/>
        <v>7</v>
      </c>
      <c r="K785" s="22">
        <f t="shared" si="50"/>
        <v>7</v>
      </c>
    </row>
    <row r="786" spans="1:11" s="22" customFormat="1" x14ac:dyDescent="0.15">
      <c r="A786" s="22">
        <f>IFERROR(テーブル_Swim015[[#This Row],[競技番号]],"")</f>
        <v>24</v>
      </c>
      <c r="B786" s="22">
        <f>IFERROR(テーブル_Swim015[[#This Row],[組]],"")</f>
        <v>8</v>
      </c>
      <c r="C786" s="22">
        <f>IFERROR(テーブル_Swim015[[#This Row],[水路]],"")</f>
        <v>1</v>
      </c>
      <c r="D786" s="22" t="str">
        <f t="shared" si="51"/>
        <v>2481</v>
      </c>
      <c r="E786" s="22">
        <f>IFERROR(テーブル_Swim015[[#This Row],[選手番号]],"")</f>
        <v>187</v>
      </c>
      <c r="F786" s="22" t="str">
        <f>IFERROR(VLOOKUP(E786,Sheet3!A:H,3,0),"")</f>
        <v>小原　崇聖</v>
      </c>
      <c r="G786" s="22" t="str">
        <f>IFERROR(VLOOKUP(E786,Sheet3!A:H,8,0),"")</f>
        <v>石原ＳＣ</v>
      </c>
      <c r="H786" s="22" t="str">
        <f>IFERROR(VLOOKUP(E786,Sheet2!A:B,2,0),"")</f>
        <v/>
      </c>
      <c r="I786" s="22" t="str">
        <f t="shared" si="48"/>
        <v>18724</v>
      </c>
      <c r="J786" s="22">
        <f t="shared" si="49"/>
        <v>8</v>
      </c>
      <c r="K786" s="22">
        <f t="shared" si="50"/>
        <v>1</v>
      </c>
    </row>
    <row r="787" spans="1:11" s="22" customFormat="1" x14ac:dyDescent="0.15">
      <c r="A787" s="22">
        <f>IFERROR(テーブル_Swim015[[#This Row],[競技番号]],"")</f>
        <v>24</v>
      </c>
      <c r="B787" s="22">
        <f>IFERROR(テーブル_Swim015[[#This Row],[組]],"")</f>
        <v>8</v>
      </c>
      <c r="C787" s="22">
        <f>IFERROR(テーブル_Swim015[[#This Row],[水路]],"")</f>
        <v>2</v>
      </c>
      <c r="D787" s="22" t="str">
        <f t="shared" si="51"/>
        <v>2482</v>
      </c>
      <c r="E787" s="22">
        <f>IFERROR(テーブル_Swim015[[#This Row],[選手番号]],"")</f>
        <v>232</v>
      </c>
      <c r="F787" s="22" t="str">
        <f>IFERROR(VLOOKUP(E787,Sheet3!A:H,3,0),"")</f>
        <v>名智　　馨</v>
      </c>
      <c r="G787" s="22" t="str">
        <f>IFERROR(VLOOKUP(E787,Sheet3!A:H,8,0),"")</f>
        <v>フィッタ重信</v>
      </c>
      <c r="H787" s="22" t="str">
        <f>IFERROR(VLOOKUP(E787,Sheet2!A:B,2,0),"")</f>
        <v/>
      </c>
      <c r="I787" s="22" t="str">
        <f t="shared" ref="I787:I850" si="52">CONCATENATE(E787,A787)</f>
        <v>23224</v>
      </c>
      <c r="J787" s="22">
        <f t="shared" ref="J787:J850" si="53">B787</f>
        <v>8</v>
      </c>
      <c r="K787" s="22">
        <f t="shared" ref="K787:K850" si="54">C787</f>
        <v>2</v>
      </c>
    </row>
    <row r="788" spans="1:11" s="22" customFormat="1" x14ac:dyDescent="0.15">
      <c r="A788" s="22">
        <f>IFERROR(テーブル_Swim015[[#This Row],[競技番号]],"")</f>
        <v>24</v>
      </c>
      <c r="B788" s="22">
        <f>IFERROR(テーブル_Swim015[[#This Row],[組]],"")</f>
        <v>8</v>
      </c>
      <c r="C788" s="22">
        <f>IFERROR(テーブル_Swim015[[#This Row],[水路]],"")</f>
        <v>3</v>
      </c>
      <c r="D788" s="22" t="str">
        <f t="shared" si="51"/>
        <v>2483</v>
      </c>
      <c r="E788" s="22">
        <f>IFERROR(テーブル_Swim015[[#This Row],[選手番号]],"")</f>
        <v>198</v>
      </c>
      <c r="F788" s="22" t="str">
        <f>IFERROR(VLOOKUP(E788,Sheet3!A:H,3,0),"")</f>
        <v>平野　　暖</v>
      </c>
      <c r="G788" s="22" t="str">
        <f>IFERROR(VLOOKUP(E788,Sheet3!A:H,8,0),"")</f>
        <v>フィッタ松山</v>
      </c>
      <c r="H788" s="22" t="str">
        <f>IFERROR(VLOOKUP(E788,Sheet2!A:B,2,0),"")</f>
        <v/>
      </c>
      <c r="I788" s="22" t="str">
        <f t="shared" si="52"/>
        <v>19824</v>
      </c>
      <c r="J788" s="22">
        <f t="shared" si="53"/>
        <v>8</v>
      </c>
      <c r="K788" s="22">
        <f t="shared" si="54"/>
        <v>3</v>
      </c>
    </row>
    <row r="789" spans="1:11" s="22" customFormat="1" x14ac:dyDescent="0.15">
      <c r="A789" s="22">
        <f>IFERROR(テーブル_Swim015[[#This Row],[競技番号]],"")</f>
        <v>24</v>
      </c>
      <c r="B789" s="22">
        <f>IFERROR(テーブル_Swim015[[#This Row],[組]],"")</f>
        <v>8</v>
      </c>
      <c r="C789" s="22">
        <f>IFERROR(テーブル_Swim015[[#This Row],[水路]],"")</f>
        <v>4</v>
      </c>
      <c r="D789" s="22" t="str">
        <f t="shared" si="51"/>
        <v>2484</v>
      </c>
      <c r="E789" s="22">
        <f>IFERROR(テーブル_Swim015[[#This Row],[選手番号]],"")</f>
        <v>325</v>
      </c>
      <c r="F789" s="22" t="str">
        <f>IFERROR(VLOOKUP(E789,Sheet3!A:H,3,0),"")</f>
        <v>梶田　洸貴</v>
      </c>
      <c r="G789" s="22" t="str">
        <f>IFERROR(VLOOKUP(E789,Sheet3!A:H,8,0),"")</f>
        <v>コナミ松山</v>
      </c>
      <c r="H789" s="22" t="str">
        <f>IFERROR(VLOOKUP(E789,Sheet2!A:B,2,0),"")</f>
        <v/>
      </c>
      <c r="I789" s="22" t="str">
        <f t="shared" si="52"/>
        <v>32524</v>
      </c>
      <c r="J789" s="22">
        <f t="shared" si="53"/>
        <v>8</v>
      </c>
      <c r="K789" s="22">
        <f t="shared" si="54"/>
        <v>4</v>
      </c>
    </row>
    <row r="790" spans="1:11" s="22" customFormat="1" x14ac:dyDescent="0.15">
      <c r="A790" s="22">
        <f>IFERROR(テーブル_Swim015[[#This Row],[競技番号]],"")</f>
        <v>24</v>
      </c>
      <c r="B790" s="22">
        <f>IFERROR(テーブル_Swim015[[#This Row],[組]],"")</f>
        <v>8</v>
      </c>
      <c r="C790" s="22">
        <f>IFERROR(テーブル_Swim015[[#This Row],[水路]],"")</f>
        <v>5</v>
      </c>
      <c r="D790" s="22" t="str">
        <f t="shared" si="51"/>
        <v>2485</v>
      </c>
      <c r="E790" s="22">
        <f>IFERROR(テーブル_Swim015[[#This Row],[選手番号]],"")</f>
        <v>90</v>
      </c>
      <c r="F790" s="22" t="str">
        <f>IFERROR(VLOOKUP(E790,Sheet3!A:H,3,0),"")</f>
        <v>矢野　結都</v>
      </c>
      <c r="G790" s="22" t="str">
        <f>IFERROR(VLOOKUP(E790,Sheet3!A:H,8,0),"")</f>
        <v>ＭＧ瀬戸内</v>
      </c>
      <c r="H790" s="22" t="str">
        <f>IFERROR(VLOOKUP(E790,Sheet2!A:B,2,0),"")</f>
        <v/>
      </c>
      <c r="I790" s="22" t="str">
        <f t="shared" si="52"/>
        <v>9024</v>
      </c>
      <c r="J790" s="22">
        <f t="shared" si="53"/>
        <v>8</v>
      </c>
      <c r="K790" s="22">
        <f t="shared" si="54"/>
        <v>5</v>
      </c>
    </row>
    <row r="791" spans="1:11" s="22" customFormat="1" x14ac:dyDescent="0.15">
      <c r="A791" s="22">
        <f>IFERROR(テーブル_Swim015[[#This Row],[競技番号]],"")</f>
        <v>24</v>
      </c>
      <c r="B791" s="22">
        <f>IFERROR(テーブル_Swim015[[#This Row],[組]],"")</f>
        <v>8</v>
      </c>
      <c r="C791" s="22">
        <f>IFERROR(テーブル_Swim015[[#This Row],[水路]],"")</f>
        <v>6</v>
      </c>
      <c r="D791" s="22" t="str">
        <f t="shared" si="51"/>
        <v>2486</v>
      </c>
      <c r="E791" s="22">
        <f>IFERROR(テーブル_Swim015[[#This Row],[選手番号]],"")</f>
        <v>113</v>
      </c>
      <c r="F791" s="22" t="str">
        <f>IFERROR(VLOOKUP(E791,Sheet3!A:H,3,0),"")</f>
        <v>森田　淳夢</v>
      </c>
      <c r="G791" s="22" t="str">
        <f>IFERROR(VLOOKUP(E791,Sheet3!A:H,8,0),"")</f>
        <v>ファイブテン</v>
      </c>
      <c r="H791" s="22" t="str">
        <f>IFERROR(VLOOKUP(E791,Sheet2!A:B,2,0),"")</f>
        <v/>
      </c>
      <c r="I791" s="22" t="str">
        <f t="shared" si="52"/>
        <v>11324</v>
      </c>
      <c r="J791" s="22">
        <f t="shared" si="53"/>
        <v>8</v>
      </c>
      <c r="K791" s="22">
        <f t="shared" si="54"/>
        <v>6</v>
      </c>
    </row>
    <row r="792" spans="1:11" s="22" customFormat="1" x14ac:dyDescent="0.15">
      <c r="A792" s="22">
        <f>IFERROR(テーブル_Swim015[[#This Row],[競技番号]],"")</f>
        <v>24</v>
      </c>
      <c r="B792" s="22">
        <f>IFERROR(テーブル_Swim015[[#This Row],[組]],"")</f>
        <v>8</v>
      </c>
      <c r="C792" s="22">
        <f>IFERROR(テーブル_Swim015[[#This Row],[水路]],"")</f>
        <v>7</v>
      </c>
      <c r="D792" s="22" t="str">
        <f t="shared" si="51"/>
        <v>2487</v>
      </c>
      <c r="E792" s="22">
        <f>IFERROR(テーブル_Swim015[[#This Row],[選手番号]],"")</f>
        <v>203</v>
      </c>
      <c r="F792" s="22" t="str">
        <f>IFERROR(VLOOKUP(E792,Sheet3!A:H,3,0),"")</f>
        <v>島田　　希</v>
      </c>
      <c r="G792" s="22" t="str">
        <f>IFERROR(VLOOKUP(E792,Sheet3!A:H,8,0),"")</f>
        <v>フィッタ松山</v>
      </c>
      <c r="H792" s="22" t="str">
        <f>IFERROR(VLOOKUP(E792,Sheet2!A:B,2,0),"")</f>
        <v/>
      </c>
      <c r="I792" s="22" t="str">
        <f t="shared" si="52"/>
        <v>20324</v>
      </c>
      <c r="J792" s="22">
        <f t="shared" si="53"/>
        <v>8</v>
      </c>
      <c r="K792" s="22">
        <f t="shared" si="54"/>
        <v>7</v>
      </c>
    </row>
    <row r="793" spans="1:11" s="22" customFormat="1" x14ac:dyDescent="0.15">
      <c r="A793" s="22">
        <f>IFERROR(テーブル_Swim015[[#This Row],[競技番号]],"")</f>
        <v>24</v>
      </c>
      <c r="B793" s="22">
        <f>IFERROR(テーブル_Swim015[[#This Row],[組]],"")</f>
        <v>9</v>
      </c>
      <c r="C793" s="22">
        <f>IFERROR(テーブル_Swim015[[#This Row],[水路]],"")</f>
        <v>1</v>
      </c>
      <c r="D793" s="22" t="str">
        <f t="shared" si="51"/>
        <v>2491</v>
      </c>
      <c r="E793" s="22">
        <f>IFERROR(テーブル_Swim015[[#This Row],[選手番号]],"")</f>
        <v>171</v>
      </c>
      <c r="F793" s="22" t="str">
        <f>IFERROR(VLOOKUP(E793,Sheet3!A:H,3,0),"")</f>
        <v>大西　源太</v>
      </c>
      <c r="G793" s="22" t="str">
        <f>IFERROR(VLOOKUP(E793,Sheet3!A:H,8,0),"")</f>
        <v>ＭＧ双葉</v>
      </c>
      <c r="H793" s="22" t="str">
        <f>IFERROR(VLOOKUP(E793,Sheet2!A:B,2,0),"")</f>
        <v/>
      </c>
      <c r="I793" s="22" t="str">
        <f t="shared" si="52"/>
        <v>17124</v>
      </c>
      <c r="J793" s="22">
        <f t="shared" si="53"/>
        <v>9</v>
      </c>
      <c r="K793" s="22">
        <f t="shared" si="54"/>
        <v>1</v>
      </c>
    </row>
    <row r="794" spans="1:11" s="22" customFormat="1" x14ac:dyDescent="0.15">
      <c r="A794" s="22">
        <f>IFERROR(テーブル_Swim015[[#This Row],[競技番号]],"")</f>
        <v>24</v>
      </c>
      <c r="B794" s="22">
        <f>IFERROR(テーブル_Swim015[[#This Row],[組]],"")</f>
        <v>9</v>
      </c>
      <c r="C794" s="22">
        <f>IFERROR(テーブル_Swim015[[#This Row],[水路]],"")</f>
        <v>2</v>
      </c>
      <c r="D794" s="22" t="str">
        <f t="shared" si="51"/>
        <v>2492</v>
      </c>
      <c r="E794" s="22">
        <f>IFERROR(テーブル_Swim015[[#This Row],[選手番号]],"")</f>
        <v>158</v>
      </c>
      <c r="F794" s="22" t="str">
        <f>IFERROR(VLOOKUP(E794,Sheet3!A:H,3,0),"")</f>
        <v>菊地　空音</v>
      </c>
      <c r="G794" s="22" t="str">
        <f>IFERROR(VLOOKUP(E794,Sheet3!A:H,8,0),"")</f>
        <v>アズサ松山</v>
      </c>
      <c r="H794" s="22" t="str">
        <f>IFERROR(VLOOKUP(E794,Sheet2!A:B,2,0),"")</f>
        <v/>
      </c>
      <c r="I794" s="22" t="str">
        <f t="shared" si="52"/>
        <v>15824</v>
      </c>
      <c r="J794" s="22">
        <f t="shared" si="53"/>
        <v>9</v>
      </c>
      <c r="K794" s="22">
        <f t="shared" si="54"/>
        <v>2</v>
      </c>
    </row>
    <row r="795" spans="1:11" s="22" customFormat="1" x14ac:dyDescent="0.15">
      <c r="A795" s="22">
        <f>IFERROR(テーブル_Swim015[[#This Row],[競技番号]],"")</f>
        <v>24</v>
      </c>
      <c r="B795" s="22">
        <f>IFERROR(テーブル_Swim015[[#This Row],[組]],"")</f>
        <v>9</v>
      </c>
      <c r="C795" s="22">
        <f>IFERROR(テーブル_Swim015[[#This Row],[水路]],"")</f>
        <v>3</v>
      </c>
      <c r="D795" s="22" t="str">
        <f t="shared" si="51"/>
        <v>2493</v>
      </c>
      <c r="E795" s="22">
        <f>IFERROR(テーブル_Swim015[[#This Row],[選手番号]],"")</f>
        <v>59</v>
      </c>
      <c r="F795" s="22" t="str">
        <f>IFERROR(VLOOKUP(E795,Sheet3!A:H,3,0),"")</f>
        <v>竹内　稜翔</v>
      </c>
      <c r="G795" s="22" t="str">
        <f>IFERROR(VLOOKUP(E795,Sheet3!A:H,8,0),"")</f>
        <v>ｴﾘｴｰﾙSRT</v>
      </c>
      <c r="H795" s="22" t="str">
        <f>IFERROR(VLOOKUP(E795,Sheet2!A:B,2,0),"")</f>
        <v/>
      </c>
      <c r="I795" s="22" t="str">
        <f t="shared" si="52"/>
        <v>5924</v>
      </c>
      <c r="J795" s="22">
        <f t="shared" si="53"/>
        <v>9</v>
      </c>
      <c r="K795" s="22">
        <f t="shared" si="54"/>
        <v>3</v>
      </c>
    </row>
    <row r="796" spans="1:11" s="22" customFormat="1" x14ac:dyDescent="0.15">
      <c r="A796" s="22">
        <f>IFERROR(テーブル_Swim015[[#This Row],[競技番号]],"")</f>
        <v>24</v>
      </c>
      <c r="B796" s="22">
        <f>IFERROR(テーブル_Swim015[[#This Row],[組]],"")</f>
        <v>9</v>
      </c>
      <c r="C796" s="22">
        <f>IFERROR(テーブル_Swim015[[#This Row],[水路]],"")</f>
        <v>4</v>
      </c>
      <c r="D796" s="22" t="str">
        <f t="shared" si="51"/>
        <v>2494</v>
      </c>
      <c r="E796" s="22">
        <f>IFERROR(テーブル_Swim015[[#This Row],[選手番号]],"")</f>
        <v>199</v>
      </c>
      <c r="F796" s="22" t="str">
        <f>IFERROR(VLOOKUP(E796,Sheet3!A:H,3,0),"")</f>
        <v>一色明日斗</v>
      </c>
      <c r="G796" s="22" t="str">
        <f>IFERROR(VLOOKUP(E796,Sheet3!A:H,8,0),"")</f>
        <v>フィッタ松山</v>
      </c>
      <c r="H796" s="22" t="str">
        <f>IFERROR(VLOOKUP(E796,Sheet2!A:B,2,0),"")</f>
        <v/>
      </c>
      <c r="I796" s="22" t="str">
        <f t="shared" si="52"/>
        <v>19924</v>
      </c>
      <c r="J796" s="22">
        <f t="shared" si="53"/>
        <v>9</v>
      </c>
      <c r="K796" s="22">
        <f t="shared" si="54"/>
        <v>4</v>
      </c>
    </row>
    <row r="797" spans="1:11" s="22" customFormat="1" x14ac:dyDescent="0.15">
      <c r="A797" s="22">
        <f>IFERROR(テーブル_Swim015[[#This Row],[競技番号]],"")</f>
        <v>24</v>
      </c>
      <c r="B797" s="22">
        <f>IFERROR(テーブル_Swim015[[#This Row],[組]],"")</f>
        <v>9</v>
      </c>
      <c r="C797" s="22">
        <f>IFERROR(テーブル_Swim015[[#This Row],[水路]],"")</f>
        <v>5</v>
      </c>
      <c r="D797" s="22" t="str">
        <f t="shared" si="51"/>
        <v>2495</v>
      </c>
      <c r="E797" s="22">
        <f>IFERROR(テーブル_Swim015[[#This Row],[選手番号]],"")</f>
        <v>170</v>
      </c>
      <c r="F797" s="22" t="str">
        <f>IFERROR(VLOOKUP(E797,Sheet3!A:H,3,0),"")</f>
        <v>羽倉　浩起</v>
      </c>
      <c r="G797" s="22" t="str">
        <f>IFERROR(VLOOKUP(E797,Sheet3!A:H,8,0),"")</f>
        <v>ＭＧ双葉</v>
      </c>
      <c r="H797" s="22" t="str">
        <f>IFERROR(VLOOKUP(E797,Sheet2!A:B,2,0),"")</f>
        <v/>
      </c>
      <c r="I797" s="22" t="str">
        <f t="shared" si="52"/>
        <v>17024</v>
      </c>
      <c r="J797" s="22">
        <f t="shared" si="53"/>
        <v>9</v>
      </c>
      <c r="K797" s="22">
        <f t="shared" si="54"/>
        <v>5</v>
      </c>
    </row>
    <row r="798" spans="1:11" s="22" customFormat="1" x14ac:dyDescent="0.15">
      <c r="A798" s="22">
        <f>IFERROR(テーブル_Swim015[[#This Row],[競技番号]],"")</f>
        <v>24</v>
      </c>
      <c r="B798" s="22">
        <f>IFERROR(テーブル_Swim015[[#This Row],[組]],"")</f>
        <v>9</v>
      </c>
      <c r="C798" s="22">
        <f>IFERROR(テーブル_Swim015[[#This Row],[水路]],"")</f>
        <v>6</v>
      </c>
      <c r="D798" s="22" t="str">
        <f t="shared" si="51"/>
        <v>2496</v>
      </c>
      <c r="E798" s="22">
        <f>IFERROR(テーブル_Swim015[[#This Row],[選手番号]],"")</f>
        <v>39</v>
      </c>
      <c r="F798" s="22" t="str">
        <f>IFERROR(VLOOKUP(E798,Sheet3!A:H,3,0),"")</f>
        <v>大橋　海斗</v>
      </c>
      <c r="G798" s="22" t="str">
        <f>IFERROR(VLOOKUP(E798,Sheet3!A:H,8,0),"")</f>
        <v>南海ＤＣ</v>
      </c>
      <c r="H798" s="22" t="str">
        <f>IFERROR(VLOOKUP(E798,Sheet2!A:B,2,0),"")</f>
        <v/>
      </c>
      <c r="I798" s="22" t="str">
        <f t="shared" si="52"/>
        <v>3924</v>
      </c>
      <c r="J798" s="22">
        <f t="shared" si="53"/>
        <v>9</v>
      </c>
      <c r="K798" s="22">
        <f t="shared" si="54"/>
        <v>6</v>
      </c>
    </row>
    <row r="799" spans="1:11" s="22" customFormat="1" x14ac:dyDescent="0.15">
      <c r="A799" s="22">
        <f>IFERROR(テーブル_Swim015[[#This Row],[競技番号]],"")</f>
        <v>24</v>
      </c>
      <c r="B799" s="22">
        <f>IFERROR(テーブル_Swim015[[#This Row],[組]],"")</f>
        <v>9</v>
      </c>
      <c r="C799" s="22">
        <f>IFERROR(テーブル_Swim015[[#This Row],[水路]],"")</f>
        <v>7</v>
      </c>
      <c r="D799" s="22" t="str">
        <f t="shared" si="51"/>
        <v>2497</v>
      </c>
      <c r="E799" s="22">
        <f>IFERROR(テーブル_Swim015[[#This Row],[選手番号]],"")</f>
        <v>276</v>
      </c>
      <c r="F799" s="22" t="str">
        <f>IFERROR(VLOOKUP(E799,Sheet3!A:H,3,0),"")</f>
        <v>篠﨑　　翔</v>
      </c>
      <c r="G799" s="22" t="str">
        <f>IFERROR(VLOOKUP(E799,Sheet3!A:H,8,0),"")</f>
        <v>Ryuow</v>
      </c>
      <c r="H799" s="22" t="str">
        <f>IFERROR(VLOOKUP(E799,Sheet2!A:B,2,0),"")</f>
        <v/>
      </c>
      <c r="I799" s="22" t="str">
        <f t="shared" si="52"/>
        <v>27624</v>
      </c>
      <c r="J799" s="22">
        <f t="shared" si="53"/>
        <v>9</v>
      </c>
      <c r="K799" s="22">
        <f t="shared" si="54"/>
        <v>7</v>
      </c>
    </row>
    <row r="800" spans="1:11" s="22" customFormat="1" x14ac:dyDescent="0.15">
      <c r="A800" s="22">
        <f>IFERROR(テーブル_Swim015[[#This Row],[競技番号]],"")</f>
        <v>25</v>
      </c>
      <c r="B800" s="22">
        <f>IFERROR(テーブル_Swim015[[#This Row],[組]],"")</f>
        <v>2</v>
      </c>
      <c r="C800" s="22">
        <f>IFERROR(テーブル_Swim015[[#This Row],[水路]],"")</f>
        <v>3</v>
      </c>
      <c r="D800" s="22" t="str">
        <f t="shared" si="51"/>
        <v>2523</v>
      </c>
      <c r="E800" s="22">
        <f>IFERROR(テーブル_Swim015[[#This Row],[選手番号]],"")</f>
        <v>349</v>
      </c>
      <c r="F800" s="22" t="str">
        <f>IFERROR(VLOOKUP(E800,Sheet3!A:H,3,0),"")</f>
        <v>日淺　　華</v>
      </c>
      <c r="G800" s="22" t="str">
        <f>IFERROR(VLOOKUP(E800,Sheet3!A:H,8,0),"")</f>
        <v>しまなみST</v>
      </c>
      <c r="H800" s="22" t="str">
        <f>IFERROR(VLOOKUP(E800,Sheet2!A:B,2,0),"")</f>
        <v/>
      </c>
      <c r="I800" s="22" t="str">
        <f t="shared" si="52"/>
        <v>34925</v>
      </c>
      <c r="J800" s="22">
        <f t="shared" si="53"/>
        <v>2</v>
      </c>
      <c r="K800" s="22">
        <f t="shared" si="54"/>
        <v>3</v>
      </c>
    </row>
    <row r="801" spans="1:11" s="22" customFormat="1" x14ac:dyDescent="0.15">
      <c r="A801" s="22">
        <f>IFERROR(テーブル_Swim015[[#This Row],[競技番号]],"")</f>
        <v>25</v>
      </c>
      <c r="B801" s="22">
        <f>IFERROR(テーブル_Swim015[[#This Row],[組]],"")</f>
        <v>2</v>
      </c>
      <c r="C801" s="22">
        <f>IFERROR(テーブル_Swim015[[#This Row],[水路]],"")</f>
        <v>4</v>
      </c>
      <c r="D801" s="22" t="str">
        <f t="shared" si="51"/>
        <v>2524</v>
      </c>
      <c r="E801" s="22">
        <f>IFERROR(テーブル_Swim015[[#This Row],[選手番号]],"")</f>
        <v>282</v>
      </c>
      <c r="F801" s="22" t="str">
        <f>IFERROR(VLOOKUP(E801,Sheet3!A:H,3,0),"")</f>
        <v>菊地　希実</v>
      </c>
      <c r="G801" s="22" t="str">
        <f>IFERROR(VLOOKUP(E801,Sheet3!A:H,8,0),"")</f>
        <v>Ryuow</v>
      </c>
      <c r="H801" s="22" t="str">
        <f>IFERROR(VLOOKUP(E801,Sheet2!A:B,2,0),"")</f>
        <v/>
      </c>
      <c r="I801" s="22" t="str">
        <f t="shared" si="52"/>
        <v>28225</v>
      </c>
      <c r="J801" s="22">
        <f t="shared" si="53"/>
        <v>2</v>
      </c>
      <c r="K801" s="22">
        <f t="shared" si="54"/>
        <v>4</v>
      </c>
    </row>
    <row r="802" spans="1:11" s="22" customFormat="1" x14ac:dyDescent="0.15">
      <c r="A802" s="22">
        <f>IFERROR(テーブル_Swim015[[#This Row],[競技番号]],"")</f>
        <v>25</v>
      </c>
      <c r="B802" s="22">
        <f>IFERROR(テーブル_Swim015[[#This Row],[組]],"")</f>
        <v>2</v>
      </c>
      <c r="C802" s="22">
        <f>IFERROR(テーブル_Swim015[[#This Row],[水路]],"")</f>
        <v>5</v>
      </c>
      <c r="D802" s="22" t="str">
        <f t="shared" si="51"/>
        <v>2525</v>
      </c>
      <c r="E802" s="22">
        <f>IFERROR(テーブル_Swim015[[#This Row],[選手番号]],"")</f>
        <v>129</v>
      </c>
      <c r="F802" s="22" t="str">
        <f>IFERROR(VLOOKUP(E802,Sheet3!A:H,3,0),"")</f>
        <v>二宮　花音</v>
      </c>
      <c r="G802" s="22" t="str">
        <f>IFERROR(VLOOKUP(E802,Sheet3!A:H,8,0),"")</f>
        <v>ファイブテン</v>
      </c>
      <c r="H802" s="22" t="str">
        <f>IFERROR(VLOOKUP(E802,Sheet2!A:B,2,0),"")</f>
        <v/>
      </c>
      <c r="I802" s="22" t="str">
        <f t="shared" si="52"/>
        <v>12925</v>
      </c>
      <c r="J802" s="22">
        <f t="shared" si="53"/>
        <v>2</v>
      </c>
      <c r="K802" s="22">
        <f t="shared" si="54"/>
        <v>5</v>
      </c>
    </row>
    <row r="803" spans="1:11" s="22" customFormat="1" x14ac:dyDescent="0.15">
      <c r="A803" s="22">
        <f>IFERROR(テーブル_Swim015[[#This Row],[競技番号]],"")</f>
        <v>25</v>
      </c>
      <c r="B803" s="22">
        <f>IFERROR(テーブル_Swim015[[#This Row],[組]],"")</f>
        <v>2</v>
      </c>
      <c r="C803" s="22">
        <f>IFERROR(テーブル_Swim015[[#This Row],[水路]],"")</f>
        <v>6</v>
      </c>
      <c r="D803" s="22" t="str">
        <f t="shared" si="51"/>
        <v>2526</v>
      </c>
      <c r="E803" s="22">
        <f>IFERROR(テーブル_Swim015[[#This Row],[選手番号]],"")</f>
        <v>32</v>
      </c>
      <c r="F803" s="22" t="str">
        <f>IFERROR(VLOOKUP(E803,Sheet3!A:H,3,0),"")</f>
        <v>井上　心稟</v>
      </c>
      <c r="G803" s="22" t="str">
        <f>IFERROR(VLOOKUP(E803,Sheet3!A:H,8,0),"")</f>
        <v>五百木ＳＣ</v>
      </c>
      <c r="H803" s="22" t="str">
        <f>IFERROR(VLOOKUP(E803,Sheet2!A:B,2,0),"")</f>
        <v/>
      </c>
      <c r="I803" s="22" t="str">
        <f t="shared" si="52"/>
        <v>3225</v>
      </c>
      <c r="J803" s="22">
        <f t="shared" si="53"/>
        <v>2</v>
      </c>
      <c r="K803" s="22">
        <f t="shared" si="54"/>
        <v>6</v>
      </c>
    </row>
    <row r="804" spans="1:11" s="22" customFormat="1" x14ac:dyDescent="0.15">
      <c r="A804" s="22">
        <f>IFERROR(テーブル_Swim015[[#This Row],[競技番号]],"")</f>
        <v>25</v>
      </c>
      <c r="B804" s="22">
        <f>IFERROR(テーブル_Swim015[[#This Row],[組]],"")</f>
        <v>2</v>
      </c>
      <c r="C804" s="22">
        <f>IFERROR(テーブル_Swim015[[#This Row],[水路]],"")</f>
        <v>7</v>
      </c>
      <c r="D804" s="22" t="str">
        <f t="shared" si="51"/>
        <v>2527</v>
      </c>
      <c r="E804" s="22">
        <f>IFERROR(テーブル_Swim015[[#This Row],[選手番号]],"")</f>
        <v>0</v>
      </c>
      <c r="F804" s="22" t="str">
        <f>IFERROR(VLOOKUP(E804,Sheet3!A:H,3,0),"")</f>
        <v/>
      </c>
      <c r="G804" s="22" t="str">
        <f>IFERROR(VLOOKUP(E804,Sheet3!A:H,8,0),"")</f>
        <v/>
      </c>
      <c r="H804" s="22" t="str">
        <f>IFERROR(VLOOKUP(E804,Sheet2!A:B,2,0),"")</f>
        <v/>
      </c>
      <c r="I804" s="22" t="str">
        <f t="shared" si="52"/>
        <v>025</v>
      </c>
      <c r="J804" s="22">
        <f t="shared" si="53"/>
        <v>2</v>
      </c>
      <c r="K804" s="22">
        <f t="shared" si="54"/>
        <v>7</v>
      </c>
    </row>
    <row r="805" spans="1:11" s="22" customFormat="1" x14ac:dyDescent="0.15">
      <c r="A805" s="22">
        <f>IFERROR(テーブル_Swim015[[#This Row],[競技番号]],"")</f>
        <v>25</v>
      </c>
      <c r="B805" s="22">
        <f>IFERROR(テーブル_Swim015[[#This Row],[組]],"")</f>
        <v>3</v>
      </c>
      <c r="C805" s="22">
        <f>IFERROR(テーブル_Swim015[[#This Row],[水路]],"")</f>
        <v>1</v>
      </c>
      <c r="D805" s="22" t="str">
        <f t="shared" si="51"/>
        <v>2531</v>
      </c>
      <c r="E805" s="22">
        <f>IFERROR(テーブル_Swim015[[#This Row],[選手番号]],"")</f>
        <v>27</v>
      </c>
      <c r="F805" s="22" t="str">
        <f>IFERROR(VLOOKUP(E805,Sheet3!A:H,3,0),"")</f>
        <v>中岡　果音</v>
      </c>
      <c r="G805" s="22" t="str">
        <f>IFERROR(VLOOKUP(E805,Sheet3!A:H,8,0),"")</f>
        <v>五百木ＳＣ</v>
      </c>
      <c r="H805" s="22" t="str">
        <f>IFERROR(VLOOKUP(E805,Sheet2!A:B,2,0),"")</f>
        <v/>
      </c>
      <c r="I805" s="22" t="str">
        <f t="shared" si="52"/>
        <v>2725</v>
      </c>
      <c r="J805" s="22">
        <f t="shared" si="53"/>
        <v>3</v>
      </c>
      <c r="K805" s="22">
        <f t="shared" si="54"/>
        <v>1</v>
      </c>
    </row>
    <row r="806" spans="1:11" s="22" customFormat="1" x14ac:dyDescent="0.15">
      <c r="A806" s="22">
        <f>IFERROR(テーブル_Swim015[[#This Row],[競技番号]],"")</f>
        <v>25</v>
      </c>
      <c r="B806" s="22">
        <f>IFERROR(テーブル_Swim015[[#This Row],[組]],"")</f>
        <v>3</v>
      </c>
      <c r="C806" s="22">
        <f>IFERROR(テーブル_Swim015[[#This Row],[水路]],"")</f>
        <v>2</v>
      </c>
      <c r="D806" s="22" t="str">
        <f t="shared" si="51"/>
        <v>2532</v>
      </c>
      <c r="E806" s="22">
        <f>IFERROR(テーブル_Swim015[[#This Row],[選手番号]],"")</f>
        <v>217</v>
      </c>
      <c r="F806" s="22" t="str">
        <f>IFERROR(VLOOKUP(E806,Sheet3!A:H,3,0),"")</f>
        <v>荒谷　結奏</v>
      </c>
      <c r="G806" s="22" t="str">
        <f>IFERROR(VLOOKUP(E806,Sheet3!A:H,8,0),"")</f>
        <v>フィッタ松山</v>
      </c>
      <c r="H806" s="22" t="str">
        <f>IFERROR(VLOOKUP(E806,Sheet2!A:B,2,0),"")</f>
        <v/>
      </c>
      <c r="I806" s="22" t="str">
        <f t="shared" si="52"/>
        <v>21725</v>
      </c>
      <c r="J806" s="22">
        <f t="shared" si="53"/>
        <v>3</v>
      </c>
      <c r="K806" s="22">
        <f t="shared" si="54"/>
        <v>2</v>
      </c>
    </row>
    <row r="807" spans="1:11" s="22" customFormat="1" x14ac:dyDescent="0.15">
      <c r="A807" s="22">
        <f>IFERROR(テーブル_Swim015[[#This Row],[競技番号]],"")</f>
        <v>25</v>
      </c>
      <c r="B807" s="22">
        <f>IFERROR(テーブル_Swim015[[#This Row],[組]],"")</f>
        <v>3</v>
      </c>
      <c r="C807" s="22">
        <f>IFERROR(テーブル_Swim015[[#This Row],[水路]],"")</f>
        <v>3</v>
      </c>
      <c r="D807" s="22" t="str">
        <f t="shared" si="51"/>
        <v>2533</v>
      </c>
      <c r="E807" s="22">
        <f>IFERROR(テーブル_Swim015[[#This Row],[選手番号]],"")</f>
        <v>23</v>
      </c>
      <c r="F807" s="22" t="str">
        <f>IFERROR(VLOOKUP(E807,Sheet3!A:H,3,0),"")</f>
        <v>大川　心暖</v>
      </c>
      <c r="G807" s="22" t="str">
        <f>IFERROR(VLOOKUP(E807,Sheet3!A:H,8,0),"")</f>
        <v>五百木ＳＣ</v>
      </c>
      <c r="H807" s="22" t="str">
        <f>IFERROR(VLOOKUP(E807,Sheet2!A:B,2,0),"")</f>
        <v/>
      </c>
      <c r="I807" s="22" t="str">
        <f t="shared" si="52"/>
        <v>2325</v>
      </c>
      <c r="J807" s="22">
        <f t="shared" si="53"/>
        <v>3</v>
      </c>
      <c r="K807" s="22">
        <f t="shared" si="54"/>
        <v>3</v>
      </c>
    </row>
    <row r="808" spans="1:11" s="22" customFormat="1" x14ac:dyDescent="0.15">
      <c r="A808" s="22">
        <f>IFERROR(テーブル_Swim015[[#This Row],[競技番号]],"")</f>
        <v>25</v>
      </c>
      <c r="B808" s="22">
        <f>IFERROR(テーブル_Swim015[[#This Row],[組]],"")</f>
        <v>3</v>
      </c>
      <c r="C808" s="22">
        <f>IFERROR(テーブル_Swim015[[#This Row],[水路]],"")</f>
        <v>4</v>
      </c>
      <c r="D808" s="22" t="str">
        <f t="shared" si="51"/>
        <v>2534</v>
      </c>
      <c r="E808" s="22">
        <f>IFERROR(テーブル_Swim015[[#This Row],[選手番号]],"")</f>
        <v>353</v>
      </c>
      <c r="F808" s="22" t="str">
        <f>IFERROR(VLOOKUP(E808,Sheet3!A:H,3,0),"")</f>
        <v>藤田　莉帆</v>
      </c>
      <c r="G808" s="22" t="str">
        <f>IFERROR(VLOOKUP(E808,Sheet3!A:H,8,0),"")</f>
        <v>AzuMax</v>
      </c>
      <c r="H808" s="22" t="str">
        <f>IFERROR(VLOOKUP(E808,Sheet2!A:B,2,0),"")</f>
        <v/>
      </c>
      <c r="I808" s="22" t="str">
        <f t="shared" si="52"/>
        <v>35325</v>
      </c>
      <c r="J808" s="22">
        <f t="shared" si="53"/>
        <v>3</v>
      </c>
      <c r="K808" s="22">
        <f t="shared" si="54"/>
        <v>4</v>
      </c>
    </row>
    <row r="809" spans="1:11" s="22" customFormat="1" x14ac:dyDescent="0.15">
      <c r="A809" s="22">
        <f>IFERROR(テーブル_Swim015[[#This Row],[競技番号]],"")</f>
        <v>25</v>
      </c>
      <c r="B809" s="22">
        <f>IFERROR(テーブル_Swim015[[#This Row],[組]],"")</f>
        <v>3</v>
      </c>
      <c r="C809" s="22">
        <f>IFERROR(テーブル_Swim015[[#This Row],[水路]],"")</f>
        <v>5</v>
      </c>
      <c r="D809" s="22" t="str">
        <f t="shared" si="51"/>
        <v>2535</v>
      </c>
      <c r="E809" s="22">
        <f>IFERROR(テーブル_Swim015[[#This Row],[選手番号]],"")</f>
        <v>26</v>
      </c>
      <c r="F809" s="22" t="str">
        <f>IFERROR(VLOOKUP(E809,Sheet3!A:H,3,0),"")</f>
        <v>田村　　菫</v>
      </c>
      <c r="G809" s="22" t="str">
        <f>IFERROR(VLOOKUP(E809,Sheet3!A:H,8,0),"")</f>
        <v>五百木ＳＣ</v>
      </c>
      <c r="H809" s="22" t="str">
        <f>IFERROR(VLOOKUP(E809,Sheet2!A:B,2,0),"")</f>
        <v/>
      </c>
      <c r="I809" s="22" t="str">
        <f t="shared" si="52"/>
        <v>2625</v>
      </c>
      <c r="J809" s="22">
        <f t="shared" si="53"/>
        <v>3</v>
      </c>
      <c r="K809" s="22">
        <f t="shared" si="54"/>
        <v>5</v>
      </c>
    </row>
    <row r="810" spans="1:11" s="22" customFormat="1" x14ac:dyDescent="0.15">
      <c r="A810" s="22">
        <f>IFERROR(テーブル_Swim015[[#This Row],[競技番号]],"")</f>
        <v>25</v>
      </c>
      <c r="B810" s="22">
        <f>IFERROR(テーブル_Swim015[[#This Row],[組]],"")</f>
        <v>3</v>
      </c>
      <c r="C810" s="22">
        <f>IFERROR(テーブル_Swim015[[#This Row],[水路]],"")</f>
        <v>6</v>
      </c>
      <c r="D810" s="22" t="str">
        <f t="shared" si="51"/>
        <v>2536</v>
      </c>
      <c r="E810" s="22">
        <f>IFERROR(テーブル_Swim015[[#This Row],[選手番号]],"")</f>
        <v>30</v>
      </c>
      <c r="F810" s="22" t="str">
        <f>IFERROR(VLOOKUP(E810,Sheet3!A:H,3,0),"")</f>
        <v>秀野　　葵</v>
      </c>
      <c r="G810" s="22" t="str">
        <f>IFERROR(VLOOKUP(E810,Sheet3!A:H,8,0),"")</f>
        <v>五百木ＳＣ</v>
      </c>
      <c r="H810" s="22" t="str">
        <f>IFERROR(VLOOKUP(E810,Sheet2!A:B,2,0),"")</f>
        <v/>
      </c>
      <c r="I810" s="22" t="str">
        <f t="shared" si="52"/>
        <v>3025</v>
      </c>
      <c r="J810" s="22">
        <f t="shared" si="53"/>
        <v>3</v>
      </c>
      <c r="K810" s="22">
        <f t="shared" si="54"/>
        <v>6</v>
      </c>
    </row>
    <row r="811" spans="1:11" s="22" customFormat="1" x14ac:dyDescent="0.15">
      <c r="A811" s="22">
        <f>IFERROR(テーブル_Swim015[[#This Row],[競技番号]],"")</f>
        <v>25</v>
      </c>
      <c r="B811" s="22">
        <f>IFERROR(テーブル_Swim015[[#This Row],[組]],"")</f>
        <v>3</v>
      </c>
      <c r="C811" s="22">
        <f>IFERROR(テーブル_Swim015[[#This Row],[水路]],"")</f>
        <v>7</v>
      </c>
      <c r="D811" s="22" t="str">
        <f t="shared" si="51"/>
        <v>2537</v>
      </c>
      <c r="E811" s="22">
        <f>IFERROR(テーブル_Swim015[[#This Row],[選手番号]],"")</f>
        <v>289</v>
      </c>
      <c r="F811" s="22" t="str">
        <f>IFERROR(VLOOKUP(E811,Sheet3!A:H,3,0),"")</f>
        <v>藤井　愛莉</v>
      </c>
      <c r="G811" s="22" t="str">
        <f>IFERROR(VLOOKUP(E811,Sheet3!A:H,8,0),"")</f>
        <v>ﾌｧｲﾌﾞﾃﾝ東予</v>
      </c>
      <c r="H811" s="22" t="str">
        <f>IFERROR(VLOOKUP(E811,Sheet2!A:B,2,0),"")</f>
        <v/>
      </c>
      <c r="I811" s="22" t="str">
        <f t="shared" si="52"/>
        <v>28925</v>
      </c>
      <c r="J811" s="22">
        <f t="shared" si="53"/>
        <v>3</v>
      </c>
      <c r="K811" s="22">
        <f t="shared" si="54"/>
        <v>7</v>
      </c>
    </row>
    <row r="812" spans="1:11" s="22" customFormat="1" x14ac:dyDescent="0.15">
      <c r="A812" s="22">
        <f>IFERROR(テーブル_Swim015[[#This Row],[競技番号]],"")</f>
        <v>25</v>
      </c>
      <c r="B812" s="22">
        <f>IFERROR(テーブル_Swim015[[#This Row],[組]],"")</f>
        <v>4</v>
      </c>
      <c r="C812" s="22">
        <f>IFERROR(テーブル_Swim015[[#This Row],[水路]],"")</f>
        <v>1</v>
      </c>
      <c r="D812" s="22" t="str">
        <f t="shared" si="51"/>
        <v>2541</v>
      </c>
      <c r="E812" s="22">
        <f>IFERROR(テーブル_Swim015[[#This Row],[選手番号]],"")</f>
        <v>150</v>
      </c>
      <c r="F812" s="22" t="str">
        <f>IFERROR(VLOOKUP(E812,Sheet3!A:H,3,0),"")</f>
        <v>井上日菜子</v>
      </c>
      <c r="G812" s="22" t="str">
        <f>IFERROR(VLOOKUP(E812,Sheet3!A:H,8,0),"")</f>
        <v>八幡浜ＳＣ</v>
      </c>
      <c r="H812" s="22" t="str">
        <f>IFERROR(VLOOKUP(E812,Sheet2!A:B,2,0),"")</f>
        <v/>
      </c>
      <c r="I812" s="22" t="str">
        <f t="shared" si="52"/>
        <v>15025</v>
      </c>
      <c r="J812" s="22">
        <f t="shared" si="53"/>
        <v>4</v>
      </c>
      <c r="K812" s="22">
        <f t="shared" si="54"/>
        <v>1</v>
      </c>
    </row>
    <row r="813" spans="1:11" s="22" customFormat="1" x14ac:dyDescent="0.15">
      <c r="A813" s="22">
        <f>IFERROR(テーブル_Swim015[[#This Row],[競技番号]],"")</f>
        <v>25</v>
      </c>
      <c r="B813" s="22">
        <f>IFERROR(テーブル_Swim015[[#This Row],[組]],"")</f>
        <v>4</v>
      </c>
      <c r="C813" s="22">
        <f>IFERROR(テーブル_Swim015[[#This Row],[水路]],"")</f>
        <v>2</v>
      </c>
      <c r="D813" s="22" t="str">
        <f t="shared" si="51"/>
        <v>2542</v>
      </c>
      <c r="E813" s="22">
        <f>IFERROR(テーブル_Swim015[[#This Row],[選手番号]],"")</f>
        <v>322</v>
      </c>
      <c r="F813" s="22" t="str">
        <f>IFERROR(VLOOKUP(E813,Sheet3!A:H,3,0),"")</f>
        <v>内田　花埜</v>
      </c>
      <c r="G813" s="22" t="str">
        <f>IFERROR(VLOOKUP(E813,Sheet3!A:H,8,0),"")</f>
        <v>ﾌｨｯﾀ川之江</v>
      </c>
      <c r="H813" s="22" t="str">
        <f>IFERROR(VLOOKUP(E813,Sheet2!A:B,2,0),"")</f>
        <v/>
      </c>
      <c r="I813" s="22" t="str">
        <f t="shared" si="52"/>
        <v>32225</v>
      </c>
      <c r="J813" s="22">
        <f t="shared" si="53"/>
        <v>4</v>
      </c>
      <c r="K813" s="22">
        <f t="shared" si="54"/>
        <v>2</v>
      </c>
    </row>
    <row r="814" spans="1:11" s="22" customFormat="1" x14ac:dyDescent="0.15">
      <c r="A814" s="22">
        <f>IFERROR(テーブル_Swim015[[#This Row],[競技番号]],"")</f>
        <v>25</v>
      </c>
      <c r="B814" s="22">
        <f>IFERROR(テーブル_Swim015[[#This Row],[組]],"")</f>
        <v>4</v>
      </c>
      <c r="C814" s="22">
        <f>IFERROR(テーブル_Swim015[[#This Row],[水路]],"")</f>
        <v>3</v>
      </c>
      <c r="D814" s="22" t="str">
        <f t="shared" si="51"/>
        <v>2543</v>
      </c>
      <c r="E814" s="22">
        <f>IFERROR(テーブル_Swim015[[#This Row],[選手番号]],"")</f>
        <v>334</v>
      </c>
      <c r="F814" s="22" t="str">
        <f>IFERROR(VLOOKUP(E814,Sheet3!A:H,3,0),"")</f>
        <v>大西　美憂</v>
      </c>
      <c r="G814" s="22" t="str">
        <f>IFERROR(VLOOKUP(E814,Sheet3!A:H,8,0),"")</f>
        <v>コナミ松山</v>
      </c>
      <c r="H814" s="22" t="str">
        <f>IFERROR(VLOOKUP(E814,Sheet2!A:B,2,0),"")</f>
        <v/>
      </c>
      <c r="I814" s="22" t="str">
        <f t="shared" si="52"/>
        <v>33425</v>
      </c>
      <c r="J814" s="22">
        <f t="shared" si="53"/>
        <v>4</v>
      </c>
      <c r="K814" s="22">
        <f t="shared" si="54"/>
        <v>3</v>
      </c>
    </row>
    <row r="815" spans="1:11" s="22" customFormat="1" x14ac:dyDescent="0.15">
      <c r="A815" s="22">
        <f>IFERROR(テーブル_Swim015[[#This Row],[競技番号]],"")</f>
        <v>25</v>
      </c>
      <c r="B815" s="22">
        <f>IFERROR(テーブル_Swim015[[#This Row],[組]],"")</f>
        <v>4</v>
      </c>
      <c r="C815" s="22">
        <f>IFERROR(テーブル_Swim015[[#This Row],[水路]],"")</f>
        <v>4</v>
      </c>
      <c r="D815" s="22" t="str">
        <f t="shared" si="51"/>
        <v>2544</v>
      </c>
      <c r="E815" s="22">
        <f>IFERROR(テーブル_Swim015[[#This Row],[選手番号]],"")</f>
        <v>351</v>
      </c>
      <c r="F815" s="22" t="str">
        <f>IFERROR(VLOOKUP(E815,Sheet3!A:H,3,0),"")</f>
        <v>藤田　悠生</v>
      </c>
      <c r="G815" s="22" t="str">
        <f>IFERROR(VLOOKUP(E815,Sheet3!A:H,8,0),"")</f>
        <v>AzuMax</v>
      </c>
      <c r="H815" s="22" t="str">
        <f>IFERROR(VLOOKUP(E815,Sheet2!A:B,2,0),"")</f>
        <v/>
      </c>
      <c r="I815" s="22" t="str">
        <f t="shared" si="52"/>
        <v>35125</v>
      </c>
      <c r="J815" s="22">
        <f t="shared" si="53"/>
        <v>4</v>
      </c>
      <c r="K815" s="22">
        <f t="shared" si="54"/>
        <v>4</v>
      </c>
    </row>
    <row r="816" spans="1:11" s="22" customFormat="1" x14ac:dyDescent="0.15">
      <c r="A816" s="22">
        <f>IFERROR(テーブル_Swim015[[#This Row],[競技番号]],"")</f>
        <v>25</v>
      </c>
      <c r="B816" s="22">
        <f>IFERROR(テーブル_Swim015[[#This Row],[組]],"")</f>
        <v>4</v>
      </c>
      <c r="C816" s="22">
        <f>IFERROR(テーブル_Swim015[[#This Row],[水路]],"")</f>
        <v>5</v>
      </c>
      <c r="D816" s="22" t="str">
        <f t="shared" si="51"/>
        <v>2545</v>
      </c>
      <c r="E816" s="22">
        <f>IFERROR(テーブル_Swim015[[#This Row],[選手番号]],"")</f>
        <v>14</v>
      </c>
      <c r="F816" s="22" t="str">
        <f>IFERROR(VLOOKUP(E816,Sheet3!A:H,3,0),"")</f>
        <v>秀野　亜耶</v>
      </c>
      <c r="G816" s="22" t="str">
        <f>IFERROR(VLOOKUP(E816,Sheet3!A:H,8,0),"")</f>
        <v>五百木ＳＣ</v>
      </c>
      <c r="H816" s="22" t="str">
        <f>IFERROR(VLOOKUP(E816,Sheet2!A:B,2,0),"")</f>
        <v/>
      </c>
      <c r="I816" s="22" t="str">
        <f t="shared" si="52"/>
        <v>1425</v>
      </c>
      <c r="J816" s="22">
        <f t="shared" si="53"/>
        <v>4</v>
      </c>
      <c r="K816" s="22">
        <f t="shared" si="54"/>
        <v>5</v>
      </c>
    </row>
    <row r="817" spans="1:11" s="22" customFormat="1" x14ac:dyDescent="0.15">
      <c r="A817" s="22">
        <f>IFERROR(テーブル_Swim015[[#This Row],[競技番号]],"")</f>
        <v>25</v>
      </c>
      <c r="B817" s="22">
        <f>IFERROR(テーブル_Swim015[[#This Row],[組]],"")</f>
        <v>4</v>
      </c>
      <c r="C817" s="22">
        <f>IFERROR(テーブル_Swim015[[#This Row],[水路]],"")</f>
        <v>6</v>
      </c>
      <c r="D817" s="22" t="str">
        <f t="shared" si="51"/>
        <v>2546</v>
      </c>
      <c r="E817" s="22">
        <f>IFERROR(テーブル_Swim015[[#This Row],[選手番号]],"")</f>
        <v>266</v>
      </c>
      <c r="F817" s="22" t="str">
        <f>IFERROR(VLOOKUP(E817,Sheet3!A:H,3,0),"")</f>
        <v>前田　唯菜</v>
      </c>
      <c r="G817" s="22" t="str">
        <f>IFERROR(VLOOKUP(E817,Sheet3!A:H,8,0),"")</f>
        <v>フィッタ吉田</v>
      </c>
      <c r="H817" s="22" t="str">
        <f>IFERROR(VLOOKUP(E817,Sheet2!A:B,2,0),"")</f>
        <v/>
      </c>
      <c r="I817" s="22" t="str">
        <f t="shared" si="52"/>
        <v>26625</v>
      </c>
      <c r="J817" s="22">
        <f t="shared" si="53"/>
        <v>4</v>
      </c>
      <c r="K817" s="22">
        <f t="shared" si="54"/>
        <v>6</v>
      </c>
    </row>
    <row r="818" spans="1:11" s="22" customFormat="1" x14ac:dyDescent="0.15">
      <c r="A818" s="22">
        <f>IFERROR(テーブル_Swim015[[#This Row],[競技番号]],"")</f>
        <v>25</v>
      </c>
      <c r="B818" s="22">
        <f>IFERROR(テーブル_Swim015[[#This Row],[組]],"")</f>
        <v>4</v>
      </c>
      <c r="C818" s="22">
        <f>IFERROR(テーブル_Swim015[[#This Row],[水路]],"")</f>
        <v>7</v>
      </c>
      <c r="D818" s="22" t="str">
        <f t="shared" si="51"/>
        <v>2547</v>
      </c>
      <c r="E818" s="22">
        <f>IFERROR(テーブル_Swim015[[#This Row],[選手番号]],"")</f>
        <v>58</v>
      </c>
      <c r="F818" s="22" t="str">
        <f>IFERROR(VLOOKUP(E818,Sheet3!A:H,3,0),"")</f>
        <v>伊須　彩葉</v>
      </c>
      <c r="G818" s="22" t="str">
        <f>IFERROR(VLOOKUP(E818,Sheet3!A:H,8,0),"")</f>
        <v>南海ＤＣ</v>
      </c>
      <c r="H818" s="22" t="str">
        <f>IFERROR(VLOOKUP(E818,Sheet2!A:B,2,0),"")</f>
        <v/>
      </c>
      <c r="I818" s="22" t="str">
        <f t="shared" si="52"/>
        <v>5825</v>
      </c>
      <c r="J818" s="22">
        <f t="shared" si="53"/>
        <v>4</v>
      </c>
      <c r="K818" s="22">
        <f t="shared" si="54"/>
        <v>7</v>
      </c>
    </row>
    <row r="819" spans="1:11" s="22" customFormat="1" x14ac:dyDescent="0.15">
      <c r="A819" s="22">
        <f>IFERROR(テーブル_Swim015[[#This Row],[競技番号]],"")</f>
        <v>25</v>
      </c>
      <c r="B819" s="22">
        <f>IFERROR(テーブル_Swim015[[#This Row],[組]],"")</f>
        <v>1</v>
      </c>
      <c r="C819" s="22">
        <f>IFERROR(テーブル_Swim015[[#This Row],[水路]],"")</f>
        <v>1</v>
      </c>
      <c r="D819" s="22" t="str">
        <f t="shared" si="51"/>
        <v>2511</v>
      </c>
      <c r="E819" s="22">
        <f>IFERROR(テーブル_Swim015[[#This Row],[選手番号]],"")</f>
        <v>0</v>
      </c>
      <c r="F819" s="22" t="str">
        <f>IFERROR(VLOOKUP(E819,Sheet3!A:H,3,0),"")</f>
        <v/>
      </c>
      <c r="G819" s="22" t="str">
        <f>IFERROR(VLOOKUP(E819,Sheet3!A:H,8,0),"")</f>
        <v/>
      </c>
      <c r="H819" s="22" t="str">
        <f>IFERROR(VLOOKUP(E819,Sheet2!A:B,2,0),"")</f>
        <v/>
      </c>
      <c r="I819" s="22" t="str">
        <f t="shared" si="52"/>
        <v>025</v>
      </c>
      <c r="J819" s="22">
        <f t="shared" si="53"/>
        <v>1</v>
      </c>
      <c r="K819" s="22">
        <f t="shared" si="54"/>
        <v>1</v>
      </c>
    </row>
    <row r="820" spans="1:11" s="22" customFormat="1" x14ac:dyDescent="0.15">
      <c r="A820" s="22">
        <f>IFERROR(テーブル_Swim015[[#This Row],[競技番号]],"")</f>
        <v>25</v>
      </c>
      <c r="B820" s="22">
        <f>IFERROR(テーブル_Swim015[[#This Row],[組]],"")</f>
        <v>1</v>
      </c>
      <c r="C820" s="22">
        <f>IFERROR(テーブル_Swim015[[#This Row],[水路]],"")</f>
        <v>2</v>
      </c>
      <c r="D820" s="22" t="str">
        <f t="shared" si="51"/>
        <v>2512</v>
      </c>
      <c r="E820" s="22">
        <f>IFERROR(テーブル_Swim015[[#This Row],[選手番号]],"")</f>
        <v>0</v>
      </c>
      <c r="F820" s="22" t="str">
        <f>IFERROR(VLOOKUP(E820,Sheet3!A:H,3,0),"")</f>
        <v/>
      </c>
      <c r="G820" s="22" t="str">
        <f>IFERROR(VLOOKUP(E820,Sheet3!A:H,8,0),"")</f>
        <v/>
      </c>
      <c r="H820" s="22" t="str">
        <f>IFERROR(VLOOKUP(E820,Sheet2!A:B,2,0),"")</f>
        <v/>
      </c>
      <c r="I820" s="22" t="str">
        <f t="shared" si="52"/>
        <v>025</v>
      </c>
      <c r="J820" s="22">
        <f t="shared" si="53"/>
        <v>1</v>
      </c>
      <c r="K820" s="22">
        <f t="shared" si="54"/>
        <v>2</v>
      </c>
    </row>
    <row r="821" spans="1:11" s="22" customFormat="1" x14ac:dyDescent="0.15">
      <c r="A821" s="22">
        <f>IFERROR(テーブル_Swim015[[#This Row],[競技番号]],"")</f>
        <v>25</v>
      </c>
      <c r="B821" s="22">
        <f>IFERROR(テーブル_Swim015[[#This Row],[組]],"")</f>
        <v>1</v>
      </c>
      <c r="C821" s="22">
        <f>IFERROR(テーブル_Swim015[[#This Row],[水路]],"")</f>
        <v>3</v>
      </c>
      <c r="D821" s="22" t="str">
        <f t="shared" si="51"/>
        <v>2513</v>
      </c>
      <c r="E821" s="22">
        <f>IFERROR(テーブル_Swim015[[#This Row],[選手番号]],"")</f>
        <v>136</v>
      </c>
      <c r="F821" s="22" t="str">
        <f>IFERROR(VLOOKUP(E821,Sheet3!A:H,3,0),"")</f>
        <v>金田明泉玖</v>
      </c>
      <c r="G821" s="22" t="str">
        <f>IFERROR(VLOOKUP(E821,Sheet3!A:H,8,0),"")</f>
        <v>ファイブテン</v>
      </c>
      <c r="H821" s="22" t="str">
        <f>IFERROR(VLOOKUP(E821,Sheet2!A:B,2,0),"")</f>
        <v/>
      </c>
      <c r="I821" s="22" t="str">
        <f t="shared" si="52"/>
        <v>13625</v>
      </c>
      <c r="J821" s="22">
        <f t="shared" si="53"/>
        <v>1</v>
      </c>
      <c r="K821" s="22">
        <f t="shared" si="54"/>
        <v>3</v>
      </c>
    </row>
    <row r="822" spans="1:11" s="22" customFormat="1" x14ac:dyDescent="0.15">
      <c r="A822" s="22">
        <f>IFERROR(テーブル_Swim015[[#This Row],[競技番号]],"")</f>
        <v>25</v>
      </c>
      <c r="B822" s="22">
        <f>IFERROR(テーブル_Swim015[[#This Row],[組]],"")</f>
        <v>1</v>
      </c>
      <c r="C822" s="22">
        <f>IFERROR(テーブル_Swim015[[#This Row],[水路]],"")</f>
        <v>4</v>
      </c>
      <c r="D822" s="22" t="str">
        <f t="shared" si="51"/>
        <v>2514</v>
      </c>
      <c r="E822" s="22">
        <f>IFERROR(テーブル_Swim015[[#This Row],[選手番号]],"")</f>
        <v>135</v>
      </c>
      <c r="F822" s="22" t="str">
        <f>IFERROR(VLOOKUP(E822,Sheet3!A:H,3,0),"")</f>
        <v>森　　　優</v>
      </c>
      <c r="G822" s="22" t="str">
        <f>IFERROR(VLOOKUP(E822,Sheet3!A:H,8,0),"")</f>
        <v>ファイブテン</v>
      </c>
      <c r="H822" s="22" t="str">
        <f>IFERROR(VLOOKUP(E822,Sheet2!A:B,2,0),"")</f>
        <v/>
      </c>
      <c r="I822" s="22" t="str">
        <f t="shared" si="52"/>
        <v>13525</v>
      </c>
      <c r="J822" s="22">
        <f t="shared" si="53"/>
        <v>1</v>
      </c>
      <c r="K822" s="22">
        <f t="shared" si="54"/>
        <v>4</v>
      </c>
    </row>
    <row r="823" spans="1:11" s="22" customFormat="1" x14ac:dyDescent="0.15">
      <c r="A823" s="22">
        <f>IFERROR(テーブル_Swim015[[#This Row],[競技番号]],"")</f>
        <v>25</v>
      </c>
      <c r="B823" s="22">
        <f>IFERROR(テーブル_Swim015[[#This Row],[組]],"")</f>
        <v>1</v>
      </c>
      <c r="C823" s="22">
        <f>IFERROR(テーブル_Swim015[[#This Row],[水路]],"")</f>
        <v>5</v>
      </c>
      <c r="D823" s="22" t="str">
        <f t="shared" si="51"/>
        <v>2515</v>
      </c>
      <c r="E823" s="22">
        <f>IFERROR(テーブル_Swim015[[#This Row],[選手番号]],"")</f>
        <v>224</v>
      </c>
      <c r="F823" s="22" t="str">
        <f>IFERROR(VLOOKUP(E823,Sheet3!A:H,3,0),"")</f>
        <v>高橋　佐和</v>
      </c>
      <c r="G823" s="22" t="str">
        <f>IFERROR(VLOOKUP(E823,Sheet3!A:H,8,0),"")</f>
        <v>フィッタ松山</v>
      </c>
      <c r="H823" s="22" t="str">
        <f>IFERROR(VLOOKUP(E823,Sheet2!A:B,2,0),"")</f>
        <v/>
      </c>
      <c r="I823" s="22" t="str">
        <f t="shared" si="52"/>
        <v>22425</v>
      </c>
      <c r="J823" s="22">
        <f t="shared" si="53"/>
        <v>1</v>
      </c>
      <c r="K823" s="22">
        <f t="shared" si="54"/>
        <v>5</v>
      </c>
    </row>
    <row r="824" spans="1:11" s="22" customFormat="1" x14ac:dyDescent="0.15">
      <c r="A824" s="22">
        <f>IFERROR(テーブル_Swim015[[#This Row],[競技番号]],"")</f>
        <v>25</v>
      </c>
      <c r="B824" s="22">
        <f>IFERROR(テーブル_Swim015[[#This Row],[組]],"")</f>
        <v>1</v>
      </c>
      <c r="C824" s="22">
        <f>IFERROR(テーブル_Swim015[[#This Row],[水路]],"")</f>
        <v>6</v>
      </c>
      <c r="D824" s="22" t="str">
        <f t="shared" si="51"/>
        <v>2516</v>
      </c>
      <c r="E824" s="22">
        <f>IFERROR(テーブル_Swim015[[#This Row],[選手番号]],"")</f>
        <v>0</v>
      </c>
      <c r="F824" s="22" t="str">
        <f>IFERROR(VLOOKUP(E824,Sheet3!A:H,3,0),"")</f>
        <v/>
      </c>
      <c r="G824" s="22" t="str">
        <f>IFERROR(VLOOKUP(E824,Sheet3!A:H,8,0),"")</f>
        <v/>
      </c>
      <c r="H824" s="22" t="str">
        <f>IFERROR(VLOOKUP(E824,Sheet2!A:B,2,0),"")</f>
        <v/>
      </c>
      <c r="I824" s="22" t="str">
        <f t="shared" si="52"/>
        <v>025</v>
      </c>
      <c r="J824" s="22">
        <f t="shared" si="53"/>
        <v>1</v>
      </c>
      <c r="K824" s="22">
        <f t="shared" si="54"/>
        <v>6</v>
      </c>
    </row>
    <row r="825" spans="1:11" s="22" customFormat="1" x14ac:dyDescent="0.15">
      <c r="A825" s="22">
        <f>IFERROR(テーブル_Swim015[[#This Row],[競技番号]],"")</f>
        <v>25</v>
      </c>
      <c r="B825" s="22">
        <f>IFERROR(テーブル_Swim015[[#This Row],[組]],"")</f>
        <v>1</v>
      </c>
      <c r="C825" s="22">
        <f>IFERROR(テーブル_Swim015[[#This Row],[水路]],"")</f>
        <v>7</v>
      </c>
      <c r="D825" s="22" t="str">
        <f t="shared" si="51"/>
        <v>2517</v>
      </c>
      <c r="E825" s="22">
        <f>IFERROR(テーブル_Swim015[[#This Row],[選手番号]],"")</f>
        <v>0</v>
      </c>
      <c r="F825" s="22" t="str">
        <f>IFERROR(VLOOKUP(E825,Sheet3!A:H,3,0),"")</f>
        <v/>
      </c>
      <c r="G825" s="22" t="str">
        <f>IFERROR(VLOOKUP(E825,Sheet3!A:H,8,0),"")</f>
        <v/>
      </c>
      <c r="H825" s="22" t="str">
        <f>IFERROR(VLOOKUP(E825,Sheet2!A:B,2,0),"")</f>
        <v/>
      </c>
      <c r="I825" s="22" t="str">
        <f t="shared" si="52"/>
        <v>025</v>
      </c>
      <c r="J825" s="22">
        <f t="shared" si="53"/>
        <v>1</v>
      </c>
      <c r="K825" s="22">
        <f t="shared" si="54"/>
        <v>7</v>
      </c>
    </row>
    <row r="826" spans="1:11" s="22" customFormat="1" x14ac:dyDescent="0.15">
      <c r="A826" s="22">
        <f>IFERROR(テーブル_Swim015[[#This Row],[競技番号]],"")</f>
        <v>25</v>
      </c>
      <c r="B826" s="22">
        <f>IFERROR(テーブル_Swim015[[#This Row],[組]],"")</f>
        <v>2</v>
      </c>
      <c r="C826" s="22">
        <f>IFERROR(テーブル_Swim015[[#This Row],[水路]],"")</f>
        <v>1</v>
      </c>
      <c r="D826" s="22" t="str">
        <f t="shared" si="51"/>
        <v>2521</v>
      </c>
      <c r="E826" s="22">
        <f>IFERROR(テーブル_Swim015[[#This Row],[選手番号]],"")</f>
        <v>0</v>
      </c>
      <c r="F826" s="22" t="str">
        <f>IFERROR(VLOOKUP(E826,Sheet3!A:H,3,0),"")</f>
        <v/>
      </c>
      <c r="G826" s="22" t="str">
        <f>IFERROR(VLOOKUP(E826,Sheet3!A:H,8,0),"")</f>
        <v/>
      </c>
      <c r="H826" s="22" t="str">
        <f>IFERROR(VLOOKUP(E826,Sheet2!A:B,2,0),"")</f>
        <v/>
      </c>
      <c r="I826" s="22" t="str">
        <f t="shared" si="52"/>
        <v>025</v>
      </c>
      <c r="J826" s="22">
        <f t="shared" si="53"/>
        <v>2</v>
      </c>
      <c r="K826" s="22">
        <f t="shared" si="54"/>
        <v>1</v>
      </c>
    </row>
    <row r="827" spans="1:11" s="22" customFormat="1" x14ac:dyDescent="0.15">
      <c r="A827" s="22">
        <f>IFERROR(テーブル_Swim015[[#This Row],[競技番号]],"")</f>
        <v>25</v>
      </c>
      <c r="B827" s="22">
        <f>IFERROR(テーブル_Swim015[[#This Row],[組]],"")</f>
        <v>2</v>
      </c>
      <c r="C827" s="22">
        <f>IFERROR(テーブル_Swim015[[#This Row],[水路]],"")</f>
        <v>2</v>
      </c>
      <c r="D827" s="22" t="str">
        <f t="shared" si="51"/>
        <v>2522</v>
      </c>
      <c r="E827" s="22">
        <f>IFERROR(テーブル_Swim015[[#This Row],[選手番号]],"")</f>
        <v>169</v>
      </c>
      <c r="F827" s="22" t="str">
        <f>IFERROR(VLOOKUP(E827,Sheet3!A:H,3,0),"")</f>
        <v>山﨑　千世</v>
      </c>
      <c r="G827" s="22" t="str">
        <f>IFERROR(VLOOKUP(E827,Sheet3!A:H,8,0),"")</f>
        <v>アズサ松山</v>
      </c>
      <c r="H827" s="22" t="str">
        <f>IFERROR(VLOOKUP(E827,Sheet2!A:B,2,0),"")</f>
        <v/>
      </c>
      <c r="I827" s="22" t="str">
        <f t="shared" si="52"/>
        <v>16925</v>
      </c>
      <c r="J827" s="22">
        <f t="shared" si="53"/>
        <v>2</v>
      </c>
      <c r="K827" s="22">
        <f t="shared" si="54"/>
        <v>2</v>
      </c>
    </row>
    <row r="828" spans="1:11" s="22" customFormat="1" x14ac:dyDescent="0.15">
      <c r="A828" s="22">
        <f>IFERROR(テーブル_Swim015[[#This Row],[競技番号]],"")</f>
        <v>26</v>
      </c>
      <c r="B828" s="22">
        <f>IFERROR(テーブル_Swim015[[#This Row],[組]],"")</f>
        <v>1</v>
      </c>
      <c r="C828" s="22">
        <f>IFERROR(テーブル_Swim015[[#This Row],[水路]],"")</f>
        <v>1</v>
      </c>
      <c r="D828" s="22" t="str">
        <f t="shared" si="51"/>
        <v>2611</v>
      </c>
      <c r="E828" s="22">
        <f>IFERROR(テーブル_Swim015[[#This Row],[選手番号]],"")</f>
        <v>0</v>
      </c>
      <c r="F828" s="22" t="str">
        <f>IFERROR(VLOOKUP(E828,Sheet3!A:H,3,0),"")</f>
        <v/>
      </c>
      <c r="G828" s="22" t="str">
        <f>IFERROR(VLOOKUP(E828,Sheet3!A:H,8,0),"")</f>
        <v/>
      </c>
      <c r="H828" s="22" t="str">
        <f>IFERROR(VLOOKUP(E828,Sheet2!A:B,2,0),"")</f>
        <v/>
      </c>
      <c r="I828" s="22" t="str">
        <f t="shared" si="52"/>
        <v>026</v>
      </c>
      <c r="J828" s="22">
        <f t="shared" si="53"/>
        <v>1</v>
      </c>
      <c r="K828" s="22">
        <f t="shared" si="54"/>
        <v>1</v>
      </c>
    </row>
    <row r="829" spans="1:11" s="22" customFormat="1" x14ac:dyDescent="0.15">
      <c r="A829" s="22">
        <f>IFERROR(テーブル_Swim015[[#This Row],[競技番号]],"")</f>
        <v>26</v>
      </c>
      <c r="B829" s="22">
        <f>IFERROR(テーブル_Swim015[[#This Row],[組]],"")</f>
        <v>1</v>
      </c>
      <c r="C829" s="22">
        <f>IFERROR(テーブル_Swim015[[#This Row],[水路]],"")</f>
        <v>2</v>
      </c>
      <c r="D829" s="22" t="str">
        <f t="shared" si="51"/>
        <v>2612</v>
      </c>
      <c r="E829" s="22">
        <f>IFERROR(テーブル_Swim015[[#This Row],[選手番号]],"")</f>
        <v>117</v>
      </c>
      <c r="F829" s="22" t="str">
        <f>IFERROR(VLOOKUP(E829,Sheet3!A:H,3,0),"")</f>
        <v>森田　蒼琉</v>
      </c>
      <c r="G829" s="22" t="str">
        <f>IFERROR(VLOOKUP(E829,Sheet3!A:H,8,0),"")</f>
        <v>ファイブテン</v>
      </c>
      <c r="H829" s="22" t="str">
        <f>IFERROR(VLOOKUP(E829,Sheet2!A:B,2,0),"")</f>
        <v/>
      </c>
      <c r="I829" s="22" t="str">
        <f t="shared" si="52"/>
        <v>11726</v>
      </c>
      <c r="J829" s="22">
        <f t="shared" si="53"/>
        <v>1</v>
      </c>
      <c r="K829" s="22">
        <f t="shared" si="54"/>
        <v>2</v>
      </c>
    </row>
    <row r="830" spans="1:11" s="22" customFormat="1" x14ac:dyDescent="0.15">
      <c r="A830" s="22">
        <f>IFERROR(テーブル_Swim015[[#This Row],[競技番号]],"")</f>
        <v>26</v>
      </c>
      <c r="B830" s="22">
        <f>IFERROR(テーブル_Swim015[[#This Row],[組]],"")</f>
        <v>1</v>
      </c>
      <c r="C830" s="22">
        <f>IFERROR(テーブル_Swim015[[#This Row],[水路]],"")</f>
        <v>3</v>
      </c>
      <c r="D830" s="22" t="str">
        <f t="shared" si="51"/>
        <v>2613</v>
      </c>
      <c r="E830" s="22">
        <f>IFERROR(テーブル_Swim015[[#This Row],[選手番号]],"")</f>
        <v>162</v>
      </c>
      <c r="F830" s="22" t="str">
        <f>IFERROR(VLOOKUP(E830,Sheet3!A:H,3,0),"")</f>
        <v>戒能　　駿</v>
      </c>
      <c r="G830" s="22" t="str">
        <f>IFERROR(VLOOKUP(E830,Sheet3!A:H,8,0),"")</f>
        <v>アズサ松山</v>
      </c>
      <c r="H830" s="22" t="str">
        <f>IFERROR(VLOOKUP(E830,Sheet2!A:B,2,0),"")</f>
        <v/>
      </c>
      <c r="I830" s="22" t="str">
        <f t="shared" si="52"/>
        <v>16226</v>
      </c>
      <c r="J830" s="22">
        <f t="shared" si="53"/>
        <v>1</v>
      </c>
      <c r="K830" s="22">
        <f t="shared" si="54"/>
        <v>3</v>
      </c>
    </row>
    <row r="831" spans="1:11" s="22" customFormat="1" x14ac:dyDescent="0.15">
      <c r="A831" s="22">
        <f>IFERROR(テーブル_Swim015[[#This Row],[競技番号]],"")</f>
        <v>26</v>
      </c>
      <c r="B831" s="22">
        <f>IFERROR(テーブル_Swim015[[#This Row],[組]],"")</f>
        <v>1</v>
      </c>
      <c r="C831" s="22">
        <f>IFERROR(テーブル_Swim015[[#This Row],[水路]],"")</f>
        <v>4</v>
      </c>
      <c r="D831" s="22" t="str">
        <f t="shared" si="51"/>
        <v>2614</v>
      </c>
      <c r="E831" s="22">
        <f>IFERROR(テーブル_Swim015[[#This Row],[選手番号]],"")</f>
        <v>343</v>
      </c>
      <c r="F831" s="22" t="str">
        <f>IFERROR(VLOOKUP(E831,Sheet3!A:H,3,0),"")</f>
        <v>石坂　剛也</v>
      </c>
      <c r="G831" s="22" t="str">
        <f>IFERROR(VLOOKUP(E831,Sheet3!A:H,8,0),"")</f>
        <v>しまなみST</v>
      </c>
      <c r="H831" s="22" t="str">
        <f>IFERROR(VLOOKUP(E831,Sheet2!A:B,2,0),"")</f>
        <v/>
      </c>
      <c r="I831" s="22" t="str">
        <f t="shared" si="52"/>
        <v>34326</v>
      </c>
      <c r="J831" s="22">
        <f t="shared" si="53"/>
        <v>1</v>
      </c>
      <c r="K831" s="22">
        <f t="shared" si="54"/>
        <v>4</v>
      </c>
    </row>
    <row r="832" spans="1:11" s="22" customFormat="1" x14ac:dyDescent="0.15">
      <c r="A832" s="22">
        <f>IFERROR(テーブル_Swim015[[#This Row],[競技番号]],"")</f>
        <v>26</v>
      </c>
      <c r="B832" s="22">
        <f>IFERROR(テーブル_Swim015[[#This Row],[組]],"")</f>
        <v>1</v>
      </c>
      <c r="C832" s="22">
        <f>IFERROR(テーブル_Swim015[[#This Row],[水路]],"")</f>
        <v>5</v>
      </c>
      <c r="D832" s="22" t="str">
        <f t="shared" si="51"/>
        <v>2615</v>
      </c>
      <c r="E832" s="22">
        <f>IFERROR(テーブル_Swim015[[#This Row],[選手番号]],"")</f>
        <v>208</v>
      </c>
      <c r="F832" s="22" t="str">
        <f>IFERROR(VLOOKUP(E832,Sheet3!A:H,3,0),"")</f>
        <v>辻田　裕真</v>
      </c>
      <c r="G832" s="22" t="str">
        <f>IFERROR(VLOOKUP(E832,Sheet3!A:H,8,0),"")</f>
        <v>フィッタ松山</v>
      </c>
      <c r="H832" s="22" t="str">
        <f>IFERROR(VLOOKUP(E832,Sheet2!A:B,2,0),"")</f>
        <v/>
      </c>
      <c r="I832" s="22" t="str">
        <f t="shared" si="52"/>
        <v>20826</v>
      </c>
      <c r="J832" s="22">
        <f t="shared" si="53"/>
        <v>1</v>
      </c>
      <c r="K832" s="22">
        <f t="shared" si="54"/>
        <v>5</v>
      </c>
    </row>
    <row r="833" spans="1:11" s="22" customFormat="1" x14ac:dyDescent="0.15">
      <c r="A833" s="22">
        <f>IFERROR(テーブル_Swim015[[#This Row],[競技番号]],"")</f>
        <v>26</v>
      </c>
      <c r="B833" s="22">
        <f>IFERROR(テーブル_Swim015[[#This Row],[組]],"")</f>
        <v>1</v>
      </c>
      <c r="C833" s="22">
        <f>IFERROR(テーブル_Swim015[[#This Row],[水路]],"")</f>
        <v>6</v>
      </c>
      <c r="D833" s="22" t="str">
        <f t="shared" si="51"/>
        <v>2616</v>
      </c>
      <c r="E833" s="22">
        <f>IFERROR(テーブル_Swim015[[#This Row],[選手番号]],"")</f>
        <v>175</v>
      </c>
      <c r="F833" s="22" t="str">
        <f>IFERROR(VLOOKUP(E833,Sheet3!A:H,3,0),"")</f>
        <v>山田　睦己</v>
      </c>
      <c r="G833" s="22" t="str">
        <f>IFERROR(VLOOKUP(E833,Sheet3!A:H,8,0),"")</f>
        <v>ＭＧ双葉</v>
      </c>
      <c r="H833" s="22" t="str">
        <f>IFERROR(VLOOKUP(E833,Sheet2!A:B,2,0),"")</f>
        <v/>
      </c>
      <c r="I833" s="22" t="str">
        <f t="shared" si="52"/>
        <v>17526</v>
      </c>
      <c r="J833" s="22">
        <f t="shared" si="53"/>
        <v>1</v>
      </c>
      <c r="K833" s="22">
        <f t="shared" si="54"/>
        <v>6</v>
      </c>
    </row>
    <row r="834" spans="1:11" s="22" customFormat="1" x14ac:dyDescent="0.15">
      <c r="A834" s="22">
        <f>IFERROR(テーブル_Swim015[[#This Row],[競技番号]],"")</f>
        <v>26</v>
      </c>
      <c r="B834" s="22">
        <f>IFERROR(テーブル_Swim015[[#This Row],[組]],"")</f>
        <v>1</v>
      </c>
      <c r="C834" s="22">
        <f>IFERROR(テーブル_Swim015[[#This Row],[水路]],"")</f>
        <v>7</v>
      </c>
      <c r="D834" s="22" t="str">
        <f t="shared" si="51"/>
        <v>2617</v>
      </c>
      <c r="E834" s="22">
        <f>IFERROR(テーブル_Swim015[[#This Row],[選手番号]],"")</f>
        <v>330</v>
      </c>
      <c r="F834" s="22" t="str">
        <f>IFERROR(VLOOKUP(E834,Sheet3!A:H,3,0),"")</f>
        <v>田村　　公</v>
      </c>
      <c r="G834" s="22" t="str">
        <f>IFERROR(VLOOKUP(E834,Sheet3!A:H,8,0),"")</f>
        <v>コナミ松山</v>
      </c>
      <c r="H834" s="22" t="str">
        <f>IFERROR(VLOOKUP(E834,Sheet2!A:B,2,0),"")</f>
        <v/>
      </c>
      <c r="I834" s="22" t="str">
        <f t="shared" si="52"/>
        <v>33026</v>
      </c>
      <c r="J834" s="22">
        <f t="shared" si="53"/>
        <v>1</v>
      </c>
      <c r="K834" s="22">
        <f t="shared" si="54"/>
        <v>7</v>
      </c>
    </row>
    <row r="835" spans="1:11" s="22" customFormat="1" x14ac:dyDescent="0.15">
      <c r="A835" s="22">
        <f>IFERROR(テーブル_Swim015[[#This Row],[競技番号]],"")</f>
        <v>26</v>
      </c>
      <c r="B835" s="22">
        <f>IFERROR(テーブル_Swim015[[#This Row],[組]],"")</f>
        <v>2</v>
      </c>
      <c r="C835" s="22">
        <f>IFERROR(テーブル_Swim015[[#This Row],[水路]],"")</f>
        <v>1</v>
      </c>
      <c r="D835" s="22" t="str">
        <f t="shared" ref="D835:D898" si="55">CONCATENATE(A835,B835,C835)</f>
        <v>2621</v>
      </c>
      <c r="E835" s="22">
        <f>IFERROR(テーブル_Swim015[[#This Row],[選手番号]],"")</f>
        <v>344</v>
      </c>
      <c r="F835" s="22" t="str">
        <f>IFERROR(VLOOKUP(E835,Sheet3!A:H,3,0),"")</f>
        <v>日淺琥太朗</v>
      </c>
      <c r="G835" s="22" t="str">
        <f>IFERROR(VLOOKUP(E835,Sheet3!A:H,8,0),"")</f>
        <v>しまなみST</v>
      </c>
      <c r="H835" s="22" t="str">
        <f>IFERROR(VLOOKUP(E835,Sheet2!A:B,2,0),"")</f>
        <v/>
      </c>
      <c r="I835" s="22" t="str">
        <f t="shared" si="52"/>
        <v>34426</v>
      </c>
      <c r="J835" s="22">
        <f t="shared" si="53"/>
        <v>2</v>
      </c>
      <c r="K835" s="22">
        <f t="shared" si="54"/>
        <v>1</v>
      </c>
    </row>
    <row r="836" spans="1:11" s="22" customFormat="1" x14ac:dyDescent="0.15">
      <c r="A836" s="22">
        <f>IFERROR(テーブル_Swim015[[#This Row],[競技番号]],"")</f>
        <v>26</v>
      </c>
      <c r="B836" s="22">
        <f>IFERROR(テーブル_Swim015[[#This Row],[組]],"")</f>
        <v>2</v>
      </c>
      <c r="C836" s="22">
        <f>IFERROR(テーブル_Swim015[[#This Row],[水路]],"")</f>
        <v>2</v>
      </c>
      <c r="D836" s="22" t="str">
        <f t="shared" si="55"/>
        <v>2622</v>
      </c>
      <c r="E836" s="22">
        <f>IFERROR(テーブル_Swim015[[#This Row],[選手番号]],"")</f>
        <v>261</v>
      </c>
      <c r="F836" s="22" t="str">
        <f>IFERROR(VLOOKUP(E836,Sheet3!A:H,3,0),"")</f>
        <v>大加田元輝</v>
      </c>
      <c r="G836" s="22" t="str">
        <f>IFERROR(VLOOKUP(E836,Sheet3!A:H,8,0),"")</f>
        <v>フィッタ吉田</v>
      </c>
      <c r="H836" s="22" t="str">
        <f>IFERROR(VLOOKUP(E836,Sheet2!A:B,2,0),"")</f>
        <v/>
      </c>
      <c r="I836" s="22" t="str">
        <f t="shared" si="52"/>
        <v>26126</v>
      </c>
      <c r="J836" s="22">
        <f t="shared" si="53"/>
        <v>2</v>
      </c>
      <c r="K836" s="22">
        <f t="shared" si="54"/>
        <v>2</v>
      </c>
    </row>
    <row r="837" spans="1:11" s="22" customFormat="1" x14ac:dyDescent="0.15">
      <c r="A837" s="22">
        <f>IFERROR(テーブル_Swim015[[#This Row],[競技番号]],"")</f>
        <v>26</v>
      </c>
      <c r="B837" s="22">
        <f>IFERROR(テーブル_Swim015[[#This Row],[組]],"")</f>
        <v>2</v>
      </c>
      <c r="C837" s="22">
        <f>IFERROR(テーブル_Swim015[[#This Row],[水路]],"")</f>
        <v>3</v>
      </c>
      <c r="D837" s="22" t="str">
        <f t="shared" si="55"/>
        <v>2623</v>
      </c>
      <c r="E837" s="22">
        <f>IFERROR(テーブル_Swim015[[#This Row],[選手番号]],"")</f>
        <v>3</v>
      </c>
      <c r="F837" s="22" t="str">
        <f>IFERROR(VLOOKUP(E837,Sheet3!A:H,3,0),"")</f>
        <v>髙岡　海斗</v>
      </c>
      <c r="G837" s="22" t="str">
        <f>IFERROR(VLOOKUP(E837,Sheet3!A:H,8,0),"")</f>
        <v>五百木ＳＣ</v>
      </c>
      <c r="H837" s="22" t="str">
        <f>IFERROR(VLOOKUP(E837,Sheet2!A:B,2,0),"")</f>
        <v/>
      </c>
      <c r="I837" s="22" t="str">
        <f t="shared" si="52"/>
        <v>326</v>
      </c>
      <c r="J837" s="22">
        <f t="shared" si="53"/>
        <v>2</v>
      </c>
      <c r="K837" s="22">
        <f t="shared" si="54"/>
        <v>3</v>
      </c>
    </row>
    <row r="838" spans="1:11" s="22" customFormat="1" x14ac:dyDescent="0.15">
      <c r="A838" s="22">
        <f>IFERROR(テーブル_Swim015[[#This Row],[競技番号]],"")</f>
        <v>26</v>
      </c>
      <c r="B838" s="22">
        <f>IFERROR(テーブル_Swim015[[#This Row],[組]],"")</f>
        <v>2</v>
      </c>
      <c r="C838" s="22">
        <f>IFERROR(テーブル_Swim015[[#This Row],[水路]],"")</f>
        <v>4</v>
      </c>
      <c r="D838" s="22" t="str">
        <f t="shared" si="55"/>
        <v>2624</v>
      </c>
      <c r="E838" s="22">
        <f>IFERROR(テーブル_Swim015[[#This Row],[選手番号]],"")</f>
        <v>89</v>
      </c>
      <c r="F838" s="22" t="str">
        <f>IFERROR(VLOOKUP(E838,Sheet3!A:H,3,0),"")</f>
        <v>杉本　尚之</v>
      </c>
      <c r="G838" s="22" t="str">
        <f>IFERROR(VLOOKUP(E838,Sheet3!A:H,8,0),"")</f>
        <v>ＭＧ瀬戸内</v>
      </c>
      <c r="H838" s="22" t="str">
        <f>IFERROR(VLOOKUP(E838,Sheet2!A:B,2,0),"")</f>
        <v/>
      </c>
      <c r="I838" s="22" t="str">
        <f t="shared" si="52"/>
        <v>8926</v>
      </c>
      <c r="J838" s="22">
        <f t="shared" si="53"/>
        <v>2</v>
      </c>
      <c r="K838" s="22">
        <f t="shared" si="54"/>
        <v>4</v>
      </c>
    </row>
    <row r="839" spans="1:11" s="22" customFormat="1" x14ac:dyDescent="0.15">
      <c r="A839" s="22">
        <f>IFERROR(テーブル_Swim015[[#This Row],[競技番号]],"")</f>
        <v>26</v>
      </c>
      <c r="B839" s="22">
        <f>IFERROR(テーブル_Swim015[[#This Row],[組]],"")</f>
        <v>2</v>
      </c>
      <c r="C839" s="22">
        <f>IFERROR(テーブル_Swim015[[#This Row],[水路]],"")</f>
        <v>5</v>
      </c>
      <c r="D839" s="22" t="str">
        <f t="shared" si="55"/>
        <v>2625</v>
      </c>
      <c r="E839" s="22">
        <f>IFERROR(テーブル_Swim015[[#This Row],[選手番号]],"")</f>
        <v>61</v>
      </c>
      <c r="F839" s="22" t="str">
        <f>IFERROR(VLOOKUP(E839,Sheet3!A:H,3,0),"")</f>
        <v>藤原　優斗</v>
      </c>
      <c r="G839" s="22" t="str">
        <f>IFERROR(VLOOKUP(E839,Sheet3!A:H,8,0),"")</f>
        <v>ｴﾘｴｰﾙSRT</v>
      </c>
      <c r="H839" s="22" t="str">
        <f>IFERROR(VLOOKUP(E839,Sheet2!A:B,2,0),"")</f>
        <v/>
      </c>
      <c r="I839" s="22" t="str">
        <f t="shared" si="52"/>
        <v>6126</v>
      </c>
      <c r="J839" s="22">
        <f t="shared" si="53"/>
        <v>2</v>
      </c>
      <c r="K839" s="22">
        <f t="shared" si="54"/>
        <v>5</v>
      </c>
    </row>
    <row r="840" spans="1:11" s="22" customFormat="1" x14ac:dyDescent="0.15">
      <c r="A840" s="22">
        <f>IFERROR(テーブル_Swim015[[#This Row],[競技番号]],"")</f>
        <v>26</v>
      </c>
      <c r="B840" s="22">
        <f>IFERROR(テーブル_Swim015[[#This Row],[組]],"")</f>
        <v>2</v>
      </c>
      <c r="C840" s="22">
        <f>IFERROR(テーブル_Swim015[[#This Row],[水路]],"")</f>
        <v>6</v>
      </c>
      <c r="D840" s="22" t="str">
        <f t="shared" si="55"/>
        <v>2626</v>
      </c>
      <c r="E840" s="22">
        <f>IFERROR(テーブル_Swim015[[#This Row],[選手番号]],"")</f>
        <v>252</v>
      </c>
      <c r="F840" s="22" t="str">
        <f>IFERROR(VLOOKUP(E840,Sheet3!A:H,3,0),"")</f>
        <v>竹井　優雅</v>
      </c>
      <c r="G840" s="22" t="str">
        <f>IFERROR(VLOOKUP(E840,Sheet3!A:H,8,0),"")</f>
        <v>リー保内</v>
      </c>
      <c r="H840" s="22" t="str">
        <f>IFERROR(VLOOKUP(E840,Sheet2!A:B,2,0),"")</f>
        <v/>
      </c>
      <c r="I840" s="22" t="str">
        <f t="shared" si="52"/>
        <v>25226</v>
      </c>
      <c r="J840" s="22">
        <f t="shared" si="53"/>
        <v>2</v>
      </c>
      <c r="K840" s="22">
        <f t="shared" si="54"/>
        <v>6</v>
      </c>
    </row>
    <row r="841" spans="1:11" s="22" customFormat="1" x14ac:dyDescent="0.15">
      <c r="A841" s="22">
        <f>IFERROR(テーブル_Swim015[[#This Row],[競技番号]],"")</f>
        <v>26</v>
      </c>
      <c r="B841" s="22">
        <f>IFERROR(テーブル_Swim015[[#This Row],[組]],"")</f>
        <v>2</v>
      </c>
      <c r="C841" s="22">
        <f>IFERROR(テーブル_Swim015[[#This Row],[水路]],"")</f>
        <v>7</v>
      </c>
      <c r="D841" s="22" t="str">
        <f t="shared" si="55"/>
        <v>2627</v>
      </c>
      <c r="E841" s="22">
        <f>IFERROR(テーブル_Swim015[[#This Row],[選手番号]],"")</f>
        <v>114</v>
      </c>
      <c r="F841" s="22" t="str">
        <f>IFERROR(VLOOKUP(E841,Sheet3!A:H,3,0),"")</f>
        <v>渡部　隼斗</v>
      </c>
      <c r="G841" s="22" t="str">
        <f>IFERROR(VLOOKUP(E841,Sheet3!A:H,8,0),"")</f>
        <v>ファイブテン</v>
      </c>
      <c r="H841" s="22" t="str">
        <f>IFERROR(VLOOKUP(E841,Sheet2!A:B,2,0),"")</f>
        <v/>
      </c>
      <c r="I841" s="22" t="str">
        <f t="shared" si="52"/>
        <v>11426</v>
      </c>
      <c r="J841" s="22">
        <f t="shared" si="53"/>
        <v>2</v>
      </c>
      <c r="K841" s="22">
        <f t="shared" si="54"/>
        <v>7</v>
      </c>
    </row>
    <row r="842" spans="1:11" s="22" customFormat="1" x14ac:dyDescent="0.15">
      <c r="A842" s="22">
        <f>IFERROR(テーブル_Swim015[[#This Row],[競技番号]],"")</f>
        <v>27</v>
      </c>
      <c r="B842" s="22">
        <f>IFERROR(テーブル_Swim015[[#This Row],[組]],"")</f>
        <v>1</v>
      </c>
      <c r="C842" s="22">
        <f>IFERROR(テーブル_Swim015[[#This Row],[水路]],"")</f>
        <v>1</v>
      </c>
      <c r="D842" s="22" t="str">
        <f t="shared" si="55"/>
        <v>2711</v>
      </c>
      <c r="E842" s="22">
        <f>IFERROR(テーブル_Swim015[[#This Row],[選手番号]],"")</f>
        <v>0</v>
      </c>
      <c r="F842" s="22" t="str">
        <f>IFERROR(VLOOKUP(E842,Sheet3!A:H,3,0),"")</f>
        <v/>
      </c>
      <c r="G842" s="22" t="str">
        <f>IFERROR(VLOOKUP(E842,Sheet3!A:H,8,0),"")</f>
        <v/>
      </c>
      <c r="H842" s="22" t="str">
        <f>IFERROR(VLOOKUP(E842,Sheet2!A:B,2,0),"")</f>
        <v/>
      </c>
      <c r="I842" s="22" t="str">
        <f t="shared" si="52"/>
        <v>027</v>
      </c>
      <c r="J842" s="22">
        <f t="shared" si="53"/>
        <v>1</v>
      </c>
      <c r="K842" s="22">
        <f t="shared" si="54"/>
        <v>1</v>
      </c>
    </row>
    <row r="843" spans="1:11" s="22" customFormat="1" x14ac:dyDescent="0.15">
      <c r="A843" s="22">
        <f>IFERROR(テーブル_Swim015[[#This Row],[競技番号]],"")</f>
        <v>27</v>
      </c>
      <c r="B843" s="22">
        <f>IFERROR(テーブル_Swim015[[#This Row],[組]],"")</f>
        <v>1</v>
      </c>
      <c r="C843" s="22">
        <f>IFERROR(テーブル_Swim015[[#This Row],[水路]],"")</f>
        <v>2</v>
      </c>
      <c r="D843" s="22" t="str">
        <f t="shared" si="55"/>
        <v>2712</v>
      </c>
      <c r="E843" s="22">
        <f>IFERROR(テーブル_Swim015[[#This Row],[選手番号]],"")</f>
        <v>0</v>
      </c>
      <c r="F843" s="22" t="str">
        <f>IFERROR(VLOOKUP(E843,Sheet3!A:H,3,0),"")</f>
        <v/>
      </c>
      <c r="G843" s="22" t="str">
        <f>IFERROR(VLOOKUP(E843,Sheet3!A:H,8,0),"")</f>
        <v/>
      </c>
      <c r="H843" s="22" t="str">
        <f>IFERROR(VLOOKUP(E843,Sheet2!A:B,2,0),"")</f>
        <v/>
      </c>
      <c r="I843" s="22" t="str">
        <f t="shared" si="52"/>
        <v>027</v>
      </c>
      <c r="J843" s="22">
        <f t="shared" si="53"/>
        <v>1</v>
      </c>
      <c r="K843" s="22">
        <f t="shared" si="54"/>
        <v>2</v>
      </c>
    </row>
    <row r="844" spans="1:11" s="22" customFormat="1" x14ac:dyDescent="0.15">
      <c r="A844" s="22">
        <f>IFERROR(テーブル_Swim015[[#This Row],[競技番号]],"")</f>
        <v>27</v>
      </c>
      <c r="B844" s="22">
        <f>IFERROR(テーブル_Swim015[[#This Row],[組]],"")</f>
        <v>1</v>
      </c>
      <c r="C844" s="22">
        <f>IFERROR(テーブル_Swim015[[#This Row],[水路]],"")</f>
        <v>3</v>
      </c>
      <c r="D844" s="22" t="str">
        <f t="shared" si="55"/>
        <v>2713</v>
      </c>
      <c r="E844" s="22">
        <f>IFERROR(テーブル_Swim015[[#This Row],[選手番号]],"")</f>
        <v>137</v>
      </c>
      <c r="F844" s="22" t="str">
        <f>IFERROR(VLOOKUP(E844,Sheet3!A:H,3,0),"")</f>
        <v>星田　一華</v>
      </c>
      <c r="G844" s="22" t="str">
        <f>IFERROR(VLOOKUP(E844,Sheet3!A:H,8,0),"")</f>
        <v>ファイブテン</v>
      </c>
      <c r="H844" s="22" t="str">
        <f>IFERROR(VLOOKUP(E844,Sheet2!A:B,2,0),"")</f>
        <v/>
      </c>
      <c r="I844" s="22" t="str">
        <f t="shared" si="52"/>
        <v>13727</v>
      </c>
      <c r="J844" s="22">
        <f t="shared" si="53"/>
        <v>1</v>
      </c>
      <c r="K844" s="22">
        <f t="shared" si="54"/>
        <v>3</v>
      </c>
    </row>
    <row r="845" spans="1:11" s="22" customFormat="1" x14ac:dyDescent="0.15">
      <c r="A845" s="22">
        <f>IFERROR(テーブル_Swim015[[#This Row],[競技番号]],"")</f>
        <v>27</v>
      </c>
      <c r="B845" s="22">
        <f>IFERROR(テーブル_Swim015[[#This Row],[組]],"")</f>
        <v>1</v>
      </c>
      <c r="C845" s="22">
        <f>IFERROR(テーブル_Swim015[[#This Row],[水路]],"")</f>
        <v>4</v>
      </c>
      <c r="D845" s="22" t="str">
        <f t="shared" si="55"/>
        <v>2714</v>
      </c>
      <c r="E845" s="22">
        <f>IFERROR(テーブル_Swim015[[#This Row],[選手番号]],"")</f>
        <v>74</v>
      </c>
      <c r="F845" s="22" t="str">
        <f>IFERROR(VLOOKUP(E845,Sheet3!A:H,3,0),"")</f>
        <v>藤原　萌叶</v>
      </c>
      <c r="G845" s="22" t="str">
        <f>IFERROR(VLOOKUP(E845,Sheet3!A:H,8,0),"")</f>
        <v>ｴﾘｴｰﾙSRT</v>
      </c>
      <c r="H845" s="22" t="str">
        <f>IFERROR(VLOOKUP(E845,Sheet2!A:B,2,0),"")</f>
        <v/>
      </c>
      <c r="I845" s="22" t="str">
        <f t="shared" si="52"/>
        <v>7427</v>
      </c>
      <c r="J845" s="22">
        <f t="shared" si="53"/>
        <v>1</v>
      </c>
      <c r="K845" s="22">
        <f t="shared" si="54"/>
        <v>4</v>
      </c>
    </row>
    <row r="846" spans="1:11" s="22" customFormat="1" x14ac:dyDescent="0.15">
      <c r="A846" s="22">
        <f>IFERROR(テーブル_Swim015[[#This Row],[競技番号]],"")</f>
        <v>27</v>
      </c>
      <c r="B846" s="22">
        <f>IFERROR(テーブル_Swim015[[#This Row],[組]],"")</f>
        <v>1</v>
      </c>
      <c r="C846" s="22">
        <f>IFERROR(テーブル_Swim015[[#This Row],[水路]],"")</f>
        <v>5</v>
      </c>
      <c r="D846" s="22" t="str">
        <f t="shared" si="55"/>
        <v>2715</v>
      </c>
      <c r="E846" s="22">
        <f>IFERROR(テーブル_Swim015[[#This Row],[選手番号]],"")</f>
        <v>314</v>
      </c>
      <c r="F846" s="22" t="str">
        <f>IFERROR(VLOOKUP(E846,Sheet3!A:H,3,0),"")</f>
        <v>森實　乃愛</v>
      </c>
      <c r="G846" s="22" t="str">
        <f>IFERROR(VLOOKUP(E846,Sheet3!A:H,8,0),"")</f>
        <v>ﾌｨｯﾀｴﾐﾌﾙ松前</v>
      </c>
      <c r="H846" s="22" t="str">
        <f>IFERROR(VLOOKUP(E846,Sheet2!A:B,2,0),"")</f>
        <v/>
      </c>
      <c r="I846" s="22" t="str">
        <f t="shared" si="52"/>
        <v>31427</v>
      </c>
      <c r="J846" s="22">
        <f t="shared" si="53"/>
        <v>1</v>
      </c>
      <c r="K846" s="22">
        <f t="shared" si="54"/>
        <v>5</v>
      </c>
    </row>
    <row r="847" spans="1:11" s="22" customFormat="1" x14ac:dyDescent="0.15">
      <c r="A847" s="22">
        <f>IFERROR(テーブル_Swim015[[#This Row],[競技番号]],"")</f>
        <v>27</v>
      </c>
      <c r="B847" s="22">
        <f>IFERROR(テーブル_Swim015[[#This Row],[組]],"")</f>
        <v>1</v>
      </c>
      <c r="C847" s="22">
        <f>IFERROR(テーブル_Swim015[[#This Row],[水路]],"")</f>
        <v>6</v>
      </c>
      <c r="D847" s="22" t="str">
        <f t="shared" si="55"/>
        <v>2716</v>
      </c>
      <c r="E847" s="22">
        <f>IFERROR(テーブル_Swim015[[#This Row],[選手番号]],"")</f>
        <v>0</v>
      </c>
      <c r="F847" s="22" t="str">
        <f>IFERROR(VLOOKUP(E847,Sheet3!A:H,3,0),"")</f>
        <v/>
      </c>
      <c r="G847" s="22" t="str">
        <f>IFERROR(VLOOKUP(E847,Sheet3!A:H,8,0),"")</f>
        <v/>
      </c>
      <c r="H847" s="22" t="str">
        <f>IFERROR(VLOOKUP(E847,Sheet2!A:B,2,0),"")</f>
        <v/>
      </c>
      <c r="I847" s="22" t="str">
        <f t="shared" si="52"/>
        <v>027</v>
      </c>
      <c r="J847" s="22">
        <f t="shared" si="53"/>
        <v>1</v>
      </c>
      <c r="K847" s="22">
        <f t="shared" si="54"/>
        <v>6</v>
      </c>
    </row>
    <row r="848" spans="1:11" s="22" customFormat="1" x14ac:dyDescent="0.15">
      <c r="A848" s="22">
        <f>IFERROR(テーブル_Swim015[[#This Row],[競技番号]],"")</f>
        <v>27</v>
      </c>
      <c r="B848" s="22">
        <f>IFERROR(テーブル_Swim015[[#This Row],[組]],"")</f>
        <v>1</v>
      </c>
      <c r="C848" s="22">
        <f>IFERROR(テーブル_Swim015[[#This Row],[水路]],"")</f>
        <v>7</v>
      </c>
      <c r="D848" s="22" t="str">
        <f t="shared" si="55"/>
        <v>2717</v>
      </c>
      <c r="E848" s="22">
        <f>IFERROR(テーブル_Swim015[[#This Row],[選手番号]],"")</f>
        <v>0</v>
      </c>
      <c r="F848" s="22" t="str">
        <f>IFERROR(VLOOKUP(E848,Sheet3!A:H,3,0),"")</f>
        <v/>
      </c>
      <c r="G848" s="22" t="str">
        <f>IFERROR(VLOOKUP(E848,Sheet3!A:H,8,0),"")</f>
        <v/>
      </c>
      <c r="H848" s="22" t="str">
        <f>IFERROR(VLOOKUP(E848,Sheet2!A:B,2,0),"")</f>
        <v/>
      </c>
      <c r="I848" s="22" t="str">
        <f t="shared" si="52"/>
        <v>027</v>
      </c>
      <c r="J848" s="22">
        <f t="shared" si="53"/>
        <v>1</v>
      </c>
      <c r="K848" s="22">
        <f t="shared" si="54"/>
        <v>7</v>
      </c>
    </row>
    <row r="849" spans="1:11" s="22" customFormat="1" x14ac:dyDescent="0.15">
      <c r="A849" s="22">
        <f>IFERROR(テーブル_Swim015[[#This Row],[競技番号]],"")</f>
        <v>27</v>
      </c>
      <c r="B849" s="22">
        <f>IFERROR(テーブル_Swim015[[#This Row],[組]],"")</f>
        <v>2</v>
      </c>
      <c r="C849" s="22">
        <f>IFERROR(テーブル_Swim015[[#This Row],[水路]],"")</f>
        <v>1</v>
      </c>
      <c r="D849" s="22" t="str">
        <f t="shared" si="55"/>
        <v>2721</v>
      </c>
      <c r="E849" s="22">
        <f>IFERROR(テーブル_Swim015[[#This Row],[選手番号]],"")</f>
        <v>31</v>
      </c>
      <c r="F849" s="22" t="str">
        <f>IFERROR(VLOOKUP(E849,Sheet3!A:H,3,0),"")</f>
        <v>松岡　茉那</v>
      </c>
      <c r="G849" s="22" t="str">
        <f>IFERROR(VLOOKUP(E849,Sheet3!A:H,8,0),"")</f>
        <v>五百木ＳＣ</v>
      </c>
      <c r="H849" s="22" t="str">
        <f>IFERROR(VLOOKUP(E849,Sheet2!A:B,2,0),"")</f>
        <v/>
      </c>
      <c r="I849" s="22" t="str">
        <f t="shared" si="52"/>
        <v>3127</v>
      </c>
      <c r="J849" s="22">
        <f t="shared" si="53"/>
        <v>2</v>
      </c>
      <c r="K849" s="22">
        <f t="shared" si="54"/>
        <v>1</v>
      </c>
    </row>
    <row r="850" spans="1:11" s="22" customFormat="1" x14ac:dyDescent="0.15">
      <c r="A850" s="22">
        <f>IFERROR(テーブル_Swim015[[#This Row],[競技番号]],"")</f>
        <v>27</v>
      </c>
      <c r="B850" s="22">
        <f>IFERROR(テーブル_Swim015[[#This Row],[組]],"")</f>
        <v>2</v>
      </c>
      <c r="C850" s="22">
        <f>IFERROR(テーブル_Swim015[[#This Row],[水路]],"")</f>
        <v>2</v>
      </c>
      <c r="D850" s="22" t="str">
        <f t="shared" si="55"/>
        <v>2722</v>
      </c>
      <c r="E850" s="22">
        <f>IFERROR(テーブル_Swim015[[#This Row],[選手番号]],"")</f>
        <v>77</v>
      </c>
      <c r="F850" s="22" t="str">
        <f>IFERROR(VLOOKUP(E850,Sheet3!A:H,3,0),"")</f>
        <v>宮崎　倖歩</v>
      </c>
      <c r="G850" s="22" t="str">
        <f>IFERROR(VLOOKUP(E850,Sheet3!A:H,8,0),"")</f>
        <v>ｴﾘｴｰﾙSRT</v>
      </c>
      <c r="H850" s="22" t="str">
        <f>IFERROR(VLOOKUP(E850,Sheet2!A:B,2,0),"")</f>
        <v/>
      </c>
      <c r="I850" s="22" t="str">
        <f t="shared" si="52"/>
        <v>7727</v>
      </c>
      <c r="J850" s="22">
        <f t="shared" si="53"/>
        <v>2</v>
      </c>
      <c r="K850" s="22">
        <f t="shared" si="54"/>
        <v>2</v>
      </c>
    </row>
    <row r="851" spans="1:11" s="22" customFormat="1" x14ac:dyDescent="0.15">
      <c r="A851" s="22">
        <f>IFERROR(テーブル_Swim015[[#This Row],[競技番号]],"")</f>
        <v>27</v>
      </c>
      <c r="B851" s="22">
        <f>IFERROR(テーブル_Swim015[[#This Row],[組]],"")</f>
        <v>2</v>
      </c>
      <c r="C851" s="22">
        <f>IFERROR(テーブル_Swim015[[#This Row],[水路]],"")</f>
        <v>3</v>
      </c>
      <c r="D851" s="22" t="str">
        <f t="shared" si="55"/>
        <v>2723</v>
      </c>
      <c r="E851" s="22">
        <f>IFERROR(テーブル_Swim015[[#This Row],[選手番号]],"")</f>
        <v>222</v>
      </c>
      <c r="F851" s="22" t="str">
        <f>IFERROR(VLOOKUP(E851,Sheet3!A:H,3,0),"")</f>
        <v>得永　法花</v>
      </c>
      <c r="G851" s="22" t="str">
        <f>IFERROR(VLOOKUP(E851,Sheet3!A:H,8,0),"")</f>
        <v>フィッタ松山</v>
      </c>
      <c r="H851" s="22" t="str">
        <f>IFERROR(VLOOKUP(E851,Sheet2!A:B,2,0),"")</f>
        <v/>
      </c>
      <c r="I851" s="22" t="str">
        <f t="shared" ref="I851:I914" si="56">CONCATENATE(E851,A851)</f>
        <v>22227</v>
      </c>
      <c r="J851" s="22">
        <f t="shared" ref="J851:J914" si="57">B851</f>
        <v>2</v>
      </c>
      <c r="K851" s="22">
        <f t="shared" ref="K851:K914" si="58">C851</f>
        <v>3</v>
      </c>
    </row>
    <row r="852" spans="1:11" s="22" customFormat="1" x14ac:dyDescent="0.15">
      <c r="A852" s="22">
        <f>IFERROR(テーブル_Swim015[[#This Row],[競技番号]],"")</f>
        <v>27</v>
      </c>
      <c r="B852" s="22">
        <f>IFERROR(テーブル_Swim015[[#This Row],[組]],"")</f>
        <v>2</v>
      </c>
      <c r="C852" s="22">
        <f>IFERROR(テーブル_Swim015[[#This Row],[水路]],"")</f>
        <v>4</v>
      </c>
      <c r="D852" s="22" t="str">
        <f t="shared" si="55"/>
        <v>2724</v>
      </c>
      <c r="E852" s="22">
        <f>IFERROR(テーブル_Swim015[[#This Row],[選手番号]],"")</f>
        <v>273</v>
      </c>
      <c r="F852" s="22" t="str">
        <f>IFERROR(VLOOKUP(E852,Sheet3!A:H,3,0),"")</f>
        <v>水谷　心実</v>
      </c>
      <c r="G852" s="22" t="str">
        <f>IFERROR(VLOOKUP(E852,Sheet3!A:H,8,0),"")</f>
        <v>フィッタ吉田</v>
      </c>
      <c r="H852" s="22" t="str">
        <f>IFERROR(VLOOKUP(E852,Sheet2!A:B,2,0),"")</f>
        <v/>
      </c>
      <c r="I852" s="22" t="str">
        <f t="shared" si="56"/>
        <v>27327</v>
      </c>
      <c r="J852" s="22">
        <f t="shared" si="57"/>
        <v>2</v>
      </c>
      <c r="K852" s="22">
        <f t="shared" si="58"/>
        <v>4</v>
      </c>
    </row>
    <row r="853" spans="1:11" s="22" customFormat="1" x14ac:dyDescent="0.15">
      <c r="A853" s="22">
        <f>IFERROR(テーブル_Swim015[[#This Row],[競技番号]],"")</f>
        <v>27</v>
      </c>
      <c r="B853" s="22">
        <f>IFERROR(テーブル_Swim015[[#This Row],[組]],"")</f>
        <v>2</v>
      </c>
      <c r="C853" s="22">
        <f>IFERROR(テーブル_Swim015[[#This Row],[水路]],"")</f>
        <v>5</v>
      </c>
      <c r="D853" s="22" t="str">
        <f t="shared" si="55"/>
        <v>2725</v>
      </c>
      <c r="E853" s="22">
        <f>IFERROR(テーブル_Swim015[[#This Row],[選手番号]],"")</f>
        <v>220</v>
      </c>
      <c r="F853" s="22" t="str">
        <f>IFERROR(VLOOKUP(E853,Sheet3!A:H,3,0),"")</f>
        <v>西田　瑚雪</v>
      </c>
      <c r="G853" s="22" t="str">
        <f>IFERROR(VLOOKUP(E853,Sheet3!A:H,8,0),"")</f>
        <v>フィッタ松山</v>
      </c>
      <c r="H853" s="22" t="str">
        <f>IFERROR(VLOOKUP(E853,Sheet2!A:B,2,0),"")</f>
        <v/>
      </c>
      <c r="I853" s="22" t="str">
        <f t="shared" si="56"/>
        <v>22027</v>
      </c>
      <c r="J853" s="22">
        <f t="shared" si="57"/>
        <v>2</v>
      </c>
      <c r="K853" s="22">
        <f t="shared" si="58"/>
        <v>5</v>
      </c>
    </row>
    <row r="854" spans="1:11" s="22" customFormat="1" x14ac:dyDescent="0.15">
      <c r="A854" s="22">
        <f>IFERROR(テーブル_Swim015[[#This Row],[競技番号]],"")</f>
        <v>27</v>
      </c>
      <c r="B854" s="22">
        <f>IFERROR(テーブル_Swim015[[#This Row],[組]],"")</f>
        <v>2</v>
      </c>
      <c r="C854" s="22">
        <f>IFERROR(テーブル_Swim015[[#This Row],[水路]],"")</f>
        <v>6</v>
      </c>
      <c r="D854" s="22" t="str">
        <f t="shared" si="55"/>
        <v>2726</v>
      </c>
      <c r="E854" s="22">
        <f>IFERROR(テーブル_Swim015[[#This Row],[選手番号]],"")</f>
        <v>290</v>
      </c>
      <c r="F854" s="22" t="str">
        <f>IFERROR(VLOOKUP(E854,Sheet3!A:H,3,0),"")</f>
        <v>佐々木結萌</v>
      </c>
      <c r="G854" s="22" t="str">
        <f>IFERROR(VLOOKUP(E854,Sheet3!A:H,8,0),"")</f>
        <v>ﾌｧｲﾌﾞﾃﾝ東予</v>
      </c>
      <c r="H854" s="22" t="str">
        <f>IFERROR(VLOOKUP(E854,Sheet2!A:B,2,0),"")</f>
        <v/>
      </c>
      <c r="I854" s="22" t="str">
        <f t="shared" si="56"/>
        <v>29027</v>
      </c>
      <c r="J854" s="22">
        <f t="shared" si="57"/>
        <v>2</v>
      </c>
      <c r="K854" s="22">
        <f t="shared" si="58"/>
        <v>6</v>
      </c>
    </row>
    <row r="855" spans="1:11" s="22" customFormat="1" x14ac:dyDescent="0.15">
      <c r="A855" s="22">
        <f>IFERROR(テーブル_Swim015[[#This Row],[競技番号]],"")</f>
        <v>27</v>
      </c>
      <c r="B855" s="22">
        <f>IFERROR(テーブル_Swim015[[#This Row],[組]],"")</f>
        <v>2</v>
      </c>
      <c r="C855" s="22">
        <f>IFERROR(テーブル_Swim015[[#This Row],[水路]],"")</f>
        <v>7</v>
      </c>
      <c r="D855" s="22" t="str">
        <f t="shared" si="55"/>
        <v>2727</v>
      </c>
      <c r="E855" s="22">
        <f>IFERROR(テーブル_Swim015[[#This Row],[選手番号]],"")</f>
        <v>75</v>
      </c>
      <c r="F855" s="22" t="str">
        <f>IFERROR(VLOOKUP(E855,Sheet3!A:H,3,0),"")</f>
        <v>岡本　彩花</v>
      </c>
      <c r="G855" s="22" t="str">
        <f>IFERROR(VLOOKUP(E855,Sheet3!A:H,8,0),"")</f>
        <v>ｴﾘｴｰﾙSRT</v>
      </c>
      <c r="H855" s="22" t="str">
        <f>IFERROR(VLOOKUP(E855,Sheet2!A:B,2,0),"")</f>
        <v/>
      </c>
      <c r="I855" s="22" t="str">
        <f t="shared" si="56"/>
        <v>7527</v>
      </c>
      <c r="J855" s="22">
        <f t="shared" si="57"/>
        <v>2</v>
      </c>
      <c r="K855" s="22">
        <f t="shared" si="58"/>
        <v>7</v>
      </c>
    </row>
    <row r="856" spans="1:11" s="22" customFormat="1" x14ac:dyDescent="0.15">
      <c r="A856" s="22">
        <f>IFERROR(テーブル_Swim015[[#This Row],[競技番号]],"")</f>
        <v>27</v>
      </c>
      <c r="B856" s="22">
        <f>IFERROR(テーブル_Swim015[[#This Row],[組]],"")</f>
        <v>3</v>
      </c>
      <c r="C856" s="22">
        <f>IFERROR(テーブル_Swim015[[#This Row],[水路]],"")</f>
        <v>1</v>
      </c>
      <c r="D856" s="22" t="str">
        <f t="shared" si="55"/>
        <v>2731</v>
      </c>
      <c r="E856" s="22">
        <f>IFERROR(テーブル_Swim015[[#This Row],[選手番号]],"")</f>
        <v>154</v>
      </c>
      <c r="F856" s="22" t="str">
        <f>IFERROR(VLOOKUP(E856,Sheet3!A:H,3,0),"")</f>
        <v>山田優里也</v>
      </c>
      <c r="G856" s="22" t="str">
        <f>IFERROR(VLOOKUP(E856,Sheet3!A:H,8,0),"")</f>
        <v>八幡浜ＳＣ</v>
      </c>
      <c r="H856" s="22" t="str">
        <f>IFERROR(VLOOKUP(E856,Sheet2!A:B,2,0),"")</f>
        <v/>
      </c>
      <c r="I856" s="22" t="str">
        <f t="shared" si="56"/>
        <v>15427</v>
      </c>
      <c r="J856" s="22">
        <f t="shared" si="57"/>
        <v>3</v>
      </c>
      <c r="K856" s="22">
        <f t="shared" si="58"/>
        <v>1</v>
      </c>
    </row>
    <row r="857" spans="1:11" s="22" customFormat="1" x14ac:dyDescent="0.15">
      <c r="A857" s="22">
        <f>IFERROR(テーブル_Swim015[[#This Row],[競技番号]],"")</f>
        <v>27</v>
      </c>
      <c r="B857" s="22">
        <f>IFERROR(テーブル_Swim015[[#This Row],[組]],"")</f>
        <v>3</v>
      </c>
      <c r="C857" s="22">
        <f>IFERROR(テーブル_Swim015[[#This Row],[水路]],"")</f>
        <v>2</v>
      </c>
      <c r="D857" s="22" t="str">
        <f t="shared" si="55"/>
        <v>2732</v>
      </c>
      <c r="E857" s="22">
        <f>IFERROR(テーブル_Swim015[[#This Row],[選手番号]],"")</f>
        <v>323</v>
      </c>
      <c r="F857" s="22" t="str">
        <f>IFERROR(VLOOKUP(E857,Sheet3!A:H,3,0),"")</f>
        <v>森實　真江</v>
      </c>
      <c r="G857" s="22" t="str">
        <f>IFERROR(VLOOKUP(E857,Sheet3!A:H,8,0),"")</f>
        <v>ﾌｨｯﾀ川之江</v>
      </c>
      <c r="H857" s="22" t="str">
        <f>IFERROR(VLOOKUP(E857,Sheet2!A:B,2,0),"")</f>
        <v/>
      </c>
      <c r="I857" s="22" t="str">
        <f t="shared" si="56"/>
        <v>32327</v>
      </c>
      <c r="J857" s="22">
        <f t="shared" si="57"/>
        <v>3</v>
      </c>
      <c r="K857" s="22">
        <f t="shared" si="58"/>
        <v>2</v>
      </c>
    </row>
    <row r="858" spans="1:11" s="22" customFormat="1" x14ac:dyDescent="0.15">
      <c r="A858" s="22">
        <f>IFERROR(テーブル_Swim015[[#This Row],[競技番号]],"")</f>
        <v>27</v>
      </c>
      <c r="B858" s="22">
        <f>IFERROR(テーブル_Swim015[[#This Row],[組]],"")</f>
        <v>3</v>
      </c>
      <c r="C858" s="22">
        <f>IFERROR(テーブル_Swim015[[#This Row],[水路]],"")</f>
        <v>3</v>
      </c>
      <c r="D858" s="22" t="str">
        <f t="shared" si="55"/>
        <v>2733</v>
      </c>
      <c r="E858" s="22">
        <f>IFERROR(テーブル_Swim015[[#This Row],[選手番号]],"")</f>
        <v>310</v>
      </c>
      <c r="F858" s="22" t="str">
        <f>IFERROR(VLOOKUP(E858,Sheet3!A:H,3,0),"")</f>
        <v>勝木　心晴</v>
      </c>
      <c r="G858" s="22" t="str">
        <f>IFERROR(VLOOKUP(E858,Sheet3!A:H,8,0),"")</f>
        <v>ﾌｨｯﾀｴﾐﾌﾙ松前</v>
      </c>
      <c r="H858" s="22" t="str">
        <f>IFERROR(VLOOKUP(E858,Sheet2!A:B,2,0),"")</f>
        <v/>
      </c>
      <c r="I858" s="22" t="str">
        <f t="shared" si="56"/>
        <v>31027</v>
      </c>
      <c r="J858" s="22">
        <f t="shared" si="57"/>
        <v>3</v>
      </c>
      <c r="K858" s="22">
        <f t="shared" si="58"/>
        <v>3</v>
      </c>
    </row>
    <row r="859" spans="1:11" s="22" customFormat="1" x14ac:dyDescent="0.15">
      <c r="A859" s="22">
        <f>IFERROR(テーブル_Swim015[[#This Row],[競技番号]],"")</f>
        <v>27</v>
      </c>
      <c r="B859" s="22">
        <f>IFERROR(テーブル_Swim015[[#This Row],[組]],"")</f>
        <v>3</v>
      </c>
      <c r="C859" s="22">
        <f>IFERROR(テーブル_Swim015[[#This Row],[水路]],"")</f>
        <v>4</v>
      </c>
      <c r="D859" s="22" t="str">
        <f t="shared" si="55"/>
        <v>2734</v>
      </c>
      <c r="E859" s="22">
        <f>IFERROR(テーブル_Swim015[[#This Row],[選手番号]],"")</f>
        <v>197</v>
      </c>
      <c r="F859" s="22" t="str">
        <f>IFERROR(VLOOKUP(E859,Sheet3!A:H,3,0),"")</f>
        <v>兵頭　まい</v>
      </c>
      <c r="G859" s="22" t="str">
        <f>IFERROR(VLOOKUP(E859,Sheet3!A:H,8,0),"")</f>
        <v>石原ＳＣ</v>
      </c>
      <c r="H859" s="22" t="str">
        <f>IFERROR(VLOOKUP(E859,Sheet2!A:B,2,0),"")</f>
        <v/>
      </c>
      <c r="I859" s="22" t="str">
        <f t="shared" si="56"/>
        <v>19727</v>
      </c>
      <c r="J859" s="22">
        <f t="shared" si="57"/>
        <v>3</v>
      </c>
      <c r="K859" s="22">
        <f t="shared" si="58"/>
        <v>4</v>
      </c>
    </row>
    <row r="860" spans="1:11" s="22" customFormat="1" x14ac:dyDescent="0.15">
      <c r="A860" s="22">
        <f>IFERROR(テーブル_Swim015[[#This Row],[競技番号]],"")</f>
        <v>27</v>
      </c>
      <c r="B860" s="22">
        <f>IFERROR(テーブル_Swim015[[#This Row],[組]],"")</f>
        <v>3</v>
      </c>
      <c r="C860" s="22">
        <f>IFERROR(テーブル_Swim015[[#This Row],[水路]],"")</f>
        <v>5</v>
      </c>
      <c r="D860" s="22" t="str">
        <f t="shared" si="55"/>
        <v>2735</v>
      </c>
      <c r="E860" s="22">
        <f>IFERROR(テーブル_Swim015[[#This Row],[選手番号]],"")</f>
        <v>269</v>
      </c>
      <c r="F860" s="22" t="str">
        <f>IFERROR(VLOOKUP(E860,Sheet3!A:H,3,0),"")</f>
        <v>宇都宮未来</v>
      </c>
      <c r="G860" s="22" t="str">
        <f>IFERROR(VLOOKUP(E860,Sheet3!A:H,8,0),"")</f>
        <v>フィッタ吉田</v>
      </c>
      <c r="H860" s="22" t="str">
        <f>IFERROR(VLOOKUP(E860,Sheet2!A:B,2,0),"")</f>
        <v/>
      </c>
      <c r="I860" s="22" t="str">
        <f t="shared" si="56"/>
        <v>26927</v>
      </c>
      <c r="J860" s="22">
        <f t="shared" si="57"/>
        <v>3</v>
      </c>
      <c r="K860" s="22">
        <f t="shared" si="58"/>
        <v>5</v>
      </c>
    </row>
    <row r="861" spans="1:11" s="22" customFormat="1" x14ac:dyDescent="0.15">
      <c r="A861" s="22">
        <f>IFERROR(テーブル_Swim015[[#This Row],[競技番号]],"")</f>
        <v>27</v>
      </c>
      <c r="B861" s="22">
        <f>IFERROR(テーブル_Swim015[[#This Row],[組]],"")</f>
        <v>3</v>
      </c>
      <c r="C861" s="22">
        <f>IFERROR(テーブル_Swim015[[#This Row],[水路]],"")</f>
        <v>6</v>
      </c>
      <c r="D861" s="22" t="str">
        <f t="shared" si="55"/>
        <v>2736</v>
      </c>
      <c r="E861" s="22">
        <f>IFERROR(テーブル_Swim015[[#This Row],[選手番号]],"")</f>
        <v>73</v>
      </c>
      <c r="F861" s="22" t="str">
        <f>IFERROR(VLOOKUP(E861,Sheet3!A:H,3,0),"")</f>
        <v>内田　侑花</v>
      </c>
      <c r="G861" s="22" t="str">
        <f>IFERROR(VLOOKUP(E861,Sheet3!A:H,8,0),"")</f>
        <v>ｴﾘｴｰﾙSRT</v>
      </c>
      <c r="H861" s="22" t="str">
        <f>IFERROR(VLOOKUP(E861,Sheet2!A:B,2,0),"")</f>
        <v/>
      </c>
      <c r="I861" s="22" t="str">
        <f t="shared" si="56"/>
        <v>7327</v>
      </c>
      <c r="J861" s="22">
        <f t="shared" si="57"/>
        <v>3</v>
      </c>
      <c r="K861" s="22">
        <f t="shared" si="58"/>
        <v>6</v>
      </c>
    </row>
    <row r="862" spans="1:11" s="22" customFormat="1" x14ac:dyDescent="0.15">
      <c r="A862" s="22">
        <f>IFERROR(テーブル_Swim015[[#This Row],[競技番号]],"")</f>
        <v>27</v>
      </c>
      <c r="B862" s="22">
        <f>IFERROR(テーブル_Swim015[[#This Row],[組]],"")</f>
        <v>3</v>
      </c>
      <c r="C862" s="22">
        <f>IFERROR(テーブル_Swim015[[#This Row],[水路]],"")</f>
        <v>7</v>
      </c>
      <c r="D862" s="22" t="str">
        <f t="shared" si="55"/>
        <v>2737</v>
      </c>
      <c r="E862" s="22">
        <f>IFERROR(テーブル_Swim015[[#This Row],[選手番号]],"")</f>
        <v>126</v>
      </c>
      <c r="F862" s="22" t="str">
        <f>IFERROR(VLOOKUP(E862,Sheet3!A:H,3,0),"")</f>
        <v>今城　姫桜</v>
      </c>
      <c r="G862" s="22" t="str">
        <f>IFERROR(VLOOKUP(E862,Sheet3!A:H,8,0),"")</f>
        <v>ファイブテン</v>
      </c>
      <c r="H862" s="22" t="str">
        <f>IFERROR(VLOOKUP(E862,Sheet2!A:B,2,0),"")</f>
        <v/>
      </c>
      <c r="I862" s="22" t="str">
        <f t="shared" si="56"/>
        <v>12627</v>
      </c>
      <c r="J862" s="22">
        <f t="shared" si="57"/>
        <v>3</v>
      </c>
      <c r="K862" s="22">
        <f t="shared" si="58"/>
        <v>7</v>
      </c>
    </row>
    <row r="863" spans="1:11" s="22" customFormat="1" x14ac:dyDescent="0.15">
      <c r="A863" s="22">
        <f>IFERROR(テーブル_Swim015[[#This Row],[競技番号]],"")</f>
        <v>27</v>
      </c>
      <c r="B863" s="22">
        <f>IFERROR(テーブル_Swim015[[#This Row],[組]],"")</f>
        <v>4</v>
      </c>
      <c r="C863" s="22">
        <f>IFERROR(テーブル_Swim015[[#This Row],[水路]],"")</f>
        <v>1</v>
      </c>
      <c r="D863" s="22" t="str">
        <f t="shared" si="55"/>
        <v>2741</v>
      </c>
      <c r="E863" s="22">
        <f>IFERROR(テーブル_Swim015[[#This Row],[選手番号]],"")</f>
        <v>216</v>
      </c>
      <c r="F863" s="22" t="str">
        <f>IFERROR(VLOOKUP(E863,Sheet3!A:H,3,0),"")</f>
        <v>高山　結衣</v>
      </c>
      <c r="G863" s="22" t="str">
        <f>IFERROR(VLOOKUP(E863,Sheet3!A:H,8,0),"")</f>
        <v>フィッタ松山</v>
      </c>
      <c r="H863" s="22" t="str">
        <f>IFERROR(VLOOKUP(E863,Sheet2!A:B,2,0),"")</f>
        <v/>
      </c>
      <c r="I863" s="22" t="str">
        <f t="shared" si="56"/>
        <v>21627</v>
      </c>
      <c r="J863" s="22">
        <f t="shared" si="57"/>
        <v>4</v>
      </c>
      <c r="K863" s="22">
        <f t="shared" si="58"/>
        <v>1</v>
      </c>
    </row>
    <row r="864" spans="1:11" s="22" customFormat="1" x14ac:dyDescent="0.15">
      <c r="A864" s="22">
        <f>IFERROR(テーブル_Swim015[[#This Row],[競技番号]],"")</f>
        <v>27</v>
      </c>
      <c r="B864" s="22">
        <f>IFERROR(テーブル_Swim015[[#This Row],[組]],"")</f>
        <v>4</v>
      </c>
      <c r="C864" s="22">
        <f>IFERROR(テーブル_Swim015[[#This Row],[水路]],"")</f>
        <v>2</v>
      </c>
      <c r="D864" s="22" t="str">
        <f t="shared" si="55"/>
        <v>2742</v>
      </c>
      <c r="E864" s="22">
        <f>IFERROR(テーブル_Swim015[[#This Row],[選手番号]],"")</f>
        <v>56</v>
      </c>
      <c r="F864" s="22" t="str">
        <f>IFERROR(VLOOKUP(E864,Sheet3!A:H,3,0),"")</f>
        <v>西岡　泉美</v>
      </c>
      <c r="G864" s="22" t="str">
        <f>IFERROR(VLOOKUP(E864,Sheet3!A:H,8,0),"")</f>
        <v>南海ＤＣ</v>
      </c>
      <c r="H864" s="22" t="str">
        <f>IFERROR(VLOOKUP(E864,Sheet2!A:B,2,0),"")</f>
        <v/>
      </c>
      <c r="I864" s="22" t="str">
        <f t="shared" si="56"/>
        <v>5627</v>
      </c>
      <c r="J864" s="22">
        <f t="shared" si="57"/>
        <v>4</v>
      </c>
      <c r="K864" s="22">
        <f t="shared" si="58"/>
        <v>2</v>
      </c>
    </row>
    <row r="865" spans="1:11" s="22" customFormat="1" x14ac:dyDescent="0.15">
      <c r="A865" s="22">
        <f>IFERROR(テーブル_Swim015[[#This Row],[競技番号]],"")</f>
        <v>27</v>
      </c>
      <c r="B865" s="22">
        <f>IFERROR(テーブル_Swim015[[#This Row],[組]],"")</f>
        <v>4</v>
      </c>
      <c r="C865" s="22">
        <f>IFERROR(テーブル_Swim015[[#This Row],[水路]],"")</f>
        <v>3</v>
      </c>
      <c r="D865" s="22" t="str">
        <f t="shared" si="55"/>
        <v>2743</v>
      </c>
      <c r="E865" s="22">
        <f>IFERROR(テーブル_Swim015[[#This Row],[選手番号]],"")</f>
        <v>182</v>
      </c>
      <c r="F865" s="22" t="str">
        <f>IFERROR(VLOOKUP(E865,Sheet3!A:H,3,0),"")</f>
        <v>別府　彩羽</v>
      </c>
      <c r="G865" s="22" t="str">
        <f>IFERROR(VLOOKUP(E865,Sheet3!A:H,8,0),"")</f>
        <v>ＭＧ双葉</v>
      </c>
      <c r="H865" s="22" t="str">
        <f>IFERROR(VLOOKUP(E865,Sheet2!A:B,2,0),"")</f>
        <v/>
      </c>
      <c r="I865" s="22" t="str">
        <f t="shared" si="56"/>
        <v>18227</v>
      </c>
      <c r="J865" s="22">
        <f t="shared" si="57"/>
        <v>4</v>
      </c>
      <c r="K865" s="22">
        <f t="shared" si="58"/>
        <v>3</v>
      </c>
    </row>
    <row r="866" spans="1:11" s="22" customFormat="1" x14ac:dyDescent="0.15">
      <c r="A866" s="22">
        <f>IFERROR(テーブル_Swim015[[#This Row],[競技番号]],"")</f>
        <v>27</v>
      </c>
      <c r="B866" s="22">
        <f>IFERROR(テーブル_Swim015[[#This Row],[組]],"")</f>
        <v>4</v>
      </c>
      <c r="C866" s="22">
        <f>IFERROR(テーブル_Swim015[[#This Row],[水路]],"")</f>
        <v>4</v>
      </c>
      <c r="D866" s="22" t="str">
        <f t="shared" si="55"/>
        <v>2744</v>
      </c>
      <c r="E866" s="22">
        <f>IFERROR(テーブル_Swim015[[#This Row],[選手番号]],"")</f>
        <v>16</v>
      </c>
      <c r="F866" s="22" t="str">
        <f>IFERROR(VLOOKUP(E866,Sheet3!A:H,3,0),"")</f>
        <v>掛水　舞梨</v>
      </c>
      <c r="G866" s="22" t="str">
        <f>IFERROR(VLOOKUP(E866,Sheet3!A:H,8,0),"")</f>
        <v>五百木ＳＣ</v>
      </c>
      <c r="H866" s="22" t="str">
        <f>IFERROR(VLOOKUP(E866,Sheet2!A:B,2,0),"")</f>
        <v/>
      </c>
      <c r="I866" s="22" t="str">
        <f t="shared" si="56"/>
        <v>1627</v>
      </c>
      <c r="J866" s="22">
        <f t="shared" si="57"/>
        <v>4</v>
      </c>
      <c r="K866" s="22">
        <f t="shared" si="58"/>
        <v>4</v>
      </c>
    </row>
    <row r="867" spans="1:11" s="22" customFormat="1" x14ac:dyDescent="0.15">
      <c r="A867" s="22">
        <f>IFERROR(テーブル_Swim015[[#This Row],[競技番号]],"")</f>
        <v>27</v>
      </c>
      <c r="B867" s="22">
        <f>IFERROR(テーブル_Swim015[[#This Row],[組]],"")</f>
        <v>4</v>
      </c>
      <c r="C867" s="22">
        <f>IFERROR(テーブル_Swim015[[#This Row],[水路]],"")</f>
        <v>5</v>
      </c>
      <c r="D867" s="22" t="str">
        <f t="shared" si="55"/>
        <v>2745</v>
      </c>
      <c r="E867" s="22">
        <f>IFERROR(テーブル_Swim015[[#This Row],[選手番号]],"")</f>
        <v>122</v>
      </c>
      <c r="F867" s="22" t="str">
        <f>IFERROR(VLOOKUP(E867,Sheet3!A:H,3,0),"")</f>
        <v>深川　瑚夏</v>
      </c>
      <c r="G867" s="22" t="str">
        <f>IFERROR(VLOOKUP(E867,Sheet3!A:H,8,0),"")</f>
        <v>ファイブテン</v>
      </c>
      <c r="H867" s="22" t="str">
        <f>IFERROR(VLOOKUP(E867,Sheet2!A:B,2,0),"")</f>
        <v/>
      </c>
      <c r="I867" s="22" t="str">
        <f t="shared" si="56"/>
        <v>12227</v>
      </c>
      <c r="J867" s="22">
        <f t="shared" si="57"/>
        <v>4</v>
      </c>
      <c r="K867" s="22">
        <f t="shared" si="58"/>
        <v>5</v>
      </c>
    </row>
    <row r="868" spans="1:11" s="22" customFormat="1" x14ac:dyDescent="0.15">
      <c r="A868" s="22">
        <f>IFERROR(テーブル_Swim015[[#This Row],[競技番号]],"")</f>
        <v>27</v>
      </c>
      <c r="B868" s="22">
        <f>IFERROR(テーブル_Swim015[[#This Row],[組]],"")</f>
        <v>4</v>
      </c>
      <c r="C868" s="22">
        <f>IFERROR(テーブル_Swim015[[#This Row],[水路]],"")</f>
        <v>6</v>
      </c>
      <c r="D868" s="22" t="str">
        <f t="shared" si="55"/>
        <v>2746</v>
      </c>
      <c r="E868" s="22">
        <f>IFERROR(テーブル_Swim015[[#This Row],[選手番号]],"")</f>
        <v>305</v>
      </c>
      <c r="F868" s="22" t="str">
        <f>IFERROR(VLOOKUP(E868,Sheet3!A:H,3,0),"")</f>
        <v>菅　　百花</v>
      </c>
      <c r="G868" s="22" t="str">
        <f>IFERROR(VLOOKUP(E868,Sheet3!A:H,8,0),"")</f>
        <v>ﾌｨｯﾀｴﾐﾌﾙ松前</v>
      </c>
      <c r="H868" s="22" t="str">
        <f>IFERROR(VLOOKUP(E868,Sheet2!A:B,2,0),"")</f>
        <v/>
      </c>
      <c r="I868" s="22" t="str">
        <f t="shared" si="56"/>
        <v>30527</v>
      </c>
      <c r="J868" s="22">
        <f t="shared" si="57"/>
        <v>4</v>
      </c>
      <c r="K868" s="22">
        <f t="shared" si="58"/>
        <v>6</v>
      </c>
    </row>
    <row r="869" spans="1:11" s="22" customFormat="1" x14ac:dyDescent="0.15">
      <c r="A869" s="22">
        <f>IFERROR(テーブル_Swim015[[#This Row],[競技番号]],"")</f>
        <v>27</v>
      </c>
      <c r="B869" s="22">
        <f>IFERROR(テーブル_Swim015[[#This Row],[組]],"")</f>
        <v>4</v>
      </c>
      <c r="C869" s="22">
        <f>IFERROR(テーブル_Swim015[[#This Row],[水路]],"")</f>
        <v>7</v>
      </c>
      <c r="D869" s="22" t="str">
        <f t="shared" si="55"/>
        <v>2747</v>
      </c>
      <c r="E869" s="22">
        <f>IFERROR(テーブル_Swim015[[#This Row],[選手番号]],"")</f>
        <v>53</v>
      </c>
      <c r="F869" s="22" t="str">
        <f>IFERROR(VLOOKUP(E869,Sheet3!A:H,3,0),"")</f>
        <v>丹下　温楓</v>
      </c>
      <c r="G869" s="22" t="str">
        <f>IFERROR(VLOOKUP(E869,Sheet3!A:H,8,0),"")</f>
        <v>南海ＤＣ</v>
      </c>
      <c r="H869" s="22" t="str">
        <f>IFERROR(VLOOKUP(E869,Sheet2!A:B,2,0),"")</f>
        <v/>
      </c>
      <c r="I869" s="22" t="str">
        <f t="shared" si="56"/>
        <v>5327</v>
      </c>
      <c r="J869" s="22">
        <f t="shared" si="57"/>
        <v>4</v>
      </c>
      <c r="K869" s="22">
        <f t="shared" si="58"/>
        <v>7</v>
      </c>
    </row>
    <row r="870" spans="1:11" s="22" customFormat="1" x14ac:dyDescent="0.15">
      <c r="A870" s="22">
        <f>IFERROR(テーブル_Swim015[[#This Row],[競技番号]],"")</f>
        <v>28</v>
      </c>
      <c r="B870" s="22">
        <f>IFERROR(テーブル_Swim015[[#This Row],[組]],"")</f>
        <v>3</v>
      </c>
      <c r="C870" s="22">
        <f>IFERROR(テーブル_Swim015[[#This Row],[水路]],"")</f>
        <v>3</v>
      </c>
      <c r="D870" s="22" t="str">
        <f t="shared" si="55"/>
        <v>2833</v>
      </c>
      <c r="E870" s="22">
        <f>IFERROR(テーブル_Swim015[[#This Row],[選手番号]],"")</f>
        <v>141</v>
      </c>
      <c r="F870" s="22" t="str">
        <f>IFERROR(VLOOKUP(E870,Sheet3!A:H,3,0),"")</f>
        <v>程野　裕介</v>
      </c>
      <c r="G870" s="22" t="str">
        <f>IFERROR(VLOOKUP(E870,Sheet3!A:H,8,0),"")</f>
        <v>八幡浜ＳＣ</v>
      </c>
      <c r="H870" s="22" t="str">
        <f>IFERROR(VLOOKUP(E870,Sheet2!A:B,2,0),"")</f>
        <v/>
      </c>
      <c r="I870" s="22" t="str">
        <f t="shared" si="56"/>
        <v>14128</v>
      </c>
      <c r="J870" s="22">
        <f t="shared" si="57"/>
        <v>3</v>
      </c>
      <c r="K870" s="22">
        <f t="shared" si="58"/>
        <v>3</v>
      </c>
    </row>
    <row r="871" spans="1:11" s="22" customFormat="1" x14ac:dyDescent="0.15">
      <c r="A871" s="22">
        <f>IFERROR(テーブル_Swim015[[#This Row],[競技番号]],"")</f>
        <v>28</v>
      </c>
      <c r="B871" s="22">
        <f>IFERROR(テーブル_Swim015[[#This Row],[組]],"")</f>
        <v>3</v>
      </c>
      <c r="C871" s="22">
        <f>IFERROR(テーブル_Swim015[[#This Row],[水路]],"")</f>
        <v>4</v>
      </c>
      <c r="D871" s="22" t="str">
        <f t="shared" si="55"/>
        <v>2834</v>
      </c>
      <c r="E871" s="22">
        <f>IFERROR(テーブル_Swim015[[#This Row],[選手番号]],"")</f>
        <v>92</v>
      </c>
      <c r="F871" s="22" t="str">
        <f>IFERROR(VLOOKUP(E871,Sheet3!A:H,3,0),"")</f>
        <v>菊山　翔太</v>
      </c>
      <c r="G871" s="22" t="str">
        <f>IFERROR(VLOOKUP(E871,Sheet3!A:H,8,0),"")</f>
        <v>ＭＧ瀬戸内</v>
      </c>
      <c r="H871" s="22" t="str">
        <f>IFERROR(VLOOKUP(E871,Sheet2!A:B,2,0),"")</f>
        <v/>
      </c>
      <c r="I871" s="22" t="str">
        <f t="shared" si="56"/>
        <v>9228</v>
      </c>
      <c r="J871" s="22">
        <f t="shared" si="57"/>
        <v>3</v>
      </c>
      <c r="K871" s="22">
        <f t="shared" si="58"/>
        <v>4</v>
      </c>
    </row>
    <row r="872" spans="1:11" s="22" customFormat="1" x14ac:dyDescent="0.15">
      <c r="A872" s="22">
        <f>IFERROR(テーブル_Swim015[[#This Row],[競技番号]],"")</f>
        <v>28</v>
      </c>
      <c r="B872" s="22">
        <f>IFERROR(テーブル_Swim015[[#This Row],[組]],"")</f>
        <v>3</v>
      </c>
      <c r="C872" s="22">
        <f>IFERROR(テーブル_Swim015[[#This Row],[水路]],"")</f>
        <v>5</v>
      </c>
      <c r="D872" s="22" t="str">
        <f t="shared" si="55"/>
        <v>2835</v>
      </c>
      <c r="E872" s="22">
        <f>IFERROR(テーブル_Swim015[[#This Row],[選手番号]],"")</f>
        <v>341</v>
      </c>
      <c r="F872" s="22" t="str">
        <f>IFERROR(VLOOKUP(E872,Sheet3!A:H,3,0),"")</f>
        <v>清水　瑛透</v>
      </c>
      <c r="G872" s="22" t="str">
        <f>IFERROR(VLOOKUP(E872,Sheet3!A:H,8,0),"")</f>
        <v>MESSA</v>
      </c>
      <c r="H872" s="22" t="str">
        <f>IFERROR(VLOOKUP(E872,Sheet2!A:B,2,0),"")</f>
        <v/>
      </c>
      <c r="I872" s="22" t="str">
        <f t="shared" si="56"/>
        <v>34128</v>
      </c>
      <c r="J872" s="22">
        <f t="shared" si="57"/>
        <v>3</v>
      </c>
      <c r="K872" s="22">
        <f t="shared" si="58"/>
        <v>5</v>
      </c>
    </row>
    <row r="873" spans="1:11" s="22" customFormat="1" x14ac:dyDescent="0.15">
      <c r="A873" s="22">
        <f>IFERROR(テーブル_Swim015[[#This Row],[競技番号]],"")</f>
        <v>28</v>
      </c>
      <c r="B873" s="22">
        <f>IFERROR(テーブル_Swim015[[#This Row],[組]],"")</f>
        <v>3</v>
      </c>
      <c r="C873" s="22">
        <f>IFERROR(テーブル_Swim015[[#This Row],[水路]],"")</f>
        <v>6</v>
      </c>
      <c r="D873" s="22" t="str">
        <f t="shared" si="55"/>
        <v>2836</v>
      </c>
      <c r="E873" s="22">
        <f>IFERROR(テーブル_Swim015[[#This Row],[選手番号]],"")</f>
        <v>44</v>
      </c>
      <c r="F873" s="22" t="str">
        <f>IFERROR(VLOOKUP(E873,Sheet3!A:H,3,0),"")</f>
        <v>立石　凌翔</v>
      </c>
      <c r="G873" s="22" t="str">
        <f>IFERROR(VLOOKUP(E873,Sheet3!A:H,8,0),"")</f>
        <v>南海ＤＣ</v>
      </c>
      <c r="H873" s="22" t="str">
        <f>IFERROR(VLOOKUP(E873,Sheet2!A:B,2,0),"")</f>
        <v/>
      </c>
      <c r="I873" s="22" t="str">
        <f t="shared" si="56"/>
        <v>4428</v>
      </c>
      <c r="J873" s="22">
        <f t="shared" si="57"/>
        <v>3</v>
      </c>
      <c r="K873" s="22">
        <f t="shared" si="58"/>
        <v>6</v>
      </c>
    </row>
    <row r="874" spans="1:11" s="22" customFormat="1" x14ac:dyDescent="0.15">
      <c r="A874" s="22">
        <f>IFERROR(テーブル_Swim015[[#This Row],[競技番号]],"")</f>
        <v>28</v>
      </c>
      <c r="B874" s="22">
        <f>IFERROR(テーブル_Swim015[[#This Row],[組]],"")</f>
        <v>3</v>
      </c>
      <c r="C874" s="22">
        <f>IFERROR(テーブル_Swim015[[#This Row],[水路]],"")</f>
        <v>7</v>
      </c>
      <c r="D874" s="22" t="str">
        <f t="shared" si="55"/>
        <v>2837</v>
      </c>
      <c r="E874" s="22">
        <f>IFERROR(テーブル_Swim015[[#This Row],[選手番号]],"")</f>
        <v>296</v>
      </c>
      <c r="F874" s="22" t="str">
        <f>IFERROR(VLOOKUP(E874,Sheet3!A:H,3,0),"")</f>
        <v>大石　陵雅</v>
      </c>
      <c r="G874" s="22" t="str">
        <f>IFERROR(VLOOKUP(E874,Sheet3!A:H,8,0),"")</f>
        <v>ﾌｨｯﾀｴﾐﾌﾙ松前</v>
      </c>
      <c r="H874" s="22" t="str">
        <f>IFERROR(VLOOKUP(E874,Sheet2!A:B,2,0),"")</f>
        <v/>
      </c>
      <c r="I874" s="22" t="str">
        <f t="shared" si="56"/>
        <v>29628</v>
      </c>
      <c r="J874" s="22">
        <f t="shared" si="57"/>
        <v>3</v>
      </c>
      <c r="K874" s="22">
        <f t="shared" si="58"/>
        <v>7</v>
      </c>
    </row>
    <row r="875" spans="1:11" s="22" customFormat="1" x14ac:dyDescent="0.15">
      <c r="A875" s="22">
        <f>IFERROR(テーブル_Swim015[[#This Row],[競技番号]],"")</f>
        <v>28</v>
      </c>
      <c r="B875" s="22">
        <f>IFERROR(テーブル_Swim015[[#This Row],[組]],"")</f>
        <v>4</v>
      </c>
      <c r="C875" s="22">
        <f>IFERROR(テーブル_Swim015[[#This Row],[水路]],"")</f>
        <v>1</v>
      </c>
      <c r="D875" s="22" t="str">
        <f t="shared" si="55"/>
        <v>2841</v>
      </c>
      <c r="E875" s="22">
        <f>IFERROR(テーブル_Swim015[[#This Row],[選手番号]],"")</f>
        <v>91</v>
      </c>
      <c r="F875" s="22" t="str">
        <f>IFERROR(VLOOKUP(E875,Sheet3!A:H,3,0),"")</f>
        <v>尾上　勇喜</v>
      </c>
      <c r="G875" s="22" t="str">
        <f>IFERROR(VLOOKUP(E875,Sheet3!A:H,8,0),"")</f>
        <v>ＭＧ瀬戸内</v>
      </c>
      <c r="H875" s="22" t="str">
        <f>IFERROR(VLOOKUP(E875,Sheet2!A:B,2,0),"")</f>
        <v/>
      </c>
      <c r="I875" s="22" t="str">
        <f t="shared" si="56"/>
        <v>9128</v>
      </c>
      <c r="J875" s="22">
        <f t="shared" si="57"/>
        <v>4</v>
      </c>
      <c r="K875" s="22">
        <f t="shared" si="58"/>
        <v>1</v>
      </c>
    </row>
    <row r="876" spans="1:11" s="22" customFormat="1" x14ac:dyDescent="0.15">
      <c r="A876" s="22">
        <f>IFERROR(テーブル_Swim015[[#This Row],[競技番号]],"")</f>
        <v>28</v>
      </c>
      <c r="B876" s="22">
        <f>IFERROR(テーブル_Swim015[[#This Row],[組]],"")</f>
        <v>4</v>
      </c>
      <c r="C876" s="22">
        <f>IFERROR(テーブル_Swim015[[#This Row],[水路]],"")</f>
        <v>2</v>
      </c>
      <c r="D876" s="22" t="str">
        <f t="shared" si="55"/>
        <v>2842</v>
      </c>
      <c r="E876" s="22">
        <f>IFERROR(テーブル_Swim015[[#This Row],[選手番号]],"")</f>
        <v>254</v>
      </c>
      <c r="F876" s="22" t="str">
        <f>IFERROR(VLOOKUP(E876,Sheet3!A:H,3,0),"")</f>
        <v>細谷　孝正</v>
      </c>
      <c r="G876" s="22" t="str">
        <f>IFERROR(VLOOKUP(E876,Sheet3!A:H,8,0),"")</f>
        <v>リー保内</v>
      </c>
      <c r="H876" s="22" t="str">
        <f>IFERROR(VLOOKUP(E876,Sheet2!A:B,2,0),"")</f>
        <v/>
      </c>
      <c r="I876" s="22" t="str">
        <f t="shared" si="56"/>
        <v>25428</v>
      </c>
      <c r="J876" s="22">
        <f t="shared" si="57"/>
        <v>4</v>
      </c>
      <c r="K876" s="22">
        <f t="shared" si="58"/>
        <v>2</v>
      </c>
    </row>
    <row r="877" spans="1:11" s="22" customFormat="1" x14ac:dyDescent="0.15">
      <c r="A877" s="22">
        <f>IFERROR(テーブル_Swim015[[#This Row],[競技番号]],"")</f>
        <v>28</v>
      </c>
      <c r="B877" s="22">
        <f>IFERROR(テーブル_Swim015[[#This Row],[組]],"")</f>
        <v>4</v>
      </c>
      <c r="C877" s="22">
        <f>IFERROR(テーブル_Swim015[[#This Row],[水路]],"")</f>
        <v>3</v>
      </c>
      <c r="D877" s="22" t="str">
        <f t="shared" si="55"/>
        <v>2843</v>
      </c>
      <c r="E877" s="22">
        <f>IFERROR(テーブル_Swim015[[#This Row],[選手番号]],"")</f>
        <v>346</v>
      </c>
      <c r="F877" s="22" t="str">
        <f>IFERROR(VLOOKUP(E877,Sheet3!A:H,3,0),"")</f>
        <v>渡邊　莉友</v>
      </c>
      <c r="G877" s="22" t="str">
        <f>IFERROR(VLOOKUP(E877,Sheet3!A:H,8,0),"")</f>
        <v>しまなみST</v>
      </c>
      <c r="H877" s="22" t="str">
        <f>IFERROR(VLOOKUP(E877,Sheet2!A:B,2,0),"")</f>
        <v/>
      </c>
      <c r="I877" s="22" t="str">
        <f t="shared" si="56"/>
        <v>34628</v>
      </c>
      <c r="J877" s="22">
        <f t="shared" si="57"/>
        <v>4</v>
      </c>
      <c r="K877" s="22">
        <f t="shared" si="58"/>
        <v>3</v>
      </c>
    </row>
    <row r="878" spans="1:11" s="22" customFormat="1" x14ac:dyDescent="0.15">
      <c r="A878" s="22">
        <f>IFERROR(テーブル_Swim015[[#This Row],[競技番号]],"")</f>
        <v>28</v>
      </c>
      <c r="B878" s="22">
        <f>IFERROR(テーブル_Swim015[[#This Row],[組]],"")</f>
        <v>4</v>
      </c>
      <c r="C878" s="22">
        <f>IFERROR(テーブル_Swim015[[#This Row],[水路]],"")</f>
        <v>4</v>
      </c>
      <c r="D878" s="22" t="str">
        <f t="shared" si="55"/>
        <v>2844</v>
      </c>
      <c r="E878" s="22">
        <f>IFERROR(テーブル_Swim015[[#This Row],[選手番号]],"")</f>
        <v>191</v>
      </c>
      <c r="F878" s="22" t="str">
        <f>IFERROR(VLOOKUP(E878,Sheet3!A:H,3,0),"")</f>
        <v>羽田野颯太</v>
      </c>
      <c r="G878" s="22" t="str">
        <f>IFERROR(VLOOKUP(E878,Sheet3!A:H,8,0),"")</f>
        <v>石原ＳＣ</v>
      </c>
      <c r="H878" s="22" t="str">
        <f>IFERROR(VLOOKUP(E878,Sheet2!A:B,2,0),"")</f>
        <v/>
      </c>
      <c r="I878" s="22" t="str">
        <f t="shared" si="56"/>
        <v>19128</v>
      </c>
      <c r="J878" s="22">
        <f t="shared" si="57"/>
        <v>4</v>
      </c>
      <c r="K878" s="22">
        <f t="shared" si="58"/>
        <v>4</v>
      </c>
    </row>
    <row r="879" spans="1:11" s="22" customFormat="1" x14ac:dyDescent="0.15">
      <c r="A879" s="22">
        <f>IFERROR(テーブル_Swim015[[#This Row],[競技番号]],"")</f>
        <v>28</v>
      </c>
      <c r="B879" s="22">
        <f>IFERROR(テーブル_Swim015[[#This Row],[組]],"")</f>
        <v>4</v>
      </c>
      <c r="C879" s="22">
        <f>IFERROR(テーブル_Swim015[[#This Row],[水路]],"")</f>
        <v>5</v>
      </c>
      <c r="D879" s="22" t="str">
        <f t="shared" si="55"/>
        <v>2845</v>
      </c>
      <c r="E879" s="22">
        <f>IFERROR(テーブル_Swim015[[#This Row],[選手番号]],"")</f>
        <v>107</v>
      </c>
      <c r="F879" s="22" t="str">
        <f>IFERROR(VLOOKUP(E879,Sheet3!A:H,3,0),"")</f>
        <v>松島　航星</v>
      </c>
      <c r="G879" s="22" t="str">
        <f>IFERROR(VLOOKUP(E879,Sheet3!A:H,8,0),"")</f>
        <v>ファイブテン</v>
      </c>
      <c r="H879" s="22" t="str">
        <f>IFERROR(VLOOKUP(E879,Sheet2!A:B,2,0),"")</f>
        <v/>
      </c>
      <c r="I879" s="22" t="str">
        <f t="shared" si="56"/>
        <v>10728</v>
      </c>
      <c r="J879" s="22">
        <f t="shared" si="57"/>
        <v>4</v>
      </c>
      <c r="K879" s="22">
        <f t="shared" si="58"/>
        <v>5</v>
      </c>
    </row>
    <row r="880" spans="1:11" s="22" customFormat="1" x14ac:dyDescent="0.15">
      <c r="A880" s="22">
        <f>IFERROR(テーブル_Swim015[[#This Row],[競技番号]],"")</f>
        <v>28</v>
      </c>
      <c r="B880" s="22">
        <f>IFERROR(テーブル_Swim015[[#This Row],[組]],"")</f>
        <v>4</v>
      </c>
      <c r="C880" s="22">
        <f>IFERROR(テーブル_Swim015[[#This Row],[水路]],"")</f>
        <v>6</v>
      </c>
      <c r="D880" s="22" t="str">
        <f t="shared" si="55"/>
        <v>2846</v>
      </c>
      <c r="E880" s="22">
        <f>IFERROR(テーブル_Swim015[[#This Row],[選手番号]],"")</f>
        <v>40</v>
      </c>
      <c r="F880" s="22" t="str">
        <f>IFERROR(VLOOKUP(E880,Sheet3!A:H,3,0),"")</f>
        <v>神田　悠斗</v>
      </c>
      <c r="G880" s="22" t="str">
        <f>IFERROR(VLOOKUP(E880,Sheet3!A:H,8,0),"")</f>
        <v>南海ＤＣ</v>
      </c>
      <c r="H880" s="22" t="str">
        <f>IFERROR(VLOOKUP(E880,Sheet2!A:B,2,0),"")</f>
        <v/>
      </c>
      <c r="I880" s="22" t="str">
        <f t="shared" si="56"/>
        <v>4028</v>
      </c>
      <c r="J880" s="22">
        <f t="shared" si="57"/>
        <v>4</v>
      </c>
      <c r="K880" s="22">
        <f t="shared" si="58"/>
        <v>6</v>
      </c>
    </row>
    <row r="881" spans="1:11" s="22" customFormat="1" x14ac:dyDescent="0.15">
      <c r="A881" s="22">
        <f>IFERROR(テーブル_Swim015[[#This Row],[競技番号]],"")</f>
        <v>28</v>
      </c>
      <c r="B881" s="22">
        <f>IFERROR(テーブル_Swim015[[#This Row],[組]],"")</f>
        <v>4</v>
      </c>
      <c r="C881" s="22">
        <f>IFERROR(テーブル_Swim015[[#This Row],[水路]],"")</f>
        <v>7</v>
      </c>
      <c r="D881" s="22" t="str">
        <f t="shared" si="55"/>
        <v>2847</v>
      </c>
      <c r="E881" s="22">
        <f>IFERROR(テーブル_Swim015[[#This Row],[選手番号]],"")</f>
        <v>93</v>
      </c>
      <c r="F881" s="22" t="str">
        <f>IFERROR(VLOOKUP(E881,Sheet3!A:H,3,0),"")</f>
        <v>田村想太郎</v>
      </c>
      <c r="G881" s="22" t="str">
        <f>IFERROR(VLOOKUP(E881,Sheet3!A:H,8,0),"")</f>
        <v>ＭＧ瀬戸内</v>
      </c>
      <c r="H881" s="22" t="str">
        <f>IFERROR(VLOOKUP(E881,Sheet2!A:B,2,0),"")</f>
        <v/>
      </c>
      <c r="I881" s="22" t="str">
        <f t="shared" si="56"/>
        <v>9328</v>
      </c>
      <c r="J881" s="22">
        <f t="shared" si="57"/>
        <v>4</v>
      </c>
      <c r="K881" s="22">
        <f t="shared" si="58"/>
        <v>7</v>
      </c>
    </row>
    <row r="882" spans="1:11" s="22" customFormat="1" x14ac:dyDescent="0.15">
      <c r="A882" s="22">
        <f>IFERROR(テーブル_Swim015[[#This Row],[競技番号]],"")</f>
        <v>28</v>
      </c>
      <c r="B882" s="22">
        <f>IFERROR(テーブル_Swim015[[#This Row],[組]],"")</f>
        <v>5</v>
      </c>
      <c r="C882" s="22">
        <f>IFERROR(テーブル_Swim015[[#This Row],[水路]],"")</f>
        <v>1</v>
      </c>
      <c r="D882" s="22" t="str">
        <f t="shared" si="55"/>
        <v>2851</v>
      </c>
      <c r="E882" s="22">
        <f>IFERROR(テーブル_Swim015[[#This Row],[選手番号]],"")</f>
        <v>357</v>
      </c>
      <c r="F882" s="22" t="str">
        <f>IFERROR(VLOOKUP(E882,Sheet3!A:H,3,0),"")</f>
        <v>重見　祐人</v>
      </c>
      <c r="G882" s="22" t="str">
        <f>IFERROR(VLOOKUP(E882,Sheet3!A:H,8,0),"")</f>
        <v>えいしSC砥部</v>
      </c>
      <c r="H882" s="22" t="str">
        <f>IFERROR(VLOOKUP(E882,Sheet2!A:B,2,0),"")</f>
        <v/>
      </c>
      <c r="I882" s="22" t="str">
        <f t="shared" si="56"/>
        <v>35728</v>
      </c>
      <c r="J882" s="22">
        <f t="shared" si="57"/>
        <v>5</v>
      </c>
      <c r="K882" s="22">
        <f t="shared" si="58"/>
        <v>1</v>
      </c>
    </row>
    <row r="883" spans="1:11" s="22" customFormat="1" x14ac:dyDescent="0.15">
      <c r="A883" s="22">
        <f>IFERROR(テーブル_Swim015[[#This Row],[競技番号]],"")</f>
        <v>28</v>
      </c>
      <c r="B883" s="22">
        <f>IFERROR(テーブル_Swim015[[#This Row],[組]],"")</f>
        <v>5</v>
      </c>
      <c r="C883" s="22">
        <f>IFERROR(テーブル_Swim015[[#This Row],[水路]],"")</f>
        <v>2</v>
      </c>
      <c r="D883" s="22" t="str">
        <f t="shared" si="55"/>
        <v>2852</v>
      </c>
      <c r="E883" s="22">
        <f>IFERROR(テーブル_Swim015[[#This Row],[選手番号]],"")</f>
        <v>138</v>
      </c>
      <c r="F883" s="22" t="str">
        <f>IFERROR(VLOOKUP(E883,Sheet3!A:H,3,0),"")</f>
        <v>谷村　大樹</v>
      </c>
      <c r="G883" s="22" t="str">
        <f>IFERROR(VLOOKUP(E883,Sheet3!A:H,8,0),"")</f>
        <v>八幡浜ＳＣ</v>
      </c>
      <c r="H883" s="22" t="str">
        <f>IFERROR(VLOOKUP(E883,Sheet2!A:B,2,0),"")</f>
        <v/>
      </c>
      <c r="I883" s="22" t="str">
        <f t="shared" si="56"/>
        <v>13828</v>
      </c>
      <c r="J883" s="22">
        <f t="shared" si="57"/>
        <v>5</v>
      </c>
      <c r="K883" s="22">
        <f t="shared" si="58"/>
        <v>2</v>
      </c>
    </row>
    <row r="884" spans="1:11" s="22" customFormat="1" x14ac:dyDescent="0.15">
      <c r="A884" s="22">
        <f>IFERROR(テーブル_Swim015[[#This Row],[競技番号]],"")</f>
        <v>28</v>
      </c>
      <c r="B884" s="22">
        <f>IFERROR(テーブル_Swim015[[#This Row],[組]],"")</f>
        <v>5</v>
      </c>
      <c r="C884" s="22">
        <f>IFERROR(テーブル_Swim015[[#This Row],[水路]],"")</f>
        <v>3</v>
      </c>
      <c r="D884" s="22" t="str">
        <f t="shared" si="55"/>
        <v>2853</v>
      </c>
      <c r="E884" s="22">
        <f>IFERROR(テーブル_Swim015[[#This Row],[選手番号]],"")</f>
        <v>259</v>
      </c>
      <c r="F884" s="22" t="str">
        <f>IFERROR(VLOOKUP(E884,Sheet3!A:H,3,0),"")</f>
        <v>浦崎　昂楽</v>
      </c>
      <c r="G884" s="22" t="str">
        <f>IFERROR(VLOOKUP(E884,Sheet3!A:H,8,0),"")</f>
        <v>フィッタ吉田</v>
      </c>
      <c r="H884" s="22" t="str">
        <f>IFERROR(VLOOKUP(E884,Sheet2!A:B,2,0),"")</f>
        <v/>
      </c>
      <c r="I884" s="22" t="str">
        <f t="shared" si="56"/>
        <v>25928</v>
      </c>
      <c r="J884" s="22">
        <f t="shared" si="57"/>
        <v>5</v>
      </c>
      <c r="K884" s="22">
        <f t="shared" si="58"/>
        <v>3</v>
      </c>
    </row>
    <row r="885" spans="1:11" s="22" customFormat="1" x14ac:dyDescent="0.15">
      <c r="A885" s="22">
        <f>IFERROR(テーブル_Swim015[[#This Row],[競技番号]],"")</f>
        <v>28</v>
      </c>
      <c r="B885" s="22">
        <f>IFERROR(テーブル_Swim015[[#This Row],[組]],"")</f>
        <v>5</v>
      </c>
      <c r="C885" s="22">
        <f>IFERROR(テーブル_Swim015[[#This Row],[水路]],"")</f>
        <v>4</v>
      </c>
      <c r="D885" s="22" t="str">
        <f t="shared" si="55"/>
        <v>2854</v>
      </c>
      <c r="E885" s="22">
        <f>IFERROR(テーブル_Swim015[[#This Row],[選手番号]],"")</f>
        <v>1</v>
      </c>
      <c r="F885" s="22" t="str">
        <f>IFERROR(VLOOKUP(E885,Sheet3!A:H,3,0),"")</f>
        <v>奥本　陽葵</v>
      </c>
      <c r="G885" s="22" t="str">
        <f>IFERROR(VLOOKUP(E885,Sheet3!A:H,8,0),"")</f>
        <v>五百木ＳＣ</v>
      </c>
      <c r="H885" s="22" t="str">
        <f>IFERROR(VLOOKUP(E885,Sheet2!A:B,2,0),"")</f>
        <v/>
      </c>
      <c r="I885" s="22" t="str">
        <f t="shared" si="56"/>
        <v>128</v>
      </c>
      <c r="J885" s="22">
        <f t="shared" si="57"/>
        <v>5</v>
      </c>
      <c r="K885" s="22">
        <f t="shared" si="58"/>
        <v>4</v>
      </c>
    </row>
    <row r="886" spans="1:11" s="22" customFormat="1" x14ac:dyDescent="0.15">
      <c r="A886" s="22">
        <f>IFERROR(テーブル_Swim015[[#This Row],[競技番号]],"")</f>
        <v>28</v>
      </c>
      <c r="B886" s="22">
        <f>IFERROR(テーブル_Swim015[[#This Row],[組]],"")</f>
        <v>5</v>
      </c>
      <c r="C886" s="22">
        <f>IFERROR(テーブル_Swim015[[#This Row],[水路]],"")</f>
        <v>5</v>
      </c>
      <c r="D886" s="22" t="str">
        <f t="shared" si="55"/>
        <v>2855</v>
      </c>
      <c r="E886" s="22">
        <f>IFERROR(テーブル_Swim015[[#This Row],[選手番号]],"")</f>
        <v>41</v>
      </c>
      <c r="F886" s="22" t="str">
        <f>IFERROR(VLOOKUP(E886,Sheet3!A:H,3,0),"")</f>
        <v>伊須　新太</v>
      </c>
      <c r="G886" s="22" t="str">
        <f>IFERROR(VLOOKUP(E886,Sheet3!A:H,8,0),"")</f>
        <v>南海ＤＣ</v>
      </c>
      <c r="H886" s="22" t="str">
        <f>IFERROR(VLOOKUP(E886,Sheet2!A:B,2,0),"")</f>
        <v/>
      </c>
      <c r="I886" s="22" t="str">
        <f t="shared" si="56"/>
        <v>4128</v>
      </c>
      <c r="J886" s="22">
        <f t="shared" si="57"/>
        <v>5</v>
      </c>
      <c r="K886" s="22">
        <f t="shared" si="58"/>
        <v>5</v>
      </c>
    </row>
    <row r="887" spans="1:11" s="22" customFormat="1" x14ac:dyDescent="0.15">
      <c r="A887" s="22">
        <f>IFERROR(テーブル_Swim015[[#This Row],[競技番号]],"")</f>
        <v>28</v>
      </c>
      <c r="B887" s="22">
        <f>IFERROR(テーブル_Swim015[[#This Row],[組]],"")</f>
        <v>5</v>
      </c>
      <c r="C887" s="22">
        <f>IFERROR(テーブル_Swim015[[#This Row],[水路]],"")</f>
        <v>6</v>
      </c>
      <c r="D887" s="22" t="str">
        <f t="shared" si="55"/>
        <v>2856</v>
      </c>
      <c r="E887" s="22">
        <f>IFERROR(テーブル_Swim015[[#This Row],[選手番号]],"")</f>
        <v>106</v>
      </c>
      <c r="F887" s="22" t="str">
        <f>IFERROR(VLOOKUP(E887,Sheet3!A:H,3,0),"")</f>
        <v>山口　　空</v>
      </c>
      <c r="G887" s="22" t="str">
        <f>IFERROR(VLOOKUP(E887,Sheet3!A:H,8,0),"")</f>
        <v>ファイブテン</v>
      </c>
      <c r="H887" s="22" t="str">
        <f>IFERROR(VLOOKUP(E887,Sheet2!A:B,2,0),"")</f>
        <v/>
      </c>
      <c r="I887" s="22" t="str">
        <f t="shared" si="56"/>
        <v>10628</v>
      </c>
      <c r="J887" s="22">
        <f t="shared" si="57"/>
        <v>5</v>
      </c>
      <c r="K887" s="22">
        <f t="shared" si="58"/>
        <v>6</v>
      </c>
    </row>
    <row r="888" spans="1:11" s="22" customFormat="1" x14ac:dyDescent="0.15">
      <c r="A888" s="22">
        <f>IFERROR(テーブル_Swim015[[#This Row],[競技番号]],"")</f>
        <v>28</v>
      </c>
      <c r="B888" s="22">
        <f>IFERROR(テーブル_Swim015[[#This Row],[組]],"")</f>
        <v>5</v>
      </c>
      <c r="C888" s="22">
        <f>IFERROR(テーブル_Swim015[[#This Row],[水路]],"")</f>
        <v>7</v>
      </c>
      <c r="D888" s="22" t="str">
        <f t="shared" si="55"/>
        <v>2857</v>
      </c>
      <c r="E888" s="22">
        <f>IFERROR(テーブル_Swim015[[#This Row],[選手番号]],"")</f>
        <v>204</v>
      </c>
      <c r="F888" s="22" t="str">
        <f>IFERROR(VLOOKUP(E888,Sheet3!A:H,3,0),"")</f>
        <v>松浦　海翔</v>
      </c>
      <c r="G888" s="22" t="str">
        <f>IFERROR(VLOOKUP(E888,Sheet3!A:H,8,0),"")</f>
        <v>フィッタ松山</v>
      </c>
      <c r="H888" s="22" t="str">
        <f>IFERROR(VLOOKUP(E888,Sheet2!A:B,2,0),"")</f>
        <v/>
      </c>
      <c r="I888" s="22" t="str">
        <f t="shared" si="56"/>
        <v>20428</v>
      </c>
      <c r="J888" s="22">
        <f t="shared" si="57"/>
        <v>5</v>
      </c>
      <c r="K888" s="22">
        <f t="shared" si="58"/>
        <v>7</v>
      </c>
    </row>
    <row r="889" spans="1:11" s="22" customFormat="1" x14ac:dyDescent="0.15">
      <c r="A889" s="22">
        <f>IFERROR(テーブル_Swim015[[#This Row],[競技番号]],"")</f>
        <v>28</v>
      </c>
      <c r="B889" s="22">
        <f>IFERROR(テーブル_Swim015[[#This Row],[組]],"")</f>
        <v>1</v>
      </c>
      <c r="C889" s="22">
        <f>IFERROR(テーブル_Swim015[[#This Row],[水路]],"")</f>
        <v>1</v>
      </c>
      <c r="D889" s="22" t="str">
        <f t="shared" si="55"/>
        <v>2811</v>
      </c>
      <c r="E889" s="22">
        <f>IFERROR(テーブル_Swim015[[#This Row],[選手番号]],"")</f>
        <v>361</v>
      </c>
      <c r="F889" s="22" t="str">
        <f>IFERROR(VLOOKUP(E889,Sheet3!A:H,3,0),"")</f>
        <v>岡田　英明</v>
      </c>
      <c r="G889" s="22" t="str">
        <f>IFERROR(VLOOKUP(E889,Sheet3!A:H,8,0),"")</f>
        <v>えいしSC砥部</v>
      </c>
      <c r="H889" s="22" t="str">
        <f>IFERROR(VLOOKUP(E889,Sheet2!A:B,2,0),"")</f>
        <v/>
      </c>
      <c r="I889" s="22" t="str">
        <f t="shared" si="56"/>
        <v>36128</v>
      </c>
      <c r="J889" s="22">
        <f t="shared" si="57"/>
        <v>1</v>
      </c>
      <c r="K889" s="22">
        <f t="shared" si="58"/>
        <v>1</v>
      </c>
    </row>
    <row r="890" spans="1:11" s="22" customFormat="1" x14ac:dyDescent="0.15">
      <c r="A890" s="22">
        <f>IFERROR(テーブル_Swim015[[#This Row],[競技番号]],"")</f>
        <v>28</v>
      </c>
      <c r="B890" s="22">
        <f>IFERROR(テーブル_Swim015[[#This Row],[組]],"")</f>
        <v>1</v>
      </c>
      <c r="C890" s="22">
        <f>IFERROR(テーブル_Swim015[[#This Row],[水路]],"")</f>
        <v>2</v>
      </c>
      <c r="D890" s="22" t="str">
        <f t="shared" si="55"/>
        <v>2812</v>
      </c>
      <c r="E890" s="22">
        <f>IFERROR(テーブル_Swim015[[#This Row],[選手番号]],"")</f>
        <v>12</v>
      </c>
      <c r="F890" s="22" t="str">
        <f>IFERROR(VLOOKUP(E890,Sheet3!A:H,3,0),"")</f>
        <v>門田　煌征</v>
      </c>
      <c r="G890" s="22" t="str">
        <f>IFERROR(VLOOKUP(E890,Sheet3!A:H,8,0),"")</f>
        <v>五百木ＳＣ</v>
      </c>
      <c r="H890" s="22" t="str">
        <f>IFERROR(VLOOKUP(E890,Sheet2!A:B,2,0),"")</f>
        <v/>
      </c>
      <c r="I890" s="22" t="str">
        <f t="shared" si="56"/>
        <v>1228</v>
      </c>
      <c r="J890" s="22">
        <f t="shared" si="57"/>
        <v>1</v>
      </c>
      <c r="K890" s="22">
        <f t="shared" si="58"/>
        <v>2</v>
      </c>
    </row>
    <row r="891" spans="1:11" s="22" customFormat="1" x14ac:dyDescent="0.15">
      <c r="A891" s="22">
        <f>IFERROR(テーブル_Swim015[[#This Row],[競技番号]],"")</f>
        <v>28</v>
      </c>
      <c r="B891" s="22">
        <f>IFERROR(テーブル_Swim015[[#This Row],[組]],"")</f>
        <v>1</v>
      </c>
      <c r="C891" s="22">
        <f>IFERROR(テーブル_Swim015[[#This Row],[水路]],"")</f>
        <v>3</v>
      </c>
      <c r="D891" s="22" t="str">
        <f t="shared" si="55"/>
        <v>2813</v>
      </c>
      <c r="E891" s="22">
        <f>IFERROR(テーブル_Swim015[[#This Row],[選手番号]],"")</f>
        <v>68</v>
      </c>
      <c r="F891" s="22" t="str">
        <f>IFERROR(VLOOKUP(E891,Sheet3!A:H,3,0),"")</f>
        <v>尾藤　渉大</v>
      </c>
      <c r="G891" s="22" t="str">
        <f>IFERROR(VLOOKUP(E891,Sheet3!A:H,8,0),"")</f>
        <v>ｴﾘｴｰﾙSRT</v>
      </c>
      <c r="H891" s="22" t="str">
        <f>IFERROR(VLOOKUP(E891,Sheet2!A:B,2,0),"")</f>
        <v/>
      </c>
      <c r="I891" s="22" t="str">
        <f t="shared" si="56"/>
        <v>6828</v>
      </c>
      <c r="J891" s="22">
        <f t="shared" si="57"/>
        <v>1</v>
      </c>
      <c r="K891" s="22">
        <f t="shared" si="58"/>
        <v>3</v>
      </c>
    </row>
    <row r="892" spans="1:11" s="22" customFormat="1" x14ac:dyDescent="0.15">
      <c r="A892" s="22">
        <f>IFERROR(テーブル_Swim015[[#This Row],[競技番号]],"")</f>
        <v>28</v>
      </c>
      <c r="B892" s="22">
        <f>IFERROR(テーブル_Swim015[[#This Row],[組]],"")</f>
        <v>1</v>
      </c>
      <c r="C892" s="22">
        <f>IFERROR(テーブル_Swim015[[#This Row],[水路]],"")</f>
        <v>4</v>
      </c>
      <c r="D892" s="22" t="str">
        <f t="shared" si="55"/>
        <v>2814</v>
      </c>
      <c r="E892" s="22">
        <f>IFERROR(テーブル_Swim015[[#This Row],[選手番号]],"")</f>
        <v>329</v>
      </c>
      <c r="F892" s="22" t="str">
        <f>IFERROR(VLOOKUP(E892,Sheet3!A:H,3,0),"")</f>
        <v>近藤　創太</v>
      </c>
      <c r="G892" s="22" t="str">
        <f>IFERROR(VLOOKUP(E892,Sheet3!A:H,8,0),"")</f>
        <v>コナミ松山</v>
      </c>
      <c r="H892" s="22" t="str">
        <f>IFERROR(VLOOKUP(E892,Sheet2!A:B,2,0),"")</f>
        <v/>
      </c>
      <c r="I892" s="22" t="str">
        <f t="shared" si="56"/>
        <v>32928</v>
      </c>
      <c r="J892" s="22">
        <f t="shared" si="57"/>
        <v>1</v>
      </c>
      <c r="K892" s="22">
        <f t="shared" si="58"/>
        <v>4</v>
      </c>
    </row>
    <row r="893" spans="1:11" s="22" customFormat="1" x14ac:dyDescent="0.15">
      <c r="A893" s="22">
        <f>IFERROR(テーブル_Swim015[[#This Row],[競技番号]],"")</f>
        <v>28</v>
      </c>
      <c r="B893" s="22">
        <f>IFERROR(テーブル_Swim015[[#This Row],[組]],"")</f>
        <v>1</v>
      </c>
      <c r="C893" s="22">
        <f>IFERROR(テーブル_Swim015[[#This Row],[水路]],"")</f>
        <v>5</v>
      </c>
      <c r="D893" s="22" t="str">
        <f t="shared" si="55"/>
        <v>2815</v>
      </c>
      <c r="E893" s="22">
        <f>IFERROR(テーブル_Swim015[[#This Row],[選手番号]],"")</f>
        <v>118</v>
      </c>
      <c r="F893" s="22" t="str">
        <f>IFERROR(VLOOKUP(E893,Sheet3!A:H,3,0),"")</f>
        <v>森田　尚斗</v>
      </c>
      <c r="G893" s="22" t="str">
        <f>IFERROR(VLOOKUP(E893,Sheet3!A:H,8,0),"")</f>
        <v>ファイブテン</v>
      </c>
      <c r="H893" s="22" t="str">
        <f>IFERROR(VLOOKUP(E893,Sheet2!A:B,2,0),"")</f>
        <v/>
      </c>
      <c r="I893" s="22" t="str">
        <f t="shared" si="56"/>
        <v>11828</v>
      </c>
      <c r="J893" s="22">
        <f t="shared" si="57"/>
        <v>1</v>
      </c>
      <c r="K893" s="22">
        <f t="shared" si="58"/>
        <v>5</v>
      </c>
    </row>
    <row r="894" spans="1:11" s="22" customFormat="1" x14ac:dyDescent="0.15">
      <c r="A894" s="22">
        <f>IFERROR(テーブル_Swim015[[#This Row],[競技番号]],"")</f>
        <v>28</v>
      </c>
      <c r="B894" s="22">
        <f>IFERROR(テーブル_Swim015[[#This Row],[組]],"")</f>
        <v>1</v>
      </c>
      <c r="C894" s="22">
        <f>IFERROR(テーブル_Swim015[[#This Row],[水路]],"")</f>
        <v>6</v>
      </c>
      <c r="D894" s="22" t="str">
        <f t="shared" si="55"/>
        <v>2816</v>
      </c>
      <c r="E894" s="22">
        <f>IFERROR(テーブル_Swim015[[#This Row],[選手番号]],"")</f>
        <v>236</v>
      </c>
      <c r="F894" s="22" t="str">
        <f>IFERROR(VLOOKUP(E894,Sheet3!A:H,3,0),"")</f>
        <v>十亀　優哉</v>
      </c>
      <c r="G894" s="22" t="str">
        <f>IFERROR(VLOOKUP(E894,Sheet3!A:H,8,0),"")</f>
        <v>フィッタ重信</v>
      </c>
      <c r="H894" s="22" t="str">
        <f>IFERROR(VLOOKUP(E894,Sheet2!A:B,2,0),"")</f>
        <v/>
      </c>
      <c r="I894" s="22" t="str">
        <f t="shared" si="56"/>
        <v>23628</v>
      </c>
      <c r="J894" s="22">
        <f t="shared" si="57"/>
        <v>1</v>
      </c>
      <c r="K894" s="22">
        <f t="shared" si="58"/>
        <v>6</v>
      </c>
    </row>
    <row r="895" spans="1:11" s="22" customFormat="1" x14ac:dyDescent="0.15">
      <c r="A895" s="22">
        <f>IFERROR(テーブル_Swim015[[#This Row],[競技番号]],"")</f>
        <v>28</v>
      </c>
      <c r="B895" s="22">
        <f>IFERROR(テーブル_Swim015[[#This Row],[組]],"")</f>
        <v>1</v>
      </c>
      <c r="C895" s="22">
        <f>IFERROR(テーブル_Swim015[[#This Row],[水路]],"")</f>
        <v>7</v>
      </c>
      <c r="D895" s="22" t="str">
        <f t="shared" si="55"/>
        <v>2817</v>
      </c>
      <c r="E895" s="22">
        <f>IFERROR(テーブル_Swim015[[#This Row],[選手番号]],"")</f>
        <v>237</v>
      </c>
      <c r="F895" s="22" t="str">
        <f>IFERROR(VLOOKUP(E895,Sheet3!A:H,3,0),"")</f>
        <v>松浦　　蒼</v>
      </c>
      <c r="G895" s="22" t="str">
        <f>IFERROR(VLOOKUP(E895,Sheet3!A:H,8,0),"")</f>
        <v>フィッタ重信</v>
      </c>
      <c r="H895" s="22" t="str">
        <f>IFERROR(VLOOKUP(E895,Sheet2!A:B,2,0),"")</f>
        <v/>
      </c>
      <c r="I895" s="22" t="str">
        <f t="shared" si="56"/>
        <v>23728</v>
      </c>
      <c r="J895" s="22">
        <f t="shared" si="57"/>
        <v>1</v>
      </c>
      <c r="K895" s="22">
        <f t="shared" si="58"/>
        <v>7</v>
      </c>
    </row>
    <row r="896" spans="1:11" s="22" customFormat="1" x14ac:dyDescent="0.15">
      <c r="A896" s="22">
        <f>IFERROR(テーブル_Swim015[[#This Row],[競技番号]],"")</f>
        <v>28</v>
      </c>
      <c r="B896" s="22">
        <f>IFERROR(テーブル_Swim015[[#This Row],[組]],"")</f>
        <v>2</v>
      </c>
      <c r="C896" s="22">
        <f>IFERROR(テーブル_Swim015[[#This Row],[水路]],"")</f>
        <v>1</v>
      </c>
      <c r="D896" s="22" t="str">
        <f t="shared" si="55"/>
        <v>2821</v>
      </c>
      <c r="E896" s="22">
        <f>IFERROR(テーブル_Swim015[[#This Row],[選手番号]],"")</f>
        <v>8</v>
      </c>
      <c r="F896" s="22" t="str">
        <f>IFERROR(VLOOKUP(E896,Sheet3!A:H,3,0),"")</f>
        <v>小笠原優希</v>
      </c>
      <c r="G896" s="22" t="str">
        <f>IFERROR(VLOOKUP(E896,Sheet3!A:H,8,0),"")</f>
        <v>五百木ＳＣ</v>
      </c>
      <c r="H896" s="22" t="str">
        <f>IFERROR(VLOOKUP(E896,Sheet2!A:B,2,0),"")</f>
        <v/>
      </c>
      <c r="I896" s="22" t="str">
        <f t="shared" si="56"/>
        <v>828</v>
      </c>
      <c r="J896" s="22">
        <f t="shared" si="57"/>
        <v>2</v>
      </c>
      <c r="K896" s="22">
        <f t="shared" si="58"/>
        <v>1</v>
      </c>
    </row>
    <row r="897" spans="1:11" s="22" customFormat="1" x14ac:dyDescent="0.15">
      <c r="A897" s="22">
        <f>IFERROR(テーブル_Swim015[[#This Row],[競技番号]],"")</f>
        <v>28</v>
      </c>
      <c r="B897" s="22">
        <f>IFERROR(テーブル_Swim015[[#This Row],[組]],"")</f>
        <v>2</v>
      </c>
      <c r="C897" s="22">
        <f>IFERROR(テーブル_Swim015[[#This Row],[水路]],"")</f>
        <v>2</v>
      </c>
      <c r="D897" s="22" t="str">
        <f t="shared" si="55"/>
        <v>2822</v>
      </c>
      <c r="E897" s="22">
        <f>IFERROR(テーブル_Swim015[[#This Row],[選手番号]],"")</f>
        <v>207</v>
      </c>
      <c r="F897" s="22" t="str">
        <f>IFERROR(VLOOKUP(E897,Sheet3!A:H,3,0),"")</f>
        <v>永田　　空</v>
      </c>
      <c r="G897" s="22" t="str">
        <f>IFERROR(VLOOKUP(E897,Sheet3!A:H,8,0),"")</f>
        <v>フィッタ松山</v>
      </c>
      <c r="H897" s="22" t="str">
        <f>IFERROR(VLOOKUP(E897,Sheet2!A:B,2,0),"")</f>
        <v/>
      </c>
      <c r="I897" s="22" t="str">
        <f t="shared" si="56"/>
        <v>20728</v>
      </c>
      <c r="J897" s="22">
        <f t="shared" si="57"/>
        <v>2</v>
      </c>
      <c r="K897" s="22">
        <f t="shared" si="58"/>
        <v>2</v>
      </c>
    </row>
    <row r="898" spans="1:11" s="22" customFormat="1" x14ac:dyDescent="0.15">
      <c r="A898" s="22">
        <f>IFERROR(テーブル_Swim015[[#This Row],[競技番号]],"")</f>
        <v>28</v>
      </c>
      <c r="B898" s="22">
        <f>IFERROR(テーブル_Swim015[[#This Row],[組]],"")</f>
        <v>2</v>
      </c>
      <c r="C898" s="22">
        <f>IFERROR(テーブル_Swim015[[#This Row],[水路]],"")</f>
        <v>3</v>
      </c>
      <c r="D898" s="22" t="str">
        <f t="shared" si="55"/>
        <v>2823</v>
      </c>
      <c r="E898" s="22">
        <f>IFERROR(テーブル_Swim015[[#This Row],[選手番号]],"")</f>
        <v>112</v>
      </c>
      <c r="F898" s="22" t="str">
        <f>IFERROR(VLOOKUP(E898,Sheet3!A:H,3,0),"")</f>
        <v>白澤　　航</v>
      </c>
      <c r="G898" s="22" t="str">
        <f>IFERROR(VLOOKUP(E898,Sheet3!A:H,8,0),"")</f>
        <v>ファイブテン</v>
      </c>
      <c r="H898" s="22" t="str">
        <f>IFERROR(VLOOKUP(E898,Sheet2!A:B,2,0),"")</f>
        <v/>
      </c>
      <c r="I898" s="22" t="str">
        <f t="shared" si="56"/>
        <v>11228</v>
      </c>
      <c r="J898" s="22">
        <f t="shared" si="57"/>
        <v>2</v>
      </c>
      <c r="K898" s="22">
        <f t="shared" si="58"/>
        <v>3</v>
      </c>
    </row>
    <row r="899" spans="1:11" s="22" customFormat="1" x14ac:dyDescent="0.15">
      <c r="A899" s="22">
        <f>IFERROR(テーブル_Swim015[[#This Row],[競技番号]],"")</f>
        <v>28</v>
      </c>
      <c r="B899" s="22">
        <f>IFERROR(テーブル_Swim015[[#This Row],[組]],"")</f>
        <v>2</v>
      </c>
      <c r="C899" s="22">
        <f>IFERROR(テーブル_Swim015[[#This Row],[水路]],"")</f>
        <v>4</v>
      </c>
      <c r="D899" s="22" t="str">
        <f t="shared" ref="D899:D962" si="59">CONCATENATE(A899,B899,C899)</f>
        <v>2824</v>
      </c>
      <c r="E899" s="22">
        <f>IFERROR(テーブル_Swim015[[#This Row],[選手番号]],"")</f>
        <v>326</v>
      </c>
      <c r="F899" s="22" t="str">
        <f>IFERROR(VLOOKUP(E899,Sheet3!A:H,3,0),"")</f>
        <v>越智　通康</v>
      </c>
      <c r="G899" s="22" t="str">
        <f>IFERROR(VLOOKUP(E899,Sheet3!A:H,8,0),"")</f>
        <v>コナミ松山</v>
      </c>
      <c r="H899" s="22" t="str">
        <f>IFERROR(VLOOKUP(E899,Sheet2!A:B,2,0),"")</f>
        <v/>
      </c>
      <c r="I899" s="22" t="str">
        <f t="shared" si="56"/>
        <v>32628</v>
      </c>
      <c r="J899" s="22">
        <f t="shared" si="57"/>
        <v>2</v>
      </c>
      <c r="K899" s="22">
        <f t="shared" si="58"/>
        <v>4</v>
      </c>
    </row>
    <row r="900" spans="1:11" s="22" customFormat="1" x14ac:dyDescent="0.15">
      <c r="A900" s="22">
        <f>IFERROR(テーブル_Swim015[[#This Row],[競技番号]],"")</f>
        <v>28</v>
      </c>
      <c r="B900" s="22">
        <f>IFERROR(テーブル_Swim015[[#This Row],[組]],"")</f>
        <v>2</v>
      </c>
      <c r="C900" s="22">
        <f>IFERROR(テーブル_Swim015[[#This Row],[水路]],"")</f>
        <v>5</v>
      </c>
      <c r="D900" s="22" t="str">
        <f t="shared" si="59"/>
        <v>2825</v>
      </c>
      <c r="E900" s="22">
        <f>IFERROR(テーブル_Swim015[[#This Row],[選手番号]],"")</f>
        <v>234</v>
      </c>
      <c r="F900" s="22" t="str">
        <f>IFERROR(VLOOKUP(E900,Sheet3!A:H,3,0),"")</f>
        <v>大松廉太朗</v>
      </c>
      <c r="G900" s="22" t="str">
        <f>IFERROR(VLOOKUP(E900,Sheet3!A:H,8,0),"")</f>
        <v>フィッタ重信</v>
      </c>
      <c r="H900" s="22" t="str">
        <f>IFERROR(VLOOKUP(E900,Sheet2!A:B,2,0),"")</f>
        <v/>
      </c>
      <c r="I900" s="22" t="str">
        <f t="shared" si="56"/>
        <v>23428</v>
      </c>
      <c r="J900" s="22">
        <f t="shared" si="57"/>
        <v>2</v>
      </c>
      <c r="K900" s="22">
        <f t="shared" si="58"/>
        <v>5</v>
      </c>
    </row>
    <row r="901" spans="1:11" s="22" customFormat="1" x14ac:dyDescent="0.15">
      <c r="A901" s="22">
        <f>IFERROR(テーブル_Swim015[[#This Row],[競技番号]],"")</f>
        <v>28</v>
      </c>
      <c r="B901" s="22">
        <f>IFERROR(テーブル_Swim015[[#This Row],[組]],"")</f>
        <v>2</v>
      </c>
      <c r="C901" s="22">
        <f>IFERROR(テーブル_Swim015[[#This Row],[水路]],"")</f>
        <v>6</v>
      </c>
      <c r="D901" s="22" t="str">
        <f t="shared" si="59"/>
        <v>2826</v>
      </c>
      <c r="E901" s="22">
        <f>IFERROR(テーブル_Swim015[[#This Row],[選手番号]],"")</f>
        <v>65</v>
      </c>
      <c r="F901" s="22" t="str">
        <f>IFERROR(VLOOKUP(E901,Sheet3!A:H,3,0),"")</f>
        <v>篠原　正成</v>
      </c>
      <c r="G901" s="22" t="str">
        <f>IFERROR(VLOOKUP(E901,Sheet3!A:H,8,0),"")</f>
        <v>ｴﾘｴｰﾙSRT</v>
      </c>
      <c r="H901" s="22" t="str">
        <f>IFERROR(VLOOKUP(E901,Sheet2!A:B,2,0),"")</f>
        <v/>
      </c>
      <c r="I901" s="22" t="str">
        <f t="shared" si="56"/>
        <v>6528</v>
      </c>
      <c r="J901" s="22">
        <f t="shared" si="57"/>
        <v>2</v>
      </c>
      <c r="K901" s="22">
        <f t="shared" si="58"/>
        <v>6</v>
      </c>
    </row>
    <row r="902" spans="1:11" s="22" customFormat="1" x14ac:dyDescent="0.15">
      <c r="A902" s="22">
        <f>IFERROR(テーブル_Swim015[[#This Row],[競技番号]],"")</f>
        <v>28</v>
      </c>
      <c r="B902" s="22">
        <f>IFERROR(テーブル_Swim015[[#This Row],[組]],"")</f>
        <v>2</v>
      </c>
      <c r="C902" s="22">
        <f>IFERROR(テーブル_Swim015[[#This Row],[水路]],"")</f>
        <v>7</v>
      </c>
      <c r="D902" s="22" t="str">
        <f t="shared" si="59"/>
        <v>2827</v>
      </c>
      <c r="E902" s="22">
        <f>IFERROR(テーブル_Swim015[[#This Row],[選手番号]],"")</f>
        <v>165</v>
      </c>
      <c r="F902" s="22" t="str">
        <f>IFERROR(VLOOKUP(E902,Sheet3!A:H,3,0),"")</f>
        <v>満汐　航士</v>
      </c>
      <c r="G902" s="22" t="str">
        <f>IFERROR(VLOOKUP(E902,Sheet3!A:H,8,0),"")</f>
        <v>アズサ松山</v>
      </c>
      <c r="H902" s="22" t="str">
        <f>IFERROR(VLOOKUP(E902,Sheet2!A:B,2,0),"")</f>
        <v/>
      </c>
      <c r="I902" s="22" t="str">
        <f t="shared" si="56"/>
        <v>16528</v>
      </c>
      <c r="J902" s="22">
        <f t="shared" si="57"/>
        <v>2</v>
      </c>
      <c r="K902" s="22">
        <f t="shared" si="58"/>
        <v>7</v>
      </c>
    </row>
    <row r="903" spans="1:11" s="22" customFormat="1" x14ac:dyDescent="0.15">
      <c r="A903" s="22">
        <f>IFERROR(テーブル_Swim015[[#This Row],[競技番号]],"")</f>
        <v>28</v>
      </c>
      <c r="B903" s="22">
        <f>IFERROR(テーブル_Swim015[[#This Row],[組]],"")</f>
        <v>3</v>
      </c>
      <c r="C903" s="22">
        <f>IFERROR(テーブル_Swim015[[#This Row],[水路]],"")</f>
        <v>1</v>
      </c>
      <c r="D903" s="22" t="str">
        <f t="shared" si="59"/>
        <v>2831</v>
      </c>
      <c r="E903" s="22">
        <f>IFERROR(テーブル_Swim015[[#This Row],[選手番号]],"")</f>
        <v>4</v>
      </c>
      <c r="F903" s="22" t="str">
        <f>IFERROR(VLOOKUP(E903,Sheet3!A:H,3,0),"")</f>
        <v>荒木　颯斗</v>
      </c>
      <c r="G903" s="22" t="str">
        <f>IFERROR(VLOOKUP(E903,Sheet3!A:H,8,0),"")</f>
        <v>五百木ＳＣ</v>
      </c>
      <c r="H903" s="22" t="str">
        <f>IFERROR(VLOOKUP(E903,Sheet2!A:B,2,0),"")</f>
        <v/>
      </c>
      <c r="I903" s="22" t="str">
        <f t="shared" si="56"/>
        <v>428</v>
      </c>
      <c r="J903" s="22">
        <f t="shared" si="57"/>
        <v>3</v>
      </c>
      <c r="K903" s="22">
        <f t="shared" si="58"/>
        <v>1</v>
      </c>
    </row>
    <row r="904" spans="1:11" s="22" customFormat="1" x14ac:dyDescent="0.15">
      <c r="A904" s="22">
        <f>IFERROR(テーブル_Swim015[[#This Row],[競技番号]],"")</f>
        <v>28</v>
      </c>
      <c r="B904" s="22">
        <f>IFERROR(テーブル_Swim015[[#This Row],[組]],"")</f>
        <v>3</v>
      </c>
      <c r="C904" s="22">
        <f>IFERROR(テーブル_Swim015[[#This Row],[水路]],"")</f>
        <v>2</v>
      </c>
      <c r="D904" s="22" t="str">
        <f t="shared" si="59"/>
        <v>2832</v>
      </c>
      <c r="E904" s="22">
        <f>IFERROR(テーブル_Swim015[[#This Row],[選手番号]],"")</f>
        <v>161</v>
      </c>
      <c r="F904" s="22" t="str">
        <f>IFERROR(VLOOKUP(E904,Sheet3!A:H,3,0),"")</f>
        <v>石山　千吏</v>
      </c>
      <c r="G904" s="22" t="str">
        <f>IFERROR(VLOOKUP(E904,Sheet3!A:H,8,0),"")</f>
        <v>アズサ松山</v>
      </c>
      <c r="H904" s="22" t="str">
        <f>IFERROR(VLOOKUP(E904,Sheet2!A:B,2,0),"")</f>
        <v/>
      </c>
      <c r="I904" s="22" t="str">
        <f t="shared" si="56"/>
        <v>16128</v>
      </c>
      <c r="J904" s="22">
        <f t="shared" si="57"/>
        <v>3</v>
      </c>
      <c r="K904" s="22">
        <f t="shared" si="58"/>
        <v>2</v>
      </c>
    </row>
    <row r="905" spans="1:11" s="22" customFormat="1" x14ac:dyDescent="0.15">
      <c r="A905" s="22">
        <f>IFERROR(テーブル_Swim015[[#This Row],[競技番号]],"")</f>
        <v>29</v>
      </c>
      <c r="B905" s="22">
        <f>IFERROR(テーブル_Swim015[[#This Row],[組]],"")</f>
        <v>2</v>
      </c>
      <c r="C905" s="22">
        <f>IFERROR(テーブル_Swim015[[#This Row],[水路]],"")</f>
        <v>3</v>
      </c>
      <c r="D905" s="22" t="str">
        <f t="shared" si="59"/>
        <v>2923</v>
      </c>
      <c r="E905" s="22">
        <f>IFERROR(テーブル_Swim015[[#This Row],[選手番号]],"")</f>
        <v>123</v>
      </c>
      <c r="F905" s="22" t="str">
        <f>IFERROR(VLOOKUP(E905,Sheet3!A:H,3,0),"")</f>
        <v>山内　萌加</v>
      </c>
      <c r="G905" s="22" t="str">
        <f>IFERROR(VLOOKUP(E905,Sheet3!A:H,8,0),"")</f>
        <v>ファイブテン</v>
      </c>
      <c r="H905" s="22" t="str">
        <f>IFERROR(VLOOKUP(E905,Sheet2!A:B,2,0),"")</f>
        <v/>
      </c>
      <c r="I905" s="22" t="str">
        <f t="shared" si="56"/>
        <v>12329</v>
      </c>
      <c r="J905" s="22">
        <f t="shared" si="57"/>
        <v>2</v>
      </c>
      <c r="K905" s="22">
        <f t="shared" si="58"/>
        <v>3</v>
      </c>
    </row>
    <row r="906" spans="1:11" s="22" customFormat="1" x14ac:dyDescent="0.15">
      <c r="A906" s="22">
        <f>IFERROR(テーブル_Swim015[[#This Row],[競技番号]],"")</f>
        <v>29</v>
      </c>
      <c r="B906" s="22">
        <f>IFERROR(テーブル_Swim015[[#This Row],[組]],"")</f>
        <v>2</v>
      </c>
      <c r="C906" s="22">
        <f>IFERROR(テーブル_Swim015[[#This Row],[水路]],"")</f>
        <v>4</v>
      </c>
      <c r="D906" s="22" t="str">
        <f t="shared" si="59"/>
        <v>2924</v>
      </c>
      <c r="E906" s="22">
        <f>IFERROR(テーブル_Swim015[[#This Row],[選手番号]],"")</f>
        <v>337</v>
      </c>
      <c r="F906" s="22" t="str">
        <f>IFERROR(VLOOKUP(E906,Sheet3!A:H,3,0),"")</f>
        <v>村田　　椛</v>
      </c>
      <c r="G906" s="22" t="str">
        <f>IFERROR(VLOOKUP(E906,Sheet3!A:H,8,0),"")</f>
        <v>コナミ松山</v>
      </c>
      <c r="H906" s="22" t="str">
        <f>IFERROR(VLOOKUP(E906,Sheet2!A:B,2,0),"")</f>
        <v/>
      </c>
      <c r="I906" s="22" t="str">
        <f t="shared" si="56"/>
        <v>33729</v>
      </c>
      <c r="J906" s="22">
        <f t="shared" si="57"/>
        <v>2</v>
      </c>
      <c r="K906" s="22">
        <f t="shared" si="58"/>
        <v>4</v>
      </c>
    </row>
    <row r="907" spans="1:11" s="22" customFormat="1" x14ac:dyDescent="0.15">
      <c r="A907" s="22">
        <f>IFERROR(テーブル_Swim015[[#This Row],[競技番号]],"")</f>
        <v>29</v>
      </c>
      <c r="B907" s="22">
        <f>IFERROR(テーブル_Swim015[[#This Row],[組]],"")</f>
        <v>2</v>
      </c>
      <c r="C907" s="22">
        <f>IFERROR(テーブル_Swim015[[#This Row],[水路]],"")</f>
        <v>5</v>
      </c>
      <c r="D907" s="22" t="str">
        <f t="shared" si="59"/>
        <v>2925</v>
      </c>
      <c r="E907" s="22">
        <f>IFERROR(テーブル_Swim015[[#This Row],[選手番号]],"")</f>
        <v>275</v>
      </c>
      <c r="F907" s="22" t="str">
        <f>IFERROR(VLOOKUP(E907,Sheet3!A:H,3,0),"")</f>
        <v>小島　侑芭</v>
      </c>
      <c r="G907" s="22" t="str">
        <f>IFERROR(VLOOKUP(E907,Sheet3!A:H,8,0),"")</f>
        <v>フィッタ吉田</v>
      </c>
      <c r="H907" s="22" t="str">
        <f>IFERROR(VLOOKUP(E907,Sheet2!A:B,2,0),"")</f>
        <v/>
      </c>
      <c r="I907" s="22" t="str">
        <f t="shared" si="56"/>
        <v>27529</v>
      </c>
      <c r="J907" s="22">
        <f t="shared" si="57"/>
        <v>2</v>
      </c>
      <c r="K907" s="22">
        <f t="shared" si="58"/>
        <v>5</v>
      </c>
    </row>
    <row r="908" spans="1:11" s="22" customFormat="1" x14ac:dyDescent="0.15">
      <c r="A908" s="22">
        <f>IFERROR(テーブル_Swim015[[#This Row],[競技番号]],"")</f>
        <v>29</v>
      </c>
      <c r="B908" s="22">
        <f>IFERROR(テーブル_Swim015[[#This Row],[組]],"")</f>
        <v>2</v>
      </c>
      <c r="C908" s="22">
        <f>IFERROR(テーブル_Swim015[[#This Row],[水路]],"")</f>
        <v>6</v>
      </c>
      <c r="D908" s="22" t="str">
        <f t="shared" si="59"/>
        <v>2926</v>
      </c>
      <c r="E908" s="22">
        <f>IFERROR(テーブル_Swim015[[#This Row],[選手番号]],"")</f>
        <v>152</v>
      </c>
      <c r="F908" s="22" t="str">
        <f>IFERROR(VLOOKUP(E908,Sheet3!A:H,3,0),"")</f>
        <v>岡本　未来</v>
      </c>
      <c r="G908" s="22" t="str">
        <f>IFERROR(VLOOKUP(E908,Sheet3!A:H,8,0),"")</f>
        <v>八幡浜ＳＣ</v>
      </c>
      <c r="H908" s="22" t="str">
        <f>IFERROR(VLOOKUP(E908,Sheet2!A:B,2,0),"")</f>
        <v/>
      </c>
      <c r="I908" s="22" t="str">
        <f t="shared" si="56"/>
        <v>15229</v>
      </c>
      <c r="J908" s="22">
        <f t="shared" si="57"/>
        <v>2</v>
      </c>
      <c r="K908" s="22">
        <f t="shared" si="58"/>
        <v>6</v>
      </c>
    </row>
    <row r="909" spans="1:11" s="22" customFormat="1" x14ac:dyDescent="0.15">
      <c r="A909" s="22">
        <f>IFERROR(テーブル_Swim015[[#This Row],[競技番号]],"")</f>
        <v>29</v>
      </c>
      <c r="B909" s="22">
        <f>IFERROR(テーブル_Swim015[[#This Row],[組]],"")</f>
        <v>2</v>
      </c>
      <c r="C909" s="22">
        <f>IFERROR(テーブル_Swim015[[#This Row],[水路]],"")</f>
        <v>7</v>
      </c>
      <c r="D909" s="22" t="str">
        <f t="shared" si="59"/>
        <v>2927</v>
      </c>
      <c r="E909" s="22">
        <f>IFERROR(テーブル_Swim015[[#This Row],[選手番号]],"")</f>
        <v>0</v>
      </c>
      <c r="F909" s="22" t="str">
        <f>IFERROR(VLOOKUP(E909,Sheet3!A:H,3,0),"")</f>
        <v/>
      </c>
      <c r="G909" s="22" t="str">
        <f>IFERROR(VLOOKUP(E909,Sheet3!A:H,8,0),"")</f>
        <v/>
      </c>
      <c r="H909" s="22" t="str">
        <f>IFERROR(VLOOKUP(E909,Sheet2!A:B,2,0),"")</f>
        <v/>
      </c>
      <c r="I909" s="22" t="str">
        <f t="shared" si="56"/>
        <v>029</v>
      </c>
      <c r="J909" s="22">
        <f t="shared" si="57"/>
        <v>2</v>
      </c>
      <c r="K909" s="22">
        <f t="shared" si="58"/>
        <v>7</v>
      </c>
    </row>
    <row r="910" spans="1:11" s="22" customFormat="1" x14ac:dyDescent="0.15">
      <c r="A910" s="22">
        <f>IFERROR(テーブル_Swim015[[#This Row],[競技番号]],"")</f>
        <v>29</v>
      </c>
      <c r="B910" s="22">
        <f>IFERROR(テーブル_Swim015[[#This Row],[組]],"")</f>
        <v>3</v>
      </c>
      <c r="C910" s="22">
        <f>IFERROR(テーブル_Swim015[[#This Row],[水路]],"")</f>
        <v>1</v>
      </c>
      <c r="D910" s="22" t="str">
        <f t="shared" si="59"/>
        <v>2931</v>
      </c>
      <c r="E910" s="22">
        <f>IFERROR(テーブル_Swim015[[#This Row],[選手番号]],"")</f>
        <v>288</v>
      </c>
      <c r="F910" s="22" t="str">
        <f>IFERROR(VLOOKUP(E910,Sheet3!A:H,3,0),"")</f>
        <v>日野姫花李</v>
      </c>
      <c r="G910" s="22" t="str">
        <f>IFERROR(VLOOKUP(E910,Sheet3!A:H,8,0),"")</f>
        <v>ﾌｧｲﾌﾞﾃﾝ東予</v>
      </c>
      <c r="H910" s="22" t="str">
        <f>IFERROR(VLOOKUP(E910,Sheet2!A:B,2,0),"")</f>
        <v/>
      </c>
      <c r="I910" s="22" t="str">
        <f t="shared" si="56"/>
        <v>28829</v>
      </c>
      <c r="J910" s="22">
        <f t="shared" si="57"/>
        <v>3</v>
      </c>
      <c r="K910" s="22">
        <f t="shared" si="58"/>
        <v>1</v>
      </c>
    </row>
    <row r="911" spans="1:11" s="22" customFormat="1" x14ac:dyDescent="0.15">
      <c r="A911" s="22">
        <f>IFERROR(テーブル_Swim015[[#This Row],[競技番号]],"")</f>
        <v>29</v>
      </c>
      <c r="B911" s="22">
        <f>IFERROR(テーブル_Swim015[[#This Row],[組]],"")</f>
        <v>3</v>
      </c>
      <c r="C911" s="22">
        <f>IFERROR(テーブル_Swim015[[#This Row],[水路]],"")</f>
        <v>2</v>
      </c>
      <c r="D911" s="22" t="str">
        <f t="shared" si="59"/>
        <v>2932</v>
      </c>
      <c r="E911" s="22">
        <f>IFERROR(テーブル_Swim015[[#This Row],[選手番号]],"")</f>
        <v>19</v>
      </c>
      <c r="F911" s="22" t="str">
        <f>IFERROR(VLOOKUP(E911,Sheet3!A:H,3,0),"")</f>
        <v>奥本　日和</v>
      </c>
      <c r="G911" s="22" t="str">
        <f>IFERROR(VLOOKUP(E911,Sheet3!A:H,8,0),"")</f>
        <v>五百木ＳＣ</v>
      </c>
      <c r="H911" s="22" t="str">
        <f>IFERROR(VLOOKUP(E911,Sheet2!A:B,2,0),"")</f>
        <v/>
      </c>
      <c r="I911" s="22" t="str">
        <f t="shared" si="56"/>
        <v>1929</v>
      </c>
      <c r="J911" s="22">
        <f t="shared" si="57"/>
        <v>3</v>
      </c>
      <c r="K911" s="22">
        <f t="shared" si="58"/>
        <v>2</v>
      </c>
    </row>
    <row r="912" spans="1:11" s="22" customFormat="1" x14ac:dyDescent="0.15">
      <c r="A912" s="22">
        <f>IFERROR(テーブル_Swim015[[#This Row],[競技番号]],"")</f>
        <v>29</v>
      </c>
      <c r="B912" s="22">
        <f>IFERROR(テーブル_Swim015[[#This Row],[組]],"")</f>
        <v>3</v>
      </c>
      <c r="C912" s="22">
        <f>IFERROR(テーブル_Swim015[[#This Row],[水路]],"")</f>
        <v>3</v>
      </c>
      <c r="D912" s="22" t="str">
        <f t="shared" si="59"/>
        <v>2933</v>
      </c>
      <c r="E912" s="22">
        <f>IFERROR(テーブル_Swim015[[#This Row],[選手番号]],"")</f>
        <v>271</v>
      </c>
      <c r="F912" s="22" t="str">
        <f>IFERROR(VLOOKUP(E912,Sheet3!A:H,3,0),"")</f>
        <v>尾﨑　嘉音</v>
      </c>
      <c r="G912" s="22" t="str">
        <f>IFERROR(VLOOKUP(E912,Sheet3!A:H,8,0),"")</f>
        <v>フィッタ吉田</v>
      </c>
      <c r="H912" s="22" t="str">
        <f>IFERROR(VLOOKUP(E912,Sheet2!A:B,2,0),"")</f>
        <v/>
      </c>
      <c r="I912" s="22" t="str">
        <f t="shared" si="56"/>
        <v>27129</v>
      </c>
      <c r="J912" s="22">
        <f t="shared" si="57"/>
        <v>3</v>
      </c>
      <c r="K912" s="22">
        <f t="shared" si="58"/>
        <v>3</v>
      </c>
    </row>
    <row r="913" spans="1:11" s="22" customFormat="1" x14ac:dyDescent="0.15">
      <c r="A913" s="22">
        <f>IFERROR(テーブル_Swim015[[#This Row],[競技番号]],"")</f>
        <v>29</v>
      </c>
      <c r="B913" s="22">
        <f>IFERROR(テーブル_Swim015[[#This Row],[組]],"")</f>
        <v>3</v>
      </c>
      <c r="C913" s="22">
        <f>IFERROR(テーブル_Swim015[[#This Row],[水路]],"")</f>
        <v>4</v>
      </c>
      <c r="D913" s="22" t="str">
        <f t="shared" si="59"/>
        <v>2934</v>
      </c>
      <c r="E913" s="22">
        <f>IFERROR(テーブル_Swim015[[#This Row],[選手番号]],"")</f>
        <v>309</v>
      </c>
      <c r="F913" s="22" t="str">
        <f>IFERROR(VLOOKUP(E913,Sheet3!A:H,3,0),"")</f>
        <v>橋田　実和</v>
      </c>
      <c r="G913" s="22" t="str">
        <f>IFERROR(VLOOKUP(E913,Sheet3!A:H,8,0),"")</f>
        <v>ﾌｨｯﾀｴﾐﾌﾙ松前</v>
      </c>
      <c r="H913" s="22" t="str">
        <f>IFERROR(VLOOKUP(E913,Sheet2!A:B,2,0),"")</f>
        <v/>
      </c>
      <c r="I913" s="22" t="str">
        <f t="shared" si="56"/>
        <v>30929</v>
      </c>
      <c r="J913" s="22">
        <f t="shared" si="57"/>
        <v>3</v>
      </c>
      <c r="K913" s="22">
        <f t="shared" si="58"/>
        <v>4</v>
      </c>
    </row>
    <row r="914" spans="1:11" s="22" customFormat="1" x14ac:dyDescent="0.15">
      <c r="A914" s="22">
        <f>IFERROR(テーブル_Swim015[[#This Row],[競技番号]],"")</f>
        <v>29</v>
      </c>
      <c r="B914" s="22">
        <f>IFERROR(テーブル_Swim015[[#This Row],[組]],"")</f>
        <v>3</v>
      </c>
      <c r="C914" s="22">
        <f>IFERROR(テーブル_Swim015[[#This Row],[水路]],"")</f>
        <v>5</v>
      </c>
      <c r="D914" s="22" t="str">
        <f t="shared" si="59"/>
        <v>2935</v>
      </c>
      <c r="E914" s="22">
        <f>IFERROR(テーブル_Swim015[[#This Row],[選手番号]],"")</f>
        <v>333</v>
      </c>
      <c r="F914" s="22" t="str">
        <f>IFERROR(VLOOKUP(E914,Sheet3!A:H,3,0),"")</f>
        <v>野木こころ</v>
      </c>
      <c r="G914" s="22" t="str">
        <f>IFERROR(VLOOKUP(E914,Sheet3!A:H,8,0),"")</f>
        <v>コナミ松山</v>
      </c>
      <c r="H914" s="22" t="str">
        <f>IFERROR(VLOOKUP(E914,Sheet2!A:B,2,0),"")</f>
        <v/>
      </c>
      <c r="I914" s="22" t="str">
        <f t="shared" si="56"/>
        <v>33329</v>
      </c>
      <c r="J914" s="22">
        <f t="shared" si="57"/>
        <v>3</v>
      </c>
      <c r="K914" s="22">
        <f t="shared" si="58"/>
        <v>5</v>
      </c>
    </row>
    <row r="915" spans="1:11" s="22" customFormat="1" x14ac:dyDescent="0.15">
      <c r="A915" s="22">
        <f>IFERROR(テーブル_Swim015[[#This Row],[競技番号]],"")</f>
        <v>29</v>
      </c>
      <c r="B915" s="22">
        <f>IFERROR(テーブル_Swim015[[#This Row],[組]],"")</f>
        <v>3</v>
      </c>
      <c r="C915" s="22">
        <f>IFERROR(テーブル_Swim015[[#This Row],[水路]],"")</f>
        <v>6</v>
      </c>
      <c r="D915" s="22" t="str">
        <f t="shared" si="59"/>
        <v>2936</v>
      </c>
      <c r="E915" s="22">
        <f>IFERROR(テーブル_Swim015[[#This Row],[選手番号]],"")</f>
        <v>279</v>
      </c>
      <c r="F915" s="22" t="str">
        <f>IFERROR(VLOOKUP(E915,Sheet3!A:H,3,0),"")</f>
        <v>渡邊　心暖</v>
      </c>
      <c r="G915" s="22" t="str">
        <f>IFERROR(VLOOKUP(E915,Sheet3!A:H,8,0),"")</f>
        <v>Ryuow</v>
      </c>
      <c r="H915" s="22" t="str">
        <f>IFERROR(VLOOKUP(E915,Sheet2!A:B,2,0),"")</f>
        <v/>
      </c>
      <c r="I915" s="22" t="str">
        <f t="shared" ref="I915:I978" si="60">CONCATENATE(E915,A915)</f>
        <v>27929</v>
      </c>
      <c r="J915" s="22">
        <f t="shared" ref="J915:J978" si="61">B915</f>
        <v>3</v>
      </c>
      <c r="K915" s="22">
        <f t="shared" ref="K915:K978" si="62">C915</f>
        <v>6</v>
      </c>
    </row>
    <row r="916" spans="1:11" s="22" customFormat="1" x14ac:dyDescent="0.15">
      <c r="A916" s="22">
        <f>IFERROR(テーブル_Swim015[[#This Row],[競技番号]],"")</f>
        <v>29</v>
      </c>
      <c r="B916" s="22">
        <f>IFERROR(テーブル_Swim015[[#This Row],[組]],"")</f>
        <v>3</v>
      </c>
      <c r="C916" s="22">
        <f>IFERROR(テーブル_Swim015[[#This Row],[水路]],"")</f>
        <v>7</v>
      </c>
      <c r="D916" s="22" t="str">
        <f t="shared" si="59"/>
        <v>2937</v>
      </c>
      <c r="E916" s="22">
        <f>IFERROR(テーブル_Swim015[[#This Row],[選手番号]],"")</f>
        <v>336</v>
      </c>
      <c r="F916" s="22" t="str">
        <f>IFERROR(VLOOKUP(E916,Sheet3!A:H,3,0),"")</f>
        <v>清田　俐帆</v>
      </c>
      <c r="G916" s="22" t="str">
        <f>IFERROR(VLOOKUP(E916,Sheet3!A:H,8,0),"")</f>
        <v>コナミ松山</v>
      </c>
      <c r="H916" s="22" t="str">
        <f>IFERROR(VLOOKUP(E916,Sheet2!A:B,2,0),"")</f>
        <v/>
      </c>
      <c r="I916" s="22" t="str">
        <f t="shared" si="60"/>
        <v>33629</v>
      </c>
      <c r="J916" s="22">
        <f t="shared" si="61"/>
        <v>3</v>
      </c>
      <c r="K916" s="22">
        <f t="shared" si="62"/>
        <v>7</v>
      </c>
    </row>
    <row r="917" spans="1:11" s="22" customFormat="1" x14ac:dyDescent="0.15">
      <c r="A917" s="22">
        <f>IFERROR(テーブル_Swim015[[#This Row],[競技番号]],"")</f>
        <v>29</v>
      </c>
      <c r="B917" s="22">
        <f>IFERROR(テーブル_Swim015[[#This Row],[組]],"")</f>
        <v>4</v>
      </c>
      <c r="C917" s="22">
        <f>IFERROR(テーブル_Swim015[[#This Row],[水路]],"")</f>
        <v>1</v>
      </c>
      <c r="D917" s="22" t="str">
        <f t="shared" si="59"/>
        <v>2941</v>
      </c>
      <c r="E917" s="22">
        <f>IFERROR(テーブル_Swim015[[#This Row],[選手番号]],"")</f>
        <v>127</v>
      </c>
      <c r="F917" s="22" t="str">
        <f>IFERROR(VLOOKUP(E917,Sheet3!A:H,3,0),"")</f>
        <v>星田　京美</v>
      </c>
      <c r="G917" s="22" t="str">
        <f>IFERROR(VLOOKUP(E917,Sheet3!A:H,8,0),"")</f>
        <v>ファイブテン</v>
      </c>
      <c r="H917" s="22" t="str">
        <f>IFERROR(VLOOKUP(E917,Sheet2!A:B,2,0),"")</f>
        <v/>
      </c>
      <c r="I917" s="22" t="str">
        <f t="shared" si="60"/>
        <v>12729</v>
      </c>
      <c r="J917" s="22">
        <f t="shared" si="61"/>
        <v>4</v>
      </c>
      <c r="K917" s="22">
        <f t="shared" si="62"/>
        <v>1</v>
      </c>
    </row>
    <row r="918" spans="1:11" s="22" customFormat="1" x14ac:dyDescent="0.15">
      <c r="A918" s="22">
        <f>IFERROR(テーブル_Swim015[[#This Row],[競技番号]],"")</f>
        <v>29</v>
      </c>
      <c r="B918" s="22">
        <f>IFERROR(テーブル_Swim015[[#This Row],[組]],"")</f>
        <v>4</v>
      </c>
      <c r="C918" s="22">
        <f>IFERROR(テーブル_Swim015[[#This Row],[水路]],"")</f>
        <v>2</v>
      </c>
      <c r="D918" s="22" t="str">
        <f t="shared" si="59"/>
        <v>2942</v>
      </c>
      <c r="E918" s="22">
        <f>IFERROR(テーブル_Swim015[[#This Row],[選手番号]],"")</f>
        <v>242</v>
      </c>
      <c r="F918" s="22" t="str">
        <f>IFERROR(VLOOKUP(E918,Sheet3!A:H,3,0),"")</f>
        <v>田丸　一花</v>
      </c>
      <c r="G918" s="22" t="str">
        <f>IFERROR(VLOOKUP(E918,Sheet3!A:H,8,0),"")</f>
        <v>フィッタ重信</v>
      </c>
      <c r="H918" s="22" t="str">
        <f>IFERROR(VLOOKUP(E918,Sheet2!A:B,2,0),"")</f>
        <v/>
      </c>
      <c r="I918" s="22" t="str">
        <f t="shared" si="60"/>
        <v>24229</v>
      </c>
      <c r="J918" s="22">
        <f t="shared" si="61"/>
        <v>4</v>
      </c>
      <c r="K918" s="22">
        <f t="shared" si="62"/>
        <v>2</v>
      </c>
    </row>
    <row r="919" spans="1:11" s="22" customFormat="1" x14ac:dyDescent="0.15">
      <c r="A919" s="22">
        <f>IFERROR(テーブル_Swim015[[#This Row],[競技番号]],"")</f>
        <v>29</v>
      </c>
      <c r="B919" s="22">
        <f>IFERROR(テーブル_Swim015[[#This Row],[組]],"")</f>
        <v>4</v>
      </c>
      <c r="C919" s="22">
        <f>IFERROR(テーブル_Swim015[[#This Row],[水路]],"")</f>
        <v>3</v>
      </c>
      <c r="D919" s="22" t="str">
        <f t="shared" si="59"/>
        <v>2943</v>
      </c>
      <c r="E919" s="22">
        <f>IFERROR(テーブル_Swim015[[#This Row],[選手番号]],"")</f>
        <v>125</v>
      </c>
      <c r="F919" s="22" t="str">
        <f>IFERROR(VLOOKUP(E919,Sheet3!A:H,3,0),"")</f>
        <v>吉田　芽生</v>
      </c>
      <c r="G919" s="22" t="str">
        <f>IFERROR(VLOOKUP(E919,Sheet3!A:H,8,0),"")</f>
        <v>ファイブテン</v>
      </c>
      <c r="H919" s="22" t="str">
        <f>IFERROR(VLOOKUP(E919,Sheet2!A:B,2,0),"")</f>
        <v/>
      </c>
      <c r="I919" s="22" t="str">
        <f t="shared" si="60"/>
        <v>12529</v>
      </c>
      <c r="J919" s="22">
        <f t="shared" si="61"/>
        <v>4</v>
      </c>
      <c r="K919" s="22">
        <f t="shared" si="62"/>
        <v>3</v>
      </c>
    </row>
    <row r="920" spans="1:11" s="22" customFormat="1" x14ac:dyDescent="0.15">
      <c r="A920" s="22">
        <f>IFERROR(テーブル_Swim015[[#This Row],[競技番号]],"")</f>
        <v>29</v>
      </c>
      <c r="B920" s="22">
        <f>IFERROR(テーブル_Swim015[[#This Row],[組]],"")</f>
        <v>4</v>
      </c>
      <c r="C920" s="22">
        <f>IFERROR(テーブル_Swim015[[#This Row],[水路]],"")</f>
        <v>4</v>
      </c>
      <c r="D920" s="22" t="str">
        <f t="shared" si="59"/>
        <v>2944</v>
      </c>
      <c r="E920" s="22">
        <f>IFERROR(テーブル_Swim015[[#This Row],[選手番号]],"")</f>
        <v>270</v>
      </c>
      <c r="F920" s="22" t="str">
        <f>IFERROR(VLOOKUP(E920,Sheet3!A:H,3,0),"")</f>
        <v>戎　　真花</v>
      </c>
      <c r="G920" s="22" t="str">
        <f>IFERROR(VLOOKUP(E920,Sheet3!A:H,8,0),"")</f>
        <v>フィッタ吉田</v>
      </c>
      <c r="H920" s="22" t="str">
        <f>IFERROR(VLOOKUP(E920,Sheet2!A:B,2,0),"")</f>
        <v/>
      </c>
      <c r="I920" s="22" t="str">
        <f t="shared" si="60"/>
        <v>27029</v>
      </c>
      <c r="J920" s="22">
        <f t="shared" si="61"/>
        <v>4</v>
      </c>
      <c r="K920" s="22">
        <f t="shared" si="62"/>
        <v>4</v>
      </c>
    </row>
    <row r="921" spans="1:11" s="22" customFormat="1" x14ac:dyDescent="0.15">
      <c r="A921" s="22">
        <f>IFERROR(テーブル_Swim015[[#This Row],[競技番号]],"")</f>
        <v>29</v>
      </c>
      <c r="B921" s="22">
        <f>IFERROR(テーブル_Swim015[[#This Row],[組]],"")</f>
        <v>4</v>
      </c>
      <c r="C921" s="22">
        <f>IFERROR(テーブル_Swim015[[#This Row],[水路]],"")</f>
        <v>5</v>
      </c>
      <c r="D921" s="22" t="str">
        <f t="shared" si="59"/>
        <v>2945</v>
      </c>
      <c r="E921" s="22">
        <f>IFERROR(テーブル_Swim015[[#This Row],[選手番号]],"")</f>
        <v>264</v>
      </c>
      <c r="F921" s="22" t="str">
        <f>IFERROR(VLOOKUP(E921,Sheet3!A:H,3,0),"")</f>
        <v>中村　美心</v>
      </c>
      <c r="G921" s="22" t="str">
        <f>IFERROR(VLOOKUP(E921,Sheet3!A:H,8,0),"")</f>
        <v>フィッタ吉田</v>
      </c>
      <c r="H921" s="22" t="str">
        <f>IFERROR(VLOOKUP(E921,Sheet2!A:B,2,0),"")</f>
        <v/>
      </c>
      <c r="I921" s="22" t="str">
        <f t="shared" si="60"/>
        <v>26429</v>
      </c>
      <c r="J921" s="22">
        <f t="shared" si="61"/>
        <v>4</v>
      </c>
      <c r="K921" s="22">
        <f t="shared" si="62"/>
        <v>5</v>
      </c>
    </row>
    <row r="922" spans="1:11" s="22" customFormat="1" x14ac:dyDescent="0.15">
      <c r="A922" s="22">
        <f>IFERROR(テーブル_Swim015[[#This Row],[競技番号]],"")</f>
        <v>29</v>
      </c>
      <c r="B922" s="22">
        <f>IFERROR(テーブル_Swim015[[#This Row],[組]],"")</f>
        <v>4</v>
      </c>
      <c r="C922" s="22">
        <f>IFERROR(テーブル_Swim015[[#This Row],[水路]],"")</f>
        <v>6</v>
      </c>
      <c r="D922" s="22" t="str">
        <f t="shared" si="59"/>
        <v>2946</v>
      </c>
      <c r="E922" s="22">
        <f>IFERROR(テーブル_Swim015[[#This Row],[選手番号]],"")</f>
        <v>15</v>
      </c>
      <c r="F922" s="22" t="str">
        <f>IFERROR(VLOOKUP(E922,Sheet3!A:H,3,0),"")</f>
        <v>岡本　美里</v>
      </c>
      <c r="G922" s="22" t="str">
        <f>IFERROR(VLOOKUP(E922,Sheet3!A:H,8,0),"")</f>
        <v>五百木ＳＣ</v>
      </c>
      <c r="H922" s="22" t="str">
        <f>IFERROR(VLOOKUP(E922,Sheet2!A:B,2,0),"")</f>
        <v/>
      </c>
      <c r="I922" s="22" t="str">
        <f t="shared" si="60"/>
        <v>1529</v>
      </c>
      <c r="J922" s="22">
        <f t="shared" si="61"/>
        <v>4</v>
      </c>
      <c r="K922" s="22">
        <f t="shared" si="62"/>
        <v>6</v>
      </c>
    </row>
    <row r="923" spans="1:11" s="22" customFormat="1" x14ac:dyDescent="0.15">
      <c r="A923" s="22">
        <f>IFERROR(テーブル_Swim015[[#This Row],[競技番号]],"")</f>
        <v>29</v>
      </c>
      <c r="B923" s="22">
        <f>IFERROR(テーブル_Swim015[[#This Row],[組]],"")</f>
        <v>4</v>
      </c>
      <c r="C923" s="22">
        <f>IFERROR(テーブル_Swim015[[#This Row],[水路]],"")</f>
        <v>7</v>
      </c>
      <c r="D923" s="22" t="str">
        <f t="shared" si="59"/>
        <v>2947</v>
      </c>
      <c r="E923" s="22">
        <f>IFERROR(テーブル_Swim015[[#This Row],[選手番号]],"")</f>
        <v>356</v>
      </c>
      <c r="F923" s="22" t="str">
        <f>IFERROR(VLOOKUP(E923,Sheet3!A:H,3,0),"")</f>
        <v>吉田　千暁</v>
      </c>
      <c r="G923" s="22" t="str">
        <f>IFERROR(VLOOKUP(E923,Sheet3!A:H,8,0),"")</f>
        <v>えいしSC北条</v>
      </c>
      <c r="H923" s="22" t="str">
        <f>IFERROR(VLOOKUP(E923,Sheet2!A:B,2,0),"")</f>
        <v/>
      </c>
      <c r="I923" s="22" t="str">
        <f t="shared" si="60"/>
        <v>35629</v>
      </c>
      <c r="J923" s="22">
        <f t="shared" si="61"/>
        <v>4</v>
      </c>
      <c r="K923" s="22">
        <f t="shared" si="62"/>
        <v>7</v>
      </c>
    </row>
    <row r="924" spans="1:11" s="22" customFormat="1" x14ac:dyDescent="0.15">
      <c r="A924" s="22">
        <f>IFERROR(テーブル_Swim015[[#This Row],[競技番号]],"")</f>
        <v>29</v>
      </c>
      <c r="B924" s="22">
        <f>IFERROR(テーブル_Swim015[[#This Row],[組]],"")</f>
        <v>1</v>
      </c>
      <c r="C924" s="22">
        <f>IFERROR(テーブル_Swim015[[#This Row],[水路]],"")</f>
        <v>1</v>
      </c>
      <c r="D924" s="22" t="str">
        <f t="shared" si="59"/>
        <v>2911</v>
      </c>
      <c r="E924" s="22">
        <f>IFERROR(テーブル_Swim015[[#This Row],[選手番号]],"")</f>
        <v>0</v>
      </c>
      <c r="F924" s="22" t="str">
        <f>IFERROR(VLOOKUP(E924,Sheet3!A:H,3,0),"")</f>
        <v/>
      </c>
      <c r="G924" s="22" t="str">
        <f>IFERROR(VLOOKUP(E924,Sheet3!A:H,8,0),"")</f>
        <v/>
      </c>
      <c r="H924" s="22" t="str">
        <f>IFERROR(VLOOKUP(E924,Sheet2!A:B,2,0),"")</f>
        <v/>
      </c>
      <c r="I924" s="22" t="str">
        <f t="shared" si="60"/>
        <v>029</v>
      </c>
      <c r="J924" s="22">
        <f t="shared" si="61"/>
        <v>1</v>
      </c>
      <c r="K924" s="22">
        <f t="shared" si="62"/>
        <v>1</v>
      </c>
    </row>
    <row r="925" spans="1:11" s="22" customFormat="1" x14ac:dyDescent="0.15">
      <c r="A925" s="22">
        <f>IFERROR(テーブル_Swim015[[#This Row],[競技番号]],"")</f>
        <v>29</v>
      </c>
      <c r="B925" s="22">
        <f>IFERROR(テーブル_Swim015[[#This Row],[組]],"")</f>
        <v>1</v>
      </c>
      <c r="C925" s="22">
        <f>IFERROR(テーブル_Swim015[[#This Row],[水路]],"")</f>
        <v>2</v>
      </c>
      <c r="D925" s="22" t="str">
        <f t="shared" si="59"/>
        <v>2912</v>
      </c>
      <c r="E925" s="22">
        <f>IFERROR(テーブル_Swim015[[#This Row],[選手番号]],"")</f>
        <v>0</v>
      </c>
      <c r="F925" s="22" t="str">
        <f>IFERROR(VLOOKUP(E925,Sheet3!A:H,3,0),"")</f>
        <v/>
      </c>
      <c r="G925" s="22" t="str">
        <f>IFERROR(VLOOKUP(E925,Sheet3!A:H,8,0),"")</f>
        <v/>
      </c>
      <c r="H925" s="22" t="str">
        <f>IFERROR(VLOOKUP(E925,Sheet2!A:B,2,0),"")</f>
        <v/>
      </c>
      <c r="I925" s="22" t="str">
        <f t="shared" si="60"/>
        <v>029</v>
      </c>
      <c r="J925" s="22">
        <f t="shared" si="61"/>
        <v>1</v>
      </c>
      <c r="K925" s="22">
        <f t="shared" si="62"/>
        <v>2</v>
      </c>
    </row>
    <row r="926" spans="1:11" s="22" customFormat="1" x14ac:dyDescent="0.15">
      <c r="A926" s="22">
        <f>IFERROR(テーブル_Swim015[[#This Row],[競技番号]],"")</f>
        <v>29</v>
      </c>
      <c r="B926" s="22">
        <f>IFERROR(テーブル_Swim015[[#This Row],[組]],"")</f>
        <v>1</v>
      </c>
      <c r="C926" s="22">
        <f>IFERROR(テーブル_Swim015[[#This Row],[水路]],"")</f>
        <v>3</v>
      </c>
      <c r="D926" s="22" t="str">
        <f t="shared" si="59"/>
        <v>2913</v>
      </c>
      <c r="E926" s="22">
        <f>IFERROR(テーブル_Swim015[[#This Row],[選手番号]],"")</f>
        <v>134</v>
      </c>
      <c r="F926" s="22" t="str">
        <f>IFERROR(VLOOKUP(E926,Sheet3!A:H,3,0),"")</f>
        <v>永井　陽菜</v>
      </c>
      <c r="G926" s="22" t="str">
        <f>IFERROR(VLOOKUP(E926,Sheet3!A:H,8,0),"")</f>
        <v>ファイブテン</v>
      </c>
      <c r="H926" s="22" t="str">
        <f>IFERROR(VLOOKUP(E926,Sheet2!A:B,2,0),"")</f>
        <v/>
      </c>
      <c r="I926" s="22" t="str">
        <f t="shared" si="60"/>
        <v>13429</v>
      </c>
      <c r="J926" s="22">
        <f t="shared" si="61"/>
        <v>1</v>
      </c>
      <c r="K926" s="22">
        <f t="shared" si="62"/>
        <v>3</v>
      </c>
    </row>
    <row r="927" spans="1:11" s="22" customFormat="1" x14ac:dyDescent="0.15">
      <c r="A927" s="22">
        <f>IFERROR(テーブル_Swim015[[#This Row],[競技番号]],"")</f>
        <v>29</v>
      </c>
      <c r="B927" s="22">
        <f>IFERROR(テーブル_Swim015[[#This Row],[組]],"")</f>
        <v>1</v>
      </c>
      <c r="C927" s="22">
        <f>IFERROR(テーブル_Swim015[[#This Row],[水路]],"")</f>
        <v>4</v>
      </c>
      <c r="D927" s="22" t="str">
        <f t="shared" si="59"/>
        <v>2914</v>
      </c>
      <c r="E927" s="22">
        <f>IFERROR(テーブル_Swim015[[#This Row],[選手番号]],"")</f>
        <v>155</v>
      </c>
      <c r="F927" s="22" t="str">
        <f>IFERROR(VLOOKUP(E927,Sheet3!A:H,3,0),"")</f>
        <v>岡本　望愛</v>
      </c>
      <c r="G927" s="22" t="str">
        <f>IFERROR(VLOOKUP(E927,Sheet3!A:H,8,0),"")</f>
        <v>八幡浜ＳＣ</v>
      </c>
      <c r="H927" s="22" t="str">
        <f>IFERROR(VLOOKUP(E927,Sheet2!A:B,2,0),"")</f>
        <v/>
      </c>
      <c r="I927" s="22" t="str">
        <f t="shared" si="60"/>
        <v>15529</v>
      </c>
      <c r="J927" s="22">
        <f t="shared" si="61"/>
        <v>1</v>
      </c>
      <c r="K927" s="22">
        <f t="shared" si="62"/>
        <v>4</v>
      </c>
    </row>
    <row r="928" spans="1:11" s="22" customFormat="1" x14ac:dyDescent="0.15">
      <c r="A928" s="22">
        <f>IFERROR(テーブル_Swim015[[#This Row],[競技番号]],"")</f>
        <v>29</v>
      </c>
      <c r="B928" s="22">
        <f>IFERROR(テーブル_Swim015[[#This Row],[組]],"")</f>
        <v>1</v>
      </c>
      <c r="C928" s="22">
        <f>IFERROR(テーブル_Swim015[[#This Row],[水路]],"")</f>
        <v>5</v>
      </c>
      <c r="D928" s="22" t="str">
        <f t="shared" si="59"/>
        <v>2915</v>
      </c>
      <c r="E928" s="22">
        <f>IFERROR(テーブル_Swim015[[#This Row],[選手番号]],"")</f>
        <v>130</v>
      </c>
      <c r="F928" s="22" t="str">
        <f>IFERROR(VLOOKUP(E928,Sheet3!A:H,3,0),"")</f>
        <v>今井　楓乃</v>
      </c>
      <c r="G928" s="22" t="str">
        <f>IFERROR(VLOOKUP(E928,Sheet3!A:H,8,0),"")</f>
        <v>ファイブテン</v>
      </c>
      <c r="H928" s="22" t="str">
        <f>IFERROR(VLOOKUP(E928,Sheet2!A:B,2,0),"")</f>
        <v/>
      </c>
      <c r="I928" s="22" t="str">
        <f t="shared" si="60"/>
        <v>13029</v>
      </c>
      <c r="J928" s="22">
        <f t="shared" si="61"/>
        <v>1</v>
      </c>
      <c r="K928" s="22">
        <f t="shared" si="62"/>
        <v>5</v>
      </c>
    </row>
    <row r="929" spans="1:11" s="22" customFormat="1" x14ac:dyDescent="0.15">
      <c r="A929" s="22">
        <f>IFERROR(テーブル_Swim015[[#This Row],[競技番号]],"")</f>
        <v>29</v>
      </c>
      <c r="B929" s="22">
        <f>IFERROR(テーブル_Swim015[[#This Row],[組]],"")</f>
        <v>1</v>
      </c>
      <c r="C929" s="22">
        <f>IFERROR(テーブル_Swim015[[#This Row],[水路]],"")</f>
        <v>6</v>
      </c>
      <c r="D929" s="22" t="str">
        <f t="shared" si="59"/>
        <v>2916</v>
      </c>
      <c r="E929" s="22">
        <f>IFERROR(テーブル_Swim015[[#This Row],[選手番号]],"")</f>
        <v>0</v>
      </c>
      <c r="F929" s="22" t="str">
        <f>IFERROR(VLOOKUP(E929,Sheet3!A:H,3,0),"")</f>
        <v/>
      </c>
      <c r="G929" s="22" t="str">
        <f>IFERROR(VLOOKUP(E929,Sheet3!A:H,8,0),"")</f>
        <v/>
      </c>
      <c r="H929" s="22" t="str">
        <f>IFERROR(VLOOKUP(E929,Sheet2!A:B,2,0),"")</f>
        <v/>
      </c>
      <c r="I929" s="22" t="str">
        <f t="shared" si="60"/>
        <v>029</v>
      </c>
      <c r="J929" s="22">
        <f t="shared" si="61"/>
        <v>1</v>
      </c>
      <c r="K929" s="22">
        <f t="shared" si="62"/>
        <v>6</v>
      </c>
    </row>
    <row r="930" spans="1:11" s="22" customFormat="1" x14ac:dyDescent="0.15">
      <c r="A930" s="22">
        <f>IFERROR(テーブル_Swim015[[#This Row],[競技番号]],"")</f>
        <v>29</v>
      </c>
      <c r="B930" s="22">
        <f>IFERROR(テーブル_Swim015[[#This Row],[組]],"")</f>
        <v>1</v>
      </c>
      <c r="C930" s="22">
        <f>IFERROR(テーブル_Swim015[[#This Row],[水路]],"")</f>
        <v>7</v>
      </c>
      <c r="D930" s="22" t="str">
        <f t="shared" si="59"/>
        <v>2917</v>
      </c>
      <c r="E930" s="22">
        <f>IFERROR(テーブル_Swim015[[#This Row],[選手番号]],"")</f>
        <v>0</v>
      </c>
      <c r="F930" s="22" t="str">
        <f>IFERROR(VLOOKUP(E930,Sheet3!A:H,3,0),"")</f>
        <v/>
      </c>
      <c r="G930" s="22" t="str">
        <f>IFERROR(VLOOKUP(E930,Sheet3!A:H,8,0),"")</f>
        <v/>
      </c>
      <c r="H930" s="22" t="str">
        <f>IFERROR(VLOOKUP(E930,Sheet2!A:B,2,0),"")</f>
        <v/>
      </c>
      <c r="I930" s="22" t="str">
        <f t="shared" si="60"/>
        <v>029</v>
      </c>
      <c r="J930" s="22">
        <f t="shared" si="61"/>
        <v>1</v>
      </c>
      <c r="K930" s="22">
        <f t="shared" si="62"/>
        <v>7</v>
      </c>
    </row>
    <row r="931" spans="1:11" s="22" customFormat="1" x14ac:dyDescent="0.15">
      <c r="A931" s="22">
        <f>IFERROR(テーブル_Swim015[[#This Row],[競技番号]],"")</f>
        <v>29</v>
      </c>
      <c r="B931" s="22">
        <f>IFERROR(テーブル_Swim015[[#This Row],[組]],"")</f>
        <v>2</v>
      </c>
      <c r="C931" s="22">
        <f>IFERROR(テーブル_Swim015[[#This Row],[水路]],"")</f>
        <v>1</v>
      </c>
      <c r="D931" s="22" t="str">
        <f t="shared" si="59"/>
        <v>2921</v>
      </c>
      <c r="E931" s="22">
        <f>IFERROR(テーブル_Swim015[[#This Row],[選手番号]],"")</f>
        <v>0</v>
      </c>
      <c r="F931" s="22" t="str">
        <f>IFERROR(VLOOKUP(E931,Sheet3!A:H,3,0),"")</f>
        <v/>
      </c>
      <c r="G931" s="22" t="str">
        <f>IFERROR(VLOOKUP(E931,Sheet3!A:H,8,0),"")</f>
        <v/>
      </c>
      <c r="H931" s="22" t="str">
        <f>IFERROR(VLOOKUP(E931,Sheet2!A:B,2,0),"")</f>
        <v/>
      </c>
      <c r="I931" s="22" t="str">
        <f t="shared" si="60"/>
        <v>029</v>
      </c>
      <c r="J931" s="22">
        <f t="shared" si="61"/>
        <v>2</v>
      </c>
      <c r="K931" s="22">
        <f t="shared" si="62"/>
        <v>1</v>
      </c>
    </row>
    <row r="932" spans="1:11" s="22" customFormat="1" x14ac:dyDescent="0.15">
      <c r="A932" s="22">
        <f>IFERROR(テーブル_Swim015[[#This Row],[競技番号]],"")</f>
        <v>29</v>
      </c>
      <c r="B932" s="22">
        <f>IFERROR(テーブル_Swim015[[#This Row],[組]],"")</f>
        <v>2</v>
      </c>
      <c r="C932" s="22">
        <f>IFERROR(テーブル_Swim015[[#This Row],[水路]],"")</f>
        <v>2</v>
      </c>
      <c r="D932" s="22" t="str">
        <f t="shared" si="59"/>
        <v>2922</v>
      </c>
      <c r="E932" s="22">
        <f>IFERROR(テーブル_Swim015[[#This Row],[選手番号]],"")</f>
        <v>218</v>
      </c>
      <c r="F932" s="22" t="str">
        <f>IFERROR(VLOOKUP(E932,Sheet3!A:H,3,0),"")</f>
        <v>乃万　美嘉</v>
      </c>
      <c r="G932" s="22" t="str">
        <f>IFERROR(VLOOKUP(E932,Sheet3!A:H,8,0),"")</f>
        <v>フィッタ松山</v>
      </c>
      <c r="H932" s="22" t="str">
        <f>IFERROR(VLOOKUP(E932,Sheet2!A:B,2,0),"")</f>
        <v/>
      </c>
      <c r="I932" s="22" t="str">
        <f t="shared" si="60"/>
        <v>21829</v>
      </c>
      <c r="J932" s="22">
        <f t="shared" si="61"/>
        <v>2</v>
      </c>
      <c r="K932" s="22">
        <f t="shared" si="62"/>
        <v>2</v>
      </c>
    </row>
    <row r="933" spans="1:11" s="22" customFormat="1" x14ac:dyDescent="0.15">
      <c r="A933" s="22">
        <f>IFERROR(テーブル_Swim015[[#This Row],[競技番号]],"")</f>
        <v>30</v>
      </c>
      <c r="B933" s="22">
        <f>IFERROR(テーブル_Swim015[[#This Row],[組]],"")</f>
        <v>1</v>
      </c>
      <c r="C933" s="22">
        <f>IFERROR(テーブル_Swim015[[#This Row],[水路]],"")</f>
        <v>1</v>
      </c>
      <c r="D933" s="22" t="str">
        <f t="shared" si="59"/>
        <v>3011</v>
      </c>
      <c r="E933" s="22">
        <f>IFERROR(テーブル_Swim015[[#This Row],[選手番号]],"")</f>
        <v>0</v>
      </c>
      <c r="F933" s="22" t="str">
        <f>IFERROR(VLOOKUP(E933,Sheet3!A:H,3,0),"")</f>
        <v/>
      </c>
      <c r="G933" s="22" t="str">
        <f>IFERROR(VLOOKUP(E933,Sheet3!A:H,8,0),"")</f>
        <v/>
      </c>
      <c r="H933" s="22" t="str">
        <f>IFERROR(VLOOKUP(E933,Sheet2!A:B,2,0),"")</f>
        <v/>
      </c>
      <c r="I933" s="22" t="str">
        <f t="shared" si="60"/>
        <v>030</v>
      </c>
      <c r="J933" s="22">
        <f t="shared" si="61"/>
        <v>1</v>
      </c>
      <c r="K933" s="22">
        <f t="shared" si="62"/>
        <v>1</v>
      </c>
    </row>
    <row r="934" spans="1:11" s="22" customFormat="1" x14ac:dyDescent="0.15">
      <c r="A934" s="22">
        <f>IFERROR(テーブル_Swim015[[#This Row],[競技番号]],"")</f>
        <v>30</v>
      </c>
      <c r="B934" s="22">
        <f>IFERROR(テーブル_Swim015[[#This Row],[組]],"")</f>
        <v>1</v>
      </c>
      <c r="C934" s="22">
        <f>IFERROR(テーブル_Swim015[[#This Row],[水路]],"")</f>
        <v>2</v>
      </c>
      <c r="D934" s="22" t="str">
        <f t="shared" si="59"/>
        <v>3012</v>
      </c>
      <c r="E934" s="22">
        <f>IFERROR(テーブル_Swim015[[#This Row],[選手番号]],"")</f>
        <v>0</v>
      </c>
      <c r="F934" s="22" t="str">
        <f>IFERROR(VLOOKUP(E934,Sheet3!A:H,3,0),"")</f>
        <v/>
      </c>
      <c r="G934" s="22" t="str">
        <f>IFERROR(VLOOKUP(E934,Sheet3!A:H,8,0),"")</f>
        <v/>
      </c>
      <c r="H934" s="22" t="str">
        <f>IFERROR(VLOOKUP(E934,Sheet2!A:B,2,0),"")</f>
        <v/>
      </c>
      <c r="I934" s="22" t="str">
        <f t="shared" si="60"/>
        <v>030</v>
      </c>
      <c r="J934" s="22">
        <f t="shared" si="61"/>
        <v>1</v>
      </c>
      <c r="K934" s="22">
        <f t="shared" si="62"/>
        <v>2</v>
      </c>
    </row>
    <row r="935" spans="1:11" s="22" customFormat="1" x14ac:dyDescent="0.15">
      <c r="A935" s="22">
        <f>IFERROR(テーブル_Swim015[[#This Row],[競技番号]],"")</f>
        <v>30</v>
      </c>
      <c r="B935" s="22">
        <f>IFERROR(テーブル_Swim015[[#This Row],[組]],"")</f>
        <v>1</v>
      </c>
      <c r="C935" s="22">
        <f>IFERROR(テーブル_Swim015[[#This Row],[水路]],"")</f>
        <v>3</v>
      </c>
      <c r="D935" s="22" t="str">
        <f t="shared" si="59"/>
        <v>3013</v>
      </c>
      <c r="E935" s="22">
        <f>IFERROR(テーブル_Swim015[[#This Row],[選手番号]],"")</f>
        <v>71</v>
      </c>
      <c r="F935" s="22" t="str">
        <f>IFERROR(VLOOKUP(E935,Sheet3!A:H,3,0),"")</f>
        <v>脇　　遼平</v>
      </c>
      <c r="G935" s="22" t="str">
        <f>IFERROR(VLOOKUP(E935,Sheet3!A:H,8,0),"")</f>
        <v>ｴﾘｴｰﾙSRT</v>
      </c>
      <c r="H935" s="22" t="str">
        <f>IFERROR(VLOOKUP(E935,Sheet2!A:B,2,0),"")</f>
        <v/>
      </c>
      <c r="I935" s="22" t="str">
        <f t="shared" si="60"/>
        <v>7130</v>
      </c>
      <c r="J935" s="22">
        <f t="shared" si="61"/>
        <v>1</v>
      </c>
      <c r="K935" s="22">
        <f t="shared" si="62"/>
        <v>3</v>
      </c>
    </row>
    <row r="936" spans="1:11" s="22" customFormat="1" x14ac:dyDescent="0.15">
      <c r="A936" s="22">
        <f>IFERROR(テーブル_Swim015[[#This Row],[競技番号]],"")</f>
        <v>30</v>
      </c>
      <c r="B936" s="22">
        <f>IFERROR(テーブル_Swim015[[#This Row],[組]],"")</f>
        <v>1</v>
      </c>
      <c r="C936" s="22">
        <f>IFERROR(テーブル_Swim015[[#This Row],[水路]],"")</f>
        <v>4</v>
      </c>
      <c r="D936" s="22" t="str">
        <f t="shared" si="59"/>
        <v>3014</v>
      </c>
      <c r="E936" s="22">
        <f>IFERROR(テーブル_Swim015[[#This Row],[選手番号]],"")</f>
        <v>238</v>
      </c>
      <c r="F936" s="22" t="str">
        <f>IFERROR(VLOOKUP(E936,Sheet3!A:H,3,0),"")</f>
        <v>渡部　透真</v>
      </c>
      <c r="G936" s="22" t="str">
        <f>IFERROR(VLOOKUP(E936,Sheet3!A:H,8,0),"")</f>
        <v>フィッタ重信</v>
      </c>
      <c r="H936" s="22" t="str">
        <f>IFERROR(VLOOKUP(E936,Sheet2!A:B,2,0),"")</f>
        <v/>
      </c>
      <c r="I936" s="22" t="str">
        <f t="shared" si="60"/>
        <v>23830</v>
      </c>
      <c r="J936" s="22">
        <f t="shared" si="61"/>
        <v>1</v>
      </c>
      <c r="K936" s="22">
        <f t="shared" si="62"/>
        <v>4</v>
      </c>
    </row>
    <row r="937" spans="1:11" s="22" customFormat="1" x14ac:dyDescent="0.15">
      <c r="A937" s="22">
        <f>IFERROR(テーブル_Swim015[[#This Row],[競技番号]],"")</f>
        <v>30</v>
      </c>
      <c r="B937" s="22">
        <f>IFERROR(テーブル_Swim015[[#This Row],[組]],"")</f>
        <v>1</v>
      </c>
      <c r="C937" s="22">
        <f>IFERROR(テーブル_Swim015[[#This Row],[水路]],"")</f>
        <v>5</v>
      </c>
      <c r="D937" s="22" t="str">
        <f t="shared" si="59"/>
        <v>3015</v>
      </c>
      <c r="E937" s="22">
        <f>IFERROR(テーブル_Swim015[[#This Row],[選手番号]],"")</f>
        <v>69</v>
      </c>
      <c r="F937" s="22" t="str">
        <f>IFERROR(VLOOKUP(E937,Sheet3!A:H,3,0),"")</f>
        <v>脇　　章人</v>
      </c>
      <c r="G937" s="22" t="str">
        <f>IFERROR(VLOOKUP(E937,Sheet3!A:H,8,0),"")</f>
        <v>ｴﾘｴｰﾙSRT</v>
      </c>
      <c r="H937" s="22" t="str">
        <f>IFERROR(VLOOKUP(E937,Sheet2!A:B,2,0),"")</f>
        <v/>
      </c>
      <c r="I937" s="22" t="str">
        <f t="shared" si="60"/>
        <v>6930</v>
      </c>
      <c r="J937" s="22">
        <f t="shared" si="61"/>
        <v>1</v>
      </c>
      <c r="K937" s="22">
        <f t="shared" si="62"/>
        <v>5</v>
      </c>
    </row>
    <row r="938" spans="1:11" s="22" customFormat="1" x14ac:dyDescent="0.15">
      <c r="A938" s="22">
        <f>IFERROR(テーブル_Swim015[[#This Row],[競技番号]],"")</f>
        <v>30</v>
      </c>
      <c r="B938" s="22">
        <f>IFERROR(テーブル_Swim015[[#This Row],[組]],"")</f>
        <v>1</v>
      </c>
      <c r="C938" s="22">
        <f>IFERROR(テーブル_Swim015[[#This Row],[水路]],"")</f>
        <v>6</v>
      </c>
      <c r="D938" s="22" t="str">
        <f t="shared" si="59"/>
        <v>3016</v>
      </c>
      <c r="E938" s="22">
        <f>IFERROR(テーブル_Swim015[[#This Row],[選手番号]],"")</f>
        <v>98</v>
      </c>
      <c r="F938" s="22" t="str">
        <f>IFERROR(VLOOKUP(E938,Sheet3!A:H,3,0),"")</f>
        <v>森　　瑛心</v>
      </c>
      <c r="G938" s="22" t="str">
        <f>IFERROR(VLOOKUP(E938,Sheet3!A:H,8,0),"")</f>
        <v>ＭＧ瀬戸内</v>
      </c>
      <c r="H938" s="22" t="str">
        <f>IFERROR(VLOOKUP(E938,Sheet2!A:B,2,0),"")</f>
        <v/>
      </c>
      <c r="I938" s="22" t="str">
        <f t="shared" si="60"/>
        <v>9830</v>
      </c>
      <c r="J938" s="22">
        <f t="shared" si="61"/>
        <v>1</v>
      </c>
      <c r="K938" s="22">
        <f t="shared" si="62"/>
        <v>6</v>
      </c>
    </row>
    <row r="939" spans="1:11" s="22" customFormat="1" x14ac:dyDescent="0.15">
      <c r="A939" s="22">
        <f>IFERROR(テーブル_Swim015[[#This Row],[競技番号]],"")</f>
        <v>30</v>
      </c>
      <c r="B939" s="22">
        <f>IFERROR(テーブル_Swim015[[#This Row],[組]],"")</f>
        <v>1</v>
      </c>
      <c r="C939" s="22">
        <f>IFERROR(テーブル_Swim015[[#This Row],[水路]],"")</f>
        <v>7</v>
      </c>
      <c r="D939" s="22" t="str">
        <f t="shared" si="59"/>
        <v>3017</v>
      </c>
      <c r="E939" s="22">
        <f>IFERROR(テーブル_Swim015[[#This Row],[選手番号]],"")</f>
        <v>0</v>
      </c>
      <c r="F939" s="22" t="str">
        <f>IFERROR(VLOOKUP(E939,Sheet3!A:H,3,0),"")</f>
        <v/>
      </c>
      <c r="G939" s="22" t="str">
        <f>IFERROR(VLOOKUP(E939,Sheet3!A:H,8,0),"")</f>
        <v/>
      </c>
      <c r="H939" s="22" t="str">
        <f>IFERROR(VLOOKUP(E939,Sheet2!A:B,2,0),"")</f>
        <v/>
      </c>
      <c r="I939" s="22" t="str">
        <f t="shared" si="60"/>
        <v>030</v>
      </c>
      <c r="J939" s="22">
        <f t="shared" si="61"/>
        <v>1</v>
      </c>
      <c r="K939" s="22">
        <f t="shared" si="62"/>
        <v>7</v>
      </c>
    </row>
    <row r="940" spans="1:11" s="22" customFormat="1" x14ac:dyDescent="0.15">
      <c r="A940" s="22">
        <f>IFERROR(テーブル_Swim015[[#This Row],[競技番号]],"")</f>
        <v>30</v>
      </c>
      <c r="B940" s="22">
        <f>IFERROR(テーブル_Swim015[[#This Row],[組]],"")</f>
        <v>2</v>
      </c>
      <c r="C940" s="22">
        <f>IFERROR(テーブル_Swim015[[#This Row],[水路]],"")</f>
        <v>1</v>
      </c>
      <c r="D940" s="22" t="str">
        <f t="shared" si="59"/>
        <v>3021</v>
      </c>
      <c r="E940" s="22">
        <f>IFERROR(テーブル_Swim015[[#This Row],[選手番号]],"")</f>
        <v>287</v>
      </c>
      <c r="F940" s="22" t="str">
        <f>IFERROR(VLOOKUP(E940,Sheet3!A:H,3,0),"")</f>
        <v>宇佐美弥市</v>
      </c>
      <c r="G940" s="22" t="str">
        <f>IFERROR(VLOOKUP(E940,Sheet3!A:H,8,0),"")</f>
        <v>ﾌｧｲﾌﾞﾃﾝ東予</v>
      </c>
      <c r="H940" s="22" t="str">
        <f>IFERROR(VLOOKUP(E940,Sheet2!A:B,2,0),"")</f>
        <v/>
      </c>
      <c r="I940" s="22" t="str">
        <f t="shared" si="60"/>
        <v>28730</v>
      </c>
      <c r="J940" s="22">
        <f t="shared" si="61"/>
        <v>2</v>
      </c>
      <c r="K940" s="22">
        <f t="shared" si="62"/>
        <v>1</v>
      </c>
    </row>
    <row r="941" spans="1:11" s="22" customFormat="1" x14ac:dyDescent="0.15">
      <c r="A941" s="22">
        <f>IFERROR(テーブル_Swim015[[#This Row],[競技番号]],"")</f>
        <v>30</v>
      </c>
      <c r="B941" s="22">
        <f>IFERROR(テーブル_Swim015[[#This Row],[組]],"")</f>
        <v>2</v>
      </c>
      <c r="C941" s="22">
        <f>IFERROR(テーブル_Swim015[[#This Row],[水路]],"")</f>
        <v>2</v>
      </c>
      <c r="D941" s="22" t="str">
        <f t="shared" si="59"/>
        <v>3022</v>
      </c>
      <c r="E941" s="22">
        <f>IFERROR(テーブル_Swim015[[#This Row],[選手番号]],"")</f>
        <v>277</v>
      </c>
      <c r="F941" s="22" t="str">
        <f>IFERROR(VLOOKUP(E941,Sheet3!A:H,3,0),"")</f>
        <v>竹本　大輝</v>
      </c>
      <c r="G941" s="22" t="str">
        <f>IFERROR(VLOOKUP(E941,Sheet3!A:H,8,0),"")</f>
        <v>Ryuow</v>
      </c>
      <c r="H941" s="22" t="str">
        <f>IFERROR(VLOOKUP(E941,Sheet2!A:B,2,0),"")</f>
        <v/>
      </c>
      <c r="I941" s="22" t="str">
        <f t="shared" si="60"/>
        <v>27730</v>
      </c>
      <c r="J941" s="22">
        <f t="shared" si="61"/>
        <v>2</v>
      </c>
      <c r="K941" s="22">
        <f t="shared" si="62"/>
        <v>2</v>
      </c>
    </row>
    <row r="942" spans="1:11" s="22" customFormat="1" x14ac:dyDescent="0.15">
      <c r="A942" s="22">
        <f>IFERROR(テーブル_Swim015[[#This Row],[競技番号]],"")</f>
        <v>30</v>
      </c>
      <c r="B942" s="22">
        <f>IFERROR(テーブル_Swim015[[#This Row],[組]],"")</f>
        <v>2</v>
      </c>
      <c r="C942" s="22">
        <f>IFERROR(テーブル_Swim015[[#This Row],[水路]],"")</f>
        <v>3</v>
      </c>
      <c r="D942" s="22" t="str">
        <f t="shared" si="59"/>
        <v>3023</v>
      </c>
      <c r="E942" s="22">
        <f>IFERROR(テーブル_Swim015[[#This Row],[選手番号]],"")</f>
        <v>284</v>
      </c>
      <c r="F942" s="22" t="str">
        <f>IFERROR(VLOOKUP(E942,Sheet3!A:H,3,0),"")</f>
        <v>宇佐美甚吉</v>
      </c>
      <c r="G942" s="22" t="str">
        <f>IFERROR(VLOOKUP(E942,Sheet3!A:H,8,0),"")</f>
        <v>ﾌｧｲﾌﾞﾃﾝ東予</v>
      </c>
      <c r="H942" s="22" t="str">
        <f>IFERROR(VLOOKUP(E942,Sheet2!A:B,2,0),"")</f>
        <v/>
      </c>
      <c r="I942" s="22" t="str">
        <f t="shared" si="60"/>
        <v>28430</v>
      </c>
      <c r="J942" s="22">
        <f t="shared" si="61"/>
        <v>2</v>
      </c>
      <c r="K942" s="22">
        <f t="shared" si="62"/>
        <v>3</v>
      </c>
    </row>
    <row r="943" spans="1:11" s="22" customFormat="1" x14ac:dyDescent="0.15">
      <c r="A943" s="22">
        <f>IFERROR(テーブル_Swim015[[#This Row],[競技番号]],"")</f>
        <v>30</v>
      </c>
      <c r="B943" s="22">
        <f>IFERROR(テーブル_Swim015[[#This Row],[組]],"")</f>
        <v>2</v>
      </c>
      <c r="C943" s="22">
        <f>IFERROR(テーブル_Swim015[[#This Row],[水路]],"")</f>
        <v>4</v>
      </c>
      <c r="D943" s="22" t="str">
        <f t="shared" si="59"/>
        <v>3024</v>
      </c>
      <c r="E943" s="22">
        <f>IFERROR(テーブル_Swim015[[#This Row],[選手番号]],"")</f>
        <v>328</v>
      </c>
      <c r="F943" s="22" t="str">
        <f>IFERROR(VLOOKUP(E943,Sheet3!A:H,3,0),"")</f>
        <v>赤松　　晃</v>
      </c>
      <c r="G943" s="22" t="str">
        <f>IFERROR(VLOOKUP(E943,Sheet3!A:H,8,0),"")</f>
        <v>コナミ松山</v>
      </c>
      <c r="H943" s="22" t="str">
        <f>IFERROR(VLOOKUP(E943,Sheet2!A:B,2,0),"")</f>
        <v/>
      </c>
      <c r="I943" s="22" t="str">
        <f t="shared" si="60"/>
        <v>32830</v>
      </c>
      <c r="J943" s="22">
        <f t="shared" si="61"/>
        <v>2</v>
      </c>
      <c r="K943" s="22">
        <f t="shared" si="62"/>
        <v>4</v>
      </c>
    </row>
    <row r="944" spans="1:11" s="22" customFormat="1" x14ac:dyDescent="0.15">
      <c r="A944" s="22">
        <f>IFERROR(テーブル_Swim015[[#This Row],[競技番号]],"")</f>
        <v>30</v>
      </c>
      <c r="B944" s="22">
        <f>IFERROR(テーブル_Swim015[[#This Row],[組]],"")</f>
        <v>2</v>
      </c>
      <c r="C944" s="22">
        <f>IFERROR(テーブル_Swim015[[#This Row],[水路]],"")</f>
        <v>5</v>
      </c>
      <c r="D944" s="22" t="str">
        <f t="shared" si="59"/>
        <v>3025</v>
      </c>
      <c r="E944" s="22">
        <f>IFERROR(テーブル_Swim015[[#This Row],[選手番号]],"")</f>
        <v>360</v>
      </c>
      <c r="F944" s="22" t="str">
        <f>IFERROR(VLOOKUP(E944,Sheet3!A:H,3,0),"")</f>
        <v>丹生谷息吹</v>
      </c>
      <c r="G944" s="22" t="str">
        <f>IFERROR(VLOOKUP(E944,Sheet3!A:H,8,0),"")</f>
        <v>えいしSC砥部</v>
      </c>
      <c r="H944" s="22" t="str">
        <f>IFERROR(VLOOKUP(E944,Sheet2!A:B,2,0),"")</f>
        <v/>
      </c>
      <c r="I944" s="22" t="str">
        <f t="shared" si="60"/>
        <v>36030</v>
      </c>
      <c r="J944" s="22">
        <f t="shared" si="61"/>
        <v>2</v>
      </c>
      <c r="K944" s="22">
        <f t="shared" si="62"/>
        <v>5</v>
      </c>
    </row>
    <row r="945" spans="1:11" s="22" customFormat="1" x14ac:dyDescent="0.15">
      <c r="A945" s="22">
        <f>IFERROR(テーブル_Swim015[[#This Row],[競技番号]],"")</f>
        <v>30</v>
      </c>
      <c r="B945" s="22">
        <f>IFERROR(テーブル_Swim015[[#This Row],[組]],"")</f>
        <v>2</v>
      </c>
      <c r="C945" s="22">
        <f>IFERROR(テーブル_Swim015[[#This Row],[水路]],"")</f>
        <v>6</v>
      </c>
      <c r="D945" s="22" t="str">
        <f t="shared" si="59"/>
        <v>3026</v>
      </c>
      <c r="E945" s="22">
        <f>IFERROR(テーブル_Swim015[[#This Row],[選手番号]],"")</f>
        <v>103</v>
      </c>
      <c r="F945" s="22" t="str">
        <f>IFERROR(VLOOKUP(E945,Sheet3!A:H,3,0),"")</f>
        <v>田中　稔也</v>
      </c>
      <c r="G945" s="22" t="str">
        <f>IFERROR(VLOOKUP(E945,Sheet3!A:H,8,0),"")</f>
        <v>Z-UP</v>
      </c>
      <c r="H945" s="22" t="str">
        <f>IFERROR(VLOOKUP(E945,Sheet2!A:B,2,0),"")</f>
        <v/>
      </c>
      <c r="I945" s="22" t="str">
        <f t="shared" si="60"/>
        <v>10330</v>
      </c>
      <c r="J945" s="22">
        <f t="shared" si="61"/>
        <v>2</v>
      </c>
      <c r="K945" s="22">
        <f t="shared" si="62"/>
        <v>6</v>
      </c>
    </row>
    <row r="946" spans="1:11" s="22" customFormat="1" x14ac:dyDescent="0.15">
      <c r="A946" s="22">
        <f>IFERROR(テーブル_Swim015[[#This Row],[競技番号]],"")</f>
        <v>30</v>
      </c>
      <c r="B946" s="22">
        <f>IFERROR(テーブル_Swim015[[#This Row],[組]],"")</f>
        <v>2</v>
      </c>
      <c r="C946" s="22">
        <f>IFERROR(テーブル_Swim015[[#This Row],[水路]],"")</f>
        <v>7</v>
      </c>
      <c r="D946" s="22" t="str">
        <f t="shared" si="59"/>
        <v>3027</v>
      </c>
      <c r="E946" s="22">
        <f>IFERROR(テーブル_Swim015[[#This Row],[選手番号]],"")</f>
        <v>9</v>
      </c>
      <c r="F946" s="22" t="str">
        <f>IFERROR(VLOOKUP(E946,Sheet3!A:H,3,0),"")</f>
        <v>玉井　央輔</v>
      </c>
      <c r="G946" s="22" t="str">
        <f>IFERROR(VLOOKUP(E946,Sheet3!A:H,8,0),"")</f>
        <v>五百木ＳＣ</v>
      </c>
      <c r="H946" s="22" t="str">
        <f>IFERROR(VLOOKUP(E946,Sheet2!A:B,2,0),"")</f>
        <v/>
      </c>
      <c r="I946" s="22" t="str">
        <f t="shared" si="60"/>
        <v>930</v>
      </c>
      <c r="J946" s="22">
        <f t="shared" si="61"/>
        <v>2</v>
      </c>
      <c r="K946" s="22">
        <f t="shared" si="62"/>
        <v>7</v>
      </c>
    </row>
    <row r="947" spans="1:11" s="22" customFormat="1" x14ac:dyDescent="0.15">
      <c r="A947" s="22">
        <f>IFERROR(テーブル_Swim015[[#This Row],[競技番号]],"")</f>
        <v>30</v>
      </c>
      <c r="B947" s="22">
        <f>IFERROR(テーブル_Swim015[[#This Row],[組]],"")</f>
        <v>3</v>
      </c>
      <c r="C947" s="22">
        <f>IFERROR(テーブル_Swim015[[#This Row],[水路]],"")</f>
        <v>1</v>
      </c>
      <c r="D947" s="22" t="str">
        <f t="shared" si="59"/>
        <v>3031</v>
      </c>
      <c r="E947" s="22">
        <f>IFERROR(テーブル_Swim015[[#This Row],[選手番号]],"")</f>
        <v>173</v>
      </c>
      <c r="F947" s="22" t="str">
        <f>IFERROR(VLOOKUP(E947,Sheet3!A:H,3,0),"")</f>
        <v>八木　一真</v>
      </c>
      <c r="G947" s="22" t="str">
        <f>IFERROR(VLOOKUP(E947,Sheet3!A:H,8,0),"")</f>
        <v>ＭＧ双葉</v>
      </c>
      <c r="H947" s="22" t="str">
        <f>IFERROR(VLOOKUP(E947,Sheet2!A:B,2,0),"")</f>
        <v/>
      </c>
      <c r="I947" s="22" t="str">
        <f t="shared" si="60"/>
        <v>17330</v>
      </c>
      <c r="J947" s="22">
        <f t="shared" si="61"/>
        <v>3</v>
      </c>
      <c r="K947" s="22">
        <f t="shared" si="62"/>
        <v>1</v>
      </c>
    </row>
    <row r="948" spans="1:11" s="22" customFormat="1" x14ac:dyDescent="0.15">
      <c r="A948" s="22">
        <f>IFERROR(テーブル_Swim015[[#This Row],[競技番号]],"")</f>
        <v>30</v>
      </c>
      <c r="B948" s="22">
        <f>IFERROR(テーブル_Swim015[[#This Row],[組]],"")</f>
        <v>3</v>
      </c>
      <c r="C948" s="22">
        <f>IFERROR(テーブル_Swim015[[#This Row],[水路]],"")</f>
        <v>2</v>
      </c>
      <c r="D948" s="22" t="str">
        <f t="shared" si="59"/>
        <v>3032</v>
      </c>
      <c r="E948" s="22">
        <f>IFERROR(テーブル_Swim015[[#This Row],[選手番号]],"")</f>
        <v>294</v>
      </c>
      <c r="F948" s="22" t="str">
        <f>IFERROR(VLOOKUP(E948,Sheet3!A:H,3,0),"")</f>
        <v>忽那　海音</v>
      </c>
      <c r="G948" s="22" t="str">
        <f>IFERROR(VLOOKUP(E948,Sheet3!A:H,8,0),"")</f>
        <v>ﾌｨｯﾀｴﾐﾌﾙ松前</v>
      </c>
      <c r="H948" s="22" t="str">
        <f>IFERROR(VLOOKUP(E948,Sheet2!A:B,2,0),"")</f>
        <v/>
      </c>
      <c r="I948" s="22" t="str">
        <f t="shared" si="60"/>
        <v>29430</v>
      </c>
      <c r="J948" s="22">
        <f t="shared" si="61"/>
        <v>3</v>
      </c>
      <c r="K948" s="22">
        <f t="shared" si="62"/>
        <v>2</v>
      </c>
    </row>
    <row r="949" spans="1:11" s="22" customFormat="1" x14ac:dyDescent="0.15">
      <c r="A949" s="22">
        <f>IFERROR(テーブル_Swim015[[#This Row],[競技番号]],"")</f>
        <v>30</v>
      </c>
      <c r="B949" s="22">
        <f>IFERROR(テーブル_Swim015[[#This Row],[組]],"")</f>
        <v>3</v>
      </c>
      <c r="C949" s="22">
        <f>IFERROR(テーブル_Swim015[[#This Row],[水路]],"")</f>
        <v>3</v>
      </c>
      <c r="D949" s="22" t="str">
        <f t="shared" si="59"/>
        <v>3033</v>
      </c>
      <c r="E949" s="22">
        <f>IFERROR(テーブル_Swim015[[#This Row],[選手番号]],"")</f>
        <v>262</v>
      </c>
      <c r="F949" s="22" t="str">
        <f>IFERROR(VLOOKUP(E949,Sheet3!A:H,3,0),"")</f>
        <v>櫻井　理道</v>
      </c>
      <c r="G949" s="22" t="str">
        <f>IFERROR(VLOOKUP(E949,Sheet3!A:H,8,0),"")</f>
        <v>フィッタ吉田</v>
      </c>
      <c r="H949" s="22" t="str">
        <f>IFERROR(VLOOKUP(E949,Sheet2!A:B,2,0),"")</f>
        <v/>
      </c>
      <c r="I949" s="22" t="str">
        <f t="shared" si="60"/>
        <v>26230</v>
      </c>
      <c r="J949" s="22">
        <f t="shared" si="61"/>
        <v>3</v>
      </c>
      <c r="K949" s="22">
        <f t="shared" si="62"/>
        <v>3</v>
      </c>
    </row>
    <row r="950" spans="1:11" s="22" customFormat="1" x14ac:dyDescent="0.15">
      <c r="A950" s="22">
        <f>IFERROR(テーブル_Swim015[[#This Row],[競技番号]],"")</f>
        <v>30</v>
      </c>
      <c r="B950" s="22">
        <f>IFERROR(テーブル_Swim015[[#This Row],[組]],"")</f>
        <v>3</v>
      </c>
      <c r="C950" s="22">
        <f>IFERROR(テーブル_Swim015[[#This Row],[水路]],"")</f>
        <v>4</v>
      </c>
      <c r="D950" s="22" t="str">
        <f t="shared" si="59"/>
        <v>3034</v>
      </c>
      <c r="E950" s="22">
        <f>IFERROR(テーブル_Swim015[[#This Row],[選手番号]],"")</f>
        <v>110</v>
      </c>
      <c r="F950" s="22" t="str">
        <f>IFERROR(VLOOKUP(E950,Sheet3!A:H,3,0),"")</f>
        <v>真鍋　千賢</v>
      </c>
      <c r="G950" s="22" t="str">
        <f>IFERROR(VLOOKUP(E950,Sheet3!A:H,8,0),"")</f>
        <v>ファイブテン</v>
      </c>
      <c r="H950" s="22" t="str">
        <f>IFERROR(VLOOKUP(E950,Sheet2!A:B,2,0),"")</f>
        <v/>
      </c>
      <c r="I950" s="22" t="str">
        <f t="shared" si="60"/>
        <v>11030</v>
      </c>
      <c r="J950" s="22">
        <f t="shared" si="61"/>
        <v>3</v>
      </c>
      <c r="K950" s="22">
        <f t="shared" si="62"/>
        <v>4</v>
      </c>
    </row>
    <row r="951" spans="1:11" s="22" customFormat="1" x14ac:dyDescent="0.15">
      <c r="A951" s="22">
        <f>IFERROR(テーブル_Swim015[[#This Row],[競技番号]],"")</f>
        <v>30</v>
      </c>
      <c r="B951" s="22">
        <f>IFERROR(テーブル_Swim015[[#This Row],[組]],"")</f>
        <v>3</v>
      </c>
      <c r="C951" s="22">
        <f>IFERROR(テーブル_Swim015[[#This Row],[水路]],"")</f>
        <v>5</v>
      </c>
      <c r="D951" s="22" t="str">
        <f t="shared" si="59"/>
        <v>3035</v>
      </c>
      <c r="E951" s="22">
        <f>IFERROR(テーブル_Swim015[[#This Row],[選手番号]],"")</f>
        <v>327</v>
      </c>
      <c r="F951" s="22" t="str">
        <f>IFERROR(VLOOKUP(E951,Sheet3!A:H,3,0),"")</f>
        <v>村田　　楓</v>
      </c>
      <c r="G951" s="22" t="str">
        <f>IFERROR(VLOOKUP(E951,Sheet3!A:H,8,0),"")</f>
        <v>コナミ松山</v>
      </c>
      <c r="H951" s="22" t="str">
        <f>IFERROR(VLOOKUP(E951,Sheet2!A:B,2,0),"")</f>
        <v/>
      </c>
      <c r="I951" s="22" t="str">
        <f t="shared" si="60"/>
        <v>32730</v>
      </c>
      <c r="J951" s="22">
        <f t="shared" si="61"/>
        <v>3</v>
      </c>
      <c r="K951" s="22">
        <f t="shared" si="62"/>
        <v>5</v>
      </c>
    </row>
    <row r="952" spans="1:11" s="22" customFormat="1" x14ac:dyDescent="0.15">
      <c r="A952" s="22">
        <f>IFERROR(テーブル_Swim015[[#This Row],[競技番号]],"")</f>
        <v>30</v>
      </c>
      <c r="B952" s="22">
        <f>IFERROR(テーブル_Swim015[[#This Row],[組]],"")</f>
        <v>3</v>
      </c>
      <c r="C952" s="22">
        <f>IFERROR(テーブル_Swim015[[#This Row],[水路]],"")</f>
        <v>6</v>
      </c>
      <c r="D952" s="22" t="str">
        <f t="shared" si="59"/>
        <v>3036</v>
      </c>
      <c r="E952" s="22">
        <f>IFERROR(テーブル_Swim015[[#This Row],[選手番号]],"")</f>
        <v>255</v>
      </c>
      <c r="F952" s="22" t="str">
        <f>IFERROR(VLOOKUP(E952,Sheet3!A:H,3,0),"")</f>
        <v>小原　知也</v>
      </c>
      <c r="G952" s="22" t="str">
        <f>IFERROR(VLOOKUP(E952,Sheet3!A:H,8,0),"")</f>
        <v>リー保内</v>
      </c>
      <c r="H952" s="22" t="str">
        <f>IFERROR(VLOOKUP(E952,Sheet2!A:B,2,0),"")</f>
        <v/>
      </c>
      <c r="I952" s="22" t="str">
        <f t="shared" si="60"/>
        <v>25530</v>
      </c>
      <c r="J952" s="22">
        <f t="shared" si="61"/>
        <v>3</v>
      </c>
      <c r="K952" s="22">
        <f t="shared" si="62"/>
        <v>6</v>
      </c>
    </row>
    <row r="953" spans="1:11" s="22" customFormat="1" x14ac:dyDescent="0.15">
      <c r="A953" s="22">
        <f>IFERROR(テーブル_Swim015[[#This Row],[競技番号]],"")</f>
        <v>30</v>
      </c>
      <c r="B953" s="22">
        <f>IFERROR(テーブル_Swim015[[#This Row],[組]],"")</f>
        <v>3</v>
      </c>
      <c r="C953" s="22">
        <f>IFERROR(テーブル_Swim015[[#This Row],[水路]],"")</f>
        <v>7</v>
      </c>
      <c r="D953" s="22" t="str">
        <f t="shared" si="59"/>
        <v>3037</v>
      </c>
      <c r="E953" s="22">
        <f>IFERROR(テーブル_Swim015[[#This Row],[選手番号]],"")</f>
        <v>111</v>
      </c>
      <c r="F953" s="22" t="str">
        <f>IFERROR(VLOOKUP(E953,Sheet3!A:H,3,0),"")</f>
        <v>寺尾　匠正</v>
      </c>
      <c r="G953" s="22" t="str">
        <f>IFERROR(VLOOKUP(E953,Sheet3!A:H,8,0),"")</f>
        <v>ファイブテン</v>
      </c>
      <c r="H953" s="22" t="str">
        <f>IFERROR(VLOOKUP(E953,Sheet2!A:B,2,0),"")</f>
        <v/>
      </c>
      <c r="I953" s="22" t="str">
        <f t="shared" si="60"/>
        <v>11130</v>
      </c>
      <c r="J953" s="22">
        <f t="shared" si="61"/>
        <v>3</v>
      </c>
      <c r="K953" s="22">
        <f t="shared" si="62"/>
        <v>7</v>
      </c>
    </row>
    <row r="954" spans="1:11" s="22" customFormat="1" x14ac:dyDescent="0.15">
      <c r="A954" s="22">
        <f>IFERROR(テーブル_Swim015[[#This Row],[競技番号]],"")</f>
        <v>30</v>
      </c>
      <c r="B954" s="22">
        <f>IFERROR(テーブル_Swim015[[#This Row],[組]],"")</f>
        <v>4</v>
      </c>
      <c r="C954" s="22">
        <f>IFERROR(テーブル_Swim015[[#This Row],[水路]],"")</f>
        <v>1</v>
      </c>
      <c r="D954" s="22" t="str">
        <f t="shared" si="59"/>
        <v>3041</v>
      </c>
      <c r="E954" s="22">
        <f>IFERROR(テーブル_Swim015[[#This Row],[選手番号]],"")</f>
        <v>347</v>
      </c>
      <c r="F954" s="22" t="str">
        <f>IFERROR(VLOOKUP(E954,Sheet3!A:H,3,0),"")</f>
        <v>山本　結大</v>
      </c>
      <c r="G954" s="22" t="str">
        <f>IFERROR(VLOOKUP(E954,Sheet3!A:H,8,0),"")</f>
        <v>しまなみST</v>
      </c>
      <c r="H954" s="22" t="str">
        <f>IFERROR(VLOOKUP(E954,Sheet2!A:B,2,0),"")</f>
        <v/>
      </c>
      <c r="I954" s="22" t="str">
        <f t="shared" si="60"/>
        <v>34730</v>
      </c>
      <c r="J954" s="22">
        <f t="shared" si="61"/>
        <v>4</v>
      </c>
      <c r="K954" s="22">
        <f t="shared" si="62"/>
        <v>1</v>
      </c>
    </row>
    <row r="955" spans="1:11" s="22" customFormat="1" x14ac:dyDescent="0.15">
      <c r="A955" s="22">
        <f>IFERROR(テーブル_Swim015[[#This Row],[競技番号]],"")</f>
        <v>30</v>
      </c>
      <c r="B955" s="22">
        <f>IFERROR(テーブル_Swim015[[#This Row],[組]],"")</f>
        <v>4</v>
      </c>
      <c r="C955" s="22">
        <f>IFERROR(テーブル_Swim015[[#This Row],[水路]],"")</f>
        <v>2</v>
      </c>
      <c r="D955" s="22" t="str">
        <f t="shared" si="59"/>
        <v>3042</v>
      </c>
      <c r="E955" s="22">
        <f>IFERROR(テーブル_Swim015[[#This Row],[選手番号]],"")</f>
        <v>140</v>
      </c>
      <c r="F955" s="22" t="str">
        <f>IFERROR(VLOOKUP(E955,Sheet3!A:H,3,0),"")</f>
        <v>菊池　真弥</v>
      </c>
      <c r="G955" s="22" t="str">
        <f>IFERROR(VLOOKUP(E955,Sheet3!A:H,8,0),"")</f>
        <v>八幡浜ＳＣ</v>
      </c>
      <c r="H955" s="22" t="str">
        <f>IFERROR(VLOOKUP(E955,Sheet2!A:B,2,0),"")</f>
        <v/>
      </c>
      <c r="I955" s="22" t="str">
        <f t="shared" si="60"/>
        <v>14030</v>
      </c>
      <c r="J955" s="22">
        <f t="shared" si="61"/>
        <v>4</v>
      </c>
      <c r="K955" s="22">
        <f t="shared" si="62"/>
        <v>2</v>
      </c>
    </row>
    <row r="956" spans="1:11" s="22" customFormat="1" x14ac:dyDescent="0.15">
      <c r="A956" s="22">
        <f>IFERROR(テーブル_Swim015[[#This Row],[競技番号]],"")</f>
        <v>30</v>
      </c>
      <c r="B956" s="22">
        <f>IFERROR(テーブル_Swim015[[#This Row],[組]],"")</f>
        <v>4</v>
      </c>
      <c r="C956" s="22">
        <f>IFERROR(テーブル_Swim015[[#This Row],[水路]],"")</f>
        <v>3</v>
      </c>
      <c r="D956" s="22" t="str">
        <f t="shared" si="59"/>
        <v>3043</v>
      </c>
      <c r="E956" s="22">
        <f>IFERROR(テーブル_Swim015[[#This Row],[選手番号]],"")</f>
        <v>109</v>
      </c>
      <c r="F956" s="22" t="str">
        <f>IFERROR(VLOOKUP(E956,Sheet3!A:H,3,0),"")</f>
        <v>福田　英寿</v>
      </c>
      <c r="G956" s="22" t="str">
        <f>IFERROR(VLOOKUP(E956,Sheet3!A:H,8,0),"")</f>
        <v>ファイブテン</v>
      </c>
      <c r="H956" s="22" t="str">
        <f>IFERROR(VLOOKUP(E956,Sheet2!A:B,2,0),"")</f>
        <v/>
      </c>
      <c r="I956" s="22" t="str">
        <f t="shared" si="60"/>
        <v>10930</v>
      </c>
      <c r="J956" s="22">
        <f t="shared" si="61"/>
        <v>4</v>
      </c>
      <c r="K956" s="22">
        <f t="shared" si="62"/>
        <v>3</v>
      </c>
    </row>
    <row r="957" spans="1:11" s="22" customFormat="1" x14ac:dyDescent="0.15">
      <c r="A957" s="22">
        <f>IFERROR(テーブル_Swim015[[#This Row],[競技番号]],"")</f>
        <v>30</v>
      </c>
      <c r="B957" s="22">
        <f>IFERROR(テーブル_Swim015[[#This Row],[組]],"")</f>
        <v>4</v>
      </c>
      <c r="C957" s="22">
        <f>IFERROR(テーブル_Swim015[[#This Row],[水路]],"")</f>
        <v>4</v>
      </c>
      <c r="D957" s="22" t="str">
        <f t="shared" si="59"/>
        <v>3044</v>
      </c>
      <c r="E957" s="22">
        <f>IFERROR(テーブル_Swim015[[#This Row],[選手番号]],"")</f>
        <v>253</v>
      </c>
      <c r="F957" s="22" t="str">
        <f>IFERROR(VLOOKUP(E957,Sheet3!A:H,3,0),"")</f>
        <v>呉石　智哉</v>
      </c>
      <c r="G957" s="22" t="str">
        <f>IFERROR(VLOOKUP(E957,Sheet3!A:H,8,0),"")</f>
        <v>リー保内</v>
      </c>
      <c r="H957" s="22" t="str">
        <f>IFERROR(VLOOKUP(E957,Sheet2!A:B,2,0),"")</f>
        <v/>
      </c>
      <c r="I957" s="22" t="str">
        <f t="shared" si="60"/>
        <v>25330</v>
      </c>
      <c r="J957" s="22">
        <f t="shared" si="61"/>
        <v>4</v>
      </c>
      <c r="K957" s="22">
        <f t="shared" si="62"/>
        <v>4</v>
      </c>
    </row>
    <row r="958" spans="1:11" s="22" customFormat="1" x14ac:dyDescent="0.15">
      <c r="A958" s="22">
        <f>IFERROR(テーブル_Swim015[[#This Row],[競技番号]],"")</f>
        <v>30</v>
      </c>
      <c r="B958" s="22">
        <f>IFERROR(テーブル_Swim015[[#This Row],[組]],"")</f>
        <v>4</v>
      </c>
      <c r="C958" s="22">
        <f>IFERROR(テーブル_Swim015[[#This Row],[水路]],"")</f>
        <v>5</v>
      </c>
      <c r="D958" s="22" t="str">
        <f t="shared" si="59"/>
        <v>3045</v>
      </c>
      <c r="E958" s="22">
        <f>IFERROR(テーブル_Swim015[[#This Row],[選手番号]],"")</f>
        <v>38</v>
      </c>
      <c r="F958" s="22" t="str">
        <f>IFERROR(VLOOKUP(E958,Sheet3!A:H,3,0),"")</f>
        <v>渡邊　航星</v>
      </c>
      <c r="G958" s="22" t="str">
        <f>IFERROR(VLOOKUP(E958,Sheet3!A:H,8,0),"")</f>
        <v>南海ＤＣ</v>
      </c>
      <c r="H958" s="22" t="str">
        <f>IFERROR(VLOOKUP(E958,Sheet2!A:B,2,0),"")</f>
        <v/>
      </c>
      <c r="I958" s="22" t="str">
        <f t="shared" si="60"/>
        <v>3830</v>
      </c>
      <c r="J958" s="22">
        <f t="shared" si="61"/>
        <v>4</v>
      </c>
      <c r="K958" s="22">
        <f t="shared" si="62"/>
        <v>5</v>
      </c>
    </row>
    <row r="959" spans="1:11" s="22" customFormat="1" x14ac:dyDescent="0.15">
      <c r="A959" s="22">
        <f>IFERROR(テーブル_Swim015[[#This Row],[競技番号]],"")</f>
        <v>30</v>
      </c>
      <c r="B959" s="22">
        <f>IFERROR(テーブル_Swim015[[#This Row],[組]],"")</f>
        <v>4</v>
      </c>
      <c r="C959" s="22">
        <f>IFERROR(テーブル_Swim015[[#This Row],[水路]],"")</f>
        <v>6</v>
      </c>
      <c r="D959" s="22" t="str">
        <f t="shared" si="59"/>
        <v>3046</v>
      </c>
      <c r="E959" s="22">
        <f>IFERROR(テーブル_Swim015[[#This Row],[選手番号]],"")</f>
        <v>62</v>
      </c>
      <c r="F959" s="22" t="str">
        <f>IFERROR(VLOOKUP(E959,Sheet3!A:H,3,0),"")</f>
        <v>内田　圭祐</v>
      </c>
      <c r="G959" s="22" t="str">
        <f>IFERROR(VLOOKUP(E959,Sheet3!A:H,8,0),"")</f>
        <v>ｴﾘｴｰﾙSRT</v>
      </c>
      <c r="H959" s="22" t="str">
        <f>IFERROR(VLOOKUP(E959,Sheet2!A:B,2,0),"")</f>
        <v/>
      </c>
      <c r="I959" s="22" t="str">
        <f t="shared" si="60"/>
        <v>6230</v>
      </c>
      <c r="J959" s="22">
        <f t="shared" si="61"/>
        <v>4</v>
      </c>
      <c r="K959" s="22">
        <f t="shared" si="62"/>
        <v>6</v>
      </c>
    </row>
    <row r="960" spans="1:11" s="22" customFormat="1" x14ac:dyDescent="0.15">
      <c r="A960" s="22">
        <f>IFERROR(テーブル_Swim015[[#This Row],[競技番号]],"")</f>
        <v>30</v>
      </c>
      <c r="B960" s="22">
        <f>IFERROR(テーブル_Swim015[[#This Row],[組]],"")</f>
        <v>4</v>
      </c>
      <c r="C960" s="22">
        <f>IFERROR(テーブル_Swim015[[#This Row],[水路]],"")</f>
        <v>7</v>
      </c>
      <c r="D960" s="22" t="str">
        <f t="shared" si="59"/>
        <v>3047</v>
      </c>
      <c r="E960" s="22">
        <f>IFERROR(テーブル_Swim015[[#This Row],[選手番号]],"")</f>
        <v>343</v>
      </c>
      <c r="F960" s="22" t="str">
        <f>IFERROR(VLOOKUP(E960,Sheet3!A:H,3,0),"")</f>
        <v>石坂　剛也</v>
      </c>
      <c r="G960" s="22" t="str">
        <f>IFERROR(VLOOKUP(E960,Sheet3!A:H,8,0),"")</f>
        <v>しまなみST</v>
      </c>
      <c r="H960" s="22" t="str">
        <f>IFERROR(VLOOKUP(E960,Sheet2!A:B,2,0),"")</f>
        <v/>
      </c>
      <c r="I960" s="22" t="str">
        <f t="shared" si="60"/>
        <v>34330</v>
      </c>
      <c r="J960" s="22">
        <f t="shared" si="61"/>
        <v>4</v>
      </c>
      <c r="K960" s="22">
        <f t="shared" si="62"/>
        <v>7</v>
      </c>
    </row>
    <row r="961" spans="1:11" s="22" customFormat="1" x14ac:dyDescent="0.15">
      <c r="A961" s="22">
        <f>IFERROR(テーブル_Swim015[[#This Row],[競技番号]],"")</f>
        <v>30</v>
      </c>
      <c r="B961" s="22">
        <f>IFERROR(テーブル_Swim015[[#This Row],[組]],"")</f>
        <v>5</v>
      </c>
      <c r="C961" s="22">
        <f>IFERROR(テーブル_Swim015[[#This Row],[水路]],"")</f>
        <v>1</v>
      </c>
      <c r="D961" s="22" t="str">
        <f t="shared" si="59"/>
        <v>3051</v>
      </c>
      <c r="E961" s="22">
        <f>IFERROR(テーブル_Swim015[[#This Row],[選手番号]],"")</f>
        <v>283</v>
      </c>
      <c r="F961" s="22" t="str">
        <f>IFERROR(VLOOKUP(E961,Sheet3!A:H,3,0),"")</f>
        <v>塩見　頼生</v>
      </c>
      <c r="G961" s="22" t="str">
        <f>IFERROR(VLOOKUP(E961,Sheet3!A:H,8,0),"")</f>
        <v>ﾌｧｲﾌﾞﾃﾝ東予</v>
      </c>
      <c r="H961" s="22" t="str">
        <f>IFERROR(VLOOKUP(E961,Sheet2!A:B,2,0),"")</f>
        <v/>
      </c>
      <c r="I961" s="22" t="str">
        <f t="shared" si="60"/>
        <v>28330</v>
      </c>
      <c r="J961" s="22">
        <f t="shared" si="61"/>
        <v>5</v>
      </c>
      <c r="K961" s="22">
        <f t="shared" si="62"/>
        <v>1</v>
      </c>
    </row>
    <row r="962" spans="1:11" s="22" customFormat="1" x14ac:dyDescent="0.15">
      <c r="A962" s="22">
        <f>IFERROR(テーブル_Swim015[[#This Row],[競技番号]],"")</f>
        <v>30</v>
      </c>
      <c r="B962" s="22">
        <f>IFERROR(テーブル_Swim015[[#This Row],[組]],"")</f>
        <v>5</v>
      </c>
      <c r="C962" s="22">
        <f>IFERROR(テーブル_Swim015[[#This Row],[水路]],"")</f>
        <v>2</v>
      </c>
      <c r="D962" s="22" t="str">
        <f t="shared" si="59"/>
        <v>3052</v>
      </c>
      <c r="E962" s="22">
        <f>IFERROR(テーブル_Swim015[[#This Row],[選手番号]],"")</f>
        <v>2</v>
      </c>
      <c r="F962" s="22" t="str">
        <f>IFERROR(VLOOKUP(E962,Sheet3!A:H,3,0),"")</f>
        <v>坂口　颯馬</v>
      </c>
      <c r="G962" s="22" t="str">
        <f>IFERROR(VLOOKUP(E962,Sheet3!A:H,8,0),"")</f>
        <v>五百木ＳＣ</v>
      </c>
      <c r="H962" s="22" t="str">
        <f>IFERROR(VLOOKUP(E962,Sheet2!A:B,2,0),"")</f>
        <v/>
      </c>
      <c r="I962" s="22" t="str">
        <f t="shared" si="60"/>
        <v>230</v>
      </c>
      <c r="J962" s="22">
        <f t="shared" si="61"/>
        <v>5</v>
      </c>
      <c r="K962" s="22">
        <f t="shared" si="62"/>
        <v>2</v>
      </c>
    </row>
    <row r="963" spans="1:11" s="22" customFormat="1" x14ac:dyDescent="0.15">
      <c r="A963" s="22">
        <f>IFERROR(テーブル_Swim015[[#This Row],[競技番号]],"")</f>
        <v>30</v>
      </c>
      <c r="B963" s="22">
        <f>IFERROR(テーブル_Swim015[[#This Row],[組]],"")</f>
        <v>5</v>
      </c>
      <c r="C963" s="22">
        <f>IFERROR(テーブル_Swim015[[#This Row],[水路]],"")</f>
        <v>3</v>
      </c>
      <c r="D963" s="22" t="str">
        <f t="shared" ref="D963:D1026" si="63">CONCATENATE(A963,B963,C963)</f>
        <v>3053</v>
      </c>
      <c r="E963" s="22">
        <f>IFERROR(テーブル_Swim015[[#This Row],[選手番号]],"")</f>
        <v>325</v>
      </c>
      <c r="F963" s="22" t="str">
        <f>IFERROR(VLOOKUP(E963,Sheet3!A:H,3,0),"")</f>
        <v>梶田　洸貴</v>
      </c>
      <c r="G963" s="22" t="str">
        <f>IFERROR(VLOOKUP(E963,Sheet3!A:H,8,0),"")</f>
        <v>コナミ松山</v>
      </c>
      <c r="H963" s="22" t="str">
        <f>IFERROR(VLOOKUP(E963,Sheet2!A:B,2,0),"")</f>
        <v/>
      </c>
      <c r="I963" s="22" t="str">
        <f t="shared" si="60"/>
        <v>32530</v>
      </c>
      <c r="J963" s="22">
        <f t="shared" si="61"/>
        <v>5</v>
      </c>
      <c r="K963" s="22">
        <f t="shared" si="62"/>
        <v>3</v>
      </c>
    </row>
    <row r="964" spans="1:11" s="22" customFormat="1" x14ac:dyDescent="0.15">
      <c r="A964" s="22">
        <f>IFERROR(テーブル_Swim015[[#This Row],[競技番号]],"")</f>
        <v>30</v>
      </c>
      <c r="B964" s="22">
        <f>IFERROR(テーブル_Swim015[[#This Row],[組]],"")</f>
        <v>5</v>
      </c>
      <c r="C964" s="22">
        <f>IFERROR(テーブル_Swim015[[#This Row],[水路]],"")</f>
        <v>4</v>
      </c>
      <c r="D964" s="22" t="str">
        <f t="shared" si="63"/>
        <v>3054</v>
      </c>
      <c r="E964" s="22">
        <f>IFERROR(テーブル_Swim015[[#This Row],[選手番号]],"")</f>
        <v>260</v>
      </c>
      <c r="F964" s="22" t="str">
        <f>IFERROR(VLOOKUP(E964,Sheet3!A:H,3,0),"")</f>
        <v>大加田　凌</v>
      </c>
      <c r="G964" s="22" t="str">
        <f>IFERROR(VLOOKUP(E964,Sheet3!A:H,8,0),"")</f>
        <v>フィッタ吉田</v>
      </c>
      <c r="H964" s="22" t="str">
        <f>IFERROR(VLOOKUP(E964,Sheet2!A:B,2,0),"")</f>
        <v/>
      </c>
      <c r="I964" s="22" t="str">
        <f t="shared" si="60"/>
        <v>26030</v>
      </c>
      <c r="J964" s="22">
        <f t="shared" si="61"/>
        <v>5</v>
      </c>
      <c r="K964" s="22">
        <f t="shared" si="62"/>
        <v>4</v>
      </c>
    </row>
    <row r="965" spans="1:11" s="22" customFormat="1" x14ac:dyDescent="0.15">
      <c r="A965" s="22">
        <f>IFERROR(テーブル_Swim015[[#This Row],[競技番号]],"")</f>
        <v>30</v>
      </c>
      <c r="B965" s="22">
        <f>IFERROR(テーブル_Swim015[[#This Row],[組]],"")</f>
        <v>5</v>
      </c>
      <c r="C965" s="22">
        <f>IFERROR(テーブル_Swim015[[#This Row],[水路]],"")</f>
        <v>5</v>
      </c>
      <c r="D965" s="22" t="str">
        <f t="shared" si="63"/>
        <v>3055</v>
      </c>
      <c r="E965" s="22">
        <f>IFERROR(テーブル_Swim015[[#This Row],[選手番号]],"")</f>
        <v>250</v>
      </c>
      <c r="F965" s="22" t="str">
        <f>IFERROR(VLOOKUP(E965,Sheet3!A:H,3,0),"")</f>
        <v>清家　　宙</v>
      </c>
      <c r="G965" s="22" t="str">
        <f>IFERROR(VLOOKUP(E965,Sheet3!A:H,8,0),"")</f>
        <v>リー保内</v>
      </c>
      <c r="H965" s="22" t="str">
        <f>IFERROR(VLOOKUP(E965,Sheet2!A:B,2,0),"")</f>
        <v/>
      </c>
      <c r="I965" s="22" t="str">
        <f t="shared" si="60"/>
        <v>25030</v>
      </c>
      <c r="J965" s="22">
        <f t="shared" si="61"/>
        <v>5</v>
      </c>
      <c r="K965" s="22">
        <f t="shared" si="62"/>
        <v>5</v>
      </c>
    </row>
    <row r="966" spans="1:11" s="22" customFormat="1" x14ac:dyDescent="0.15">
      <c r="A966" s="22">
        <f>IFERROR(テーブル_Swim015[[#This Row],[競技番号]],"")</f>
        <v>30</v>
      </c>
      <c r="B966" s="22">
        <f>IFERROR(テーブル_Swim015[[#This Row],[組]],"")</f>
        <v>5</v>
      </c>
      <c r="C966" s="22">
        <f>IFERROR(テーブル_Swim015[[#This Row],[水路]],"")</f>
        <v>6</v>
      </c>
      <c r="D966" s="22" t="str">
        <f t="shared" si="63"/>
        <v>3056</v>
      </c>
      <c r="E966" s="22">
        <f>IFERROR(テーブル_Swim015[[#This Row],[選手番号]],"")</f>
        <v>172</v>
      </c>
      <c r="F966" s="22" t="str">
        <f>IFERROR(VLOOKUP(E966,Sheet3!A:H,3,0),"")</f>
        <v>長野　　弘</v>
      </c>
      <c r="G966" s="22" t="str">
        <f>IFERROR(VLOOKUP(E966,Sheet3!A:H,8,0),"")</f>
        <v>ＭＧ双葉</v>
      </c>
      <c r="H966" s="22" t="str">
        <f>IFERROR(VLOOKUP(E966,Sheet2!A:B,2,0),"")</f>
        <v/>
      </c>
      <c r="I966" s="22" t="str">
        <f t="shared" si="60"/>
        <v>17230</v>
      </c>
      <c r="J966" s="22">
        <f t="shared" si="61"/>
        <v>5</v>
      </c>
      <c r="K966" s="22">
        <f t="shared" si="62"/>
        <v>6</v>
      </c>
    </row>
    <row r="967" spans="1:11" s="22" customFormat="1" x14ac:dyDescent="0.15">
      <c r="A967" s="22">
        <f>IFERROR(テーブル_Swim015[[#This Row],[競技番号]],"")</f>
        <v>30</v>
      </c>
      <c r="B967" s="22">
        <f>IFERROR(テーブル_Swim015[[#This Row],[組]],"")</f>
        <v>5</v>
      </c>
      <c r="C967" s="22">
        <f>IFERROR(テーブル_Swim015[[#This Row],[水路]],"")</f>
        <v>7</v>
      </c>
      <c r="D967" s="22" t="str">
        <f t="shared" si="63"/>
        <v>3057</v>
      </c>
      <c r="E967" s="22">
        <f>IFERROR(テーブル_Swim015[[#This Row],[選手番号]],"")</f>
        <v>94</v>
      </c>
      <c r="F967" s="22" t="str">
        <f>IFERROR(VLOOKUP(E967,Sheet3!A:H,3,0),"")</f>
        <v>加藤　雄大</v>
      </c>
      <c r="G967" s="22" t="str">
        <f>IFERROR(VLOOKUP(E967,Sheet3!A:H,8,0),"")</f>
        <v>ＭＧ瀬戸内</v>
      </c>
      <c r="H967" s="22" t="str">
        <f>IFERROR(VLOOKUP(E967,Sheet2!A:B,2,0),"")</f>
        <v/>
      </c>
      <c r="I967" s="22" t="str">
        <f t="shared" si="60"/>
        <v>9430</v>
      </c>
      <c r="J967" s="22">
        <f t="shared" si="61"/>
        <v>5</v>
      </c>
      <c r="K967" s="22">
        <f t="shared" si="62"/>
        <v>7</v>
      </c>
    </row>
    <row r="968" spans="1:11" s="22" customFormat="1" x14ac:dyDescent="0.15">
      <c r="A968" s="22">
        <f>IFERROR(テーブル_Swim015[[#This Row],[競技番号]],"")</f>
        <v>31</v>
      </c>
      <c r="B968" s="22">
        <f>IFERROR(テーブル_Swim015[[#This Row],[組]],"")</f>
        <v>1</v>
      </c>
      <c r="C968" s="22">
        <f>IFERROR(テーブル_Swim015[[#This Row],[水路]],"")</f>
        <v>1</v>
      </c>
      <c r="D968" s="22" t="str">
        <f t="shared" si="63"/>
        <v>3111</v>
      </c>
      <c r="E968" s="22">
        <f>IFERROR(テーブル_Swim015[[#This Row],[選手番号]],"")</f>
        <v>0</v>
      </c>
      <c r="F968" s="22" t="str">
        <f>IFERROR(VLOOKUP(E968,Sheet3!A:H,3,0),"")</f>
        <v/>
      </c>
      <c r="G968" s="22" t="str">
        <f>IFERROR(VLOOKUP(E968,Sheet3!A:H,8,0),"")</f>
        <v/>
      </c>
      <c r="H968" s="22" t="str">
        <f>IFERROR(VLOOKUP(E968,Sheet2!A:B,2,0),"")</f>
        <v/>
      </c>
      <c r="I968" s="22" t="str">
        <f t="shared" si="60"/>
        <v>031</v>
      </c>
      <c r="J968" s="22">
        <f t="shared" si="61"/>
        <v>1</v>
      </c>
      <c r="K968" s="22">
        <f t="shared" si="62"/>
        <v>1</v>
      </c>
    </row>
    <row r="969" spans="1:11" s="22" customFormat="1" x14ac:dyDescent="0.15">
      <c r="A969" s="22">
        <f>IFERROR(テーブル_Swim015[[#This Row],[競技番号]],"")</f>
        <v>31</v>
      </c>
      <c r="B969" s="22">
        <f>IFERROR(テーブル_Swim015[[#This Row],[組]],"")</f>
        <v>1</v>
      </c>
      <c r="C969" s="22">
        <f>IFERROR(テーブル_Swim015[[#This Row],[水路]],"")</f>
        <v>2</v>
      </c>
      <c r="D969" s="22" t="str">
        <f t="shared" si="63"/>
        <v>3112</v>
      </c>
      <c r="E969" s="22">
        <f>IFERROR(テーブル_Swim015[[#This Row],[選手番号]],"")</f>
        <v>124</v>
      </c>
      <c r="F969" s="22" t="str">
        <f>IFERROR(VLOOKUP(E969,Sheet3!A:H,3,0),"")</f>
        <v>神野　桃花</v>
      </c>
      <c r="G969" s="22" t="str">
        <f>IFERROR(VLOOKUP(E969,Sheet3!A:H,8,0),"")</f>
        <v>ファイブテン</v>
      </c>
      <c r="H969" s="22" t="str">
        <f>IFERROR(VLOOKUP(E969,Sheet2!A:B,2,0),"")</f>
        <v/>
      </c>
      <c r="I969" s="22" t="str">
        <f t="shared" si="60"/>
        <v>12431</v>
      </c>
      <c r="J969" s="22">
        <f t="shared" si="61"/>
        <v>1</v>
      </c>
      <c r="K969" s="22">
        <f t="shared" si="62"/>
        <v>2</v>
      </c>
    </row>
    <row r="970" spans="1:11" s="22" customFormat="1" x14ac:dyDescent="0.15">
      <c r="A970" s="22">
        <f>IFERROR(テーブル_Swim015[[#This Row],[競技番号]],"")</f>
        <v>31</v>
      </c>
      <c r="B970" s="22">
        <f>IFERROR(テーブル_Swim015[[#This Row],[組]],"")</f>
        <v>1</v>
      </c>
      <c r="C970" s="22">
        <f>IFERROR(テーブル_Swim015[[#This Row],[水路]],"")</f>
        <v>3</v>
      </c>
      <c r="D970" s="22" t="str">
        <f t="shared" si="63"/>
        <v>3113</v>
      </c>
      <c r="E970" s="22">
        <f>IFERROR(テーブル_Swim015[[#This Row],[選手番号]],"")</f>
        <v>86</v>
      </c>
      <c r="F970" s="22" t="str">
        <f>IFERROR(VLOOKUP(E970,Sheet3!A:H,3,0),"")</f>
        <v>石川さくら</v>
      </c>
      <c r="G970" s="22" t="str">
        <f>IFERROR(VLOOKUP(E970,Sheet3!A:H,8,0),"")</f>
        <v>西条ＳＣ</v>
      </c>
      <c r="H970" s="22" t="str">
        <f>IFERROR(VLOOKUP(E970,Sheet2!A:B,2,0),"")</f>
        <v/>
      </c>
      <c r="I970" s="22" t="str">
        <f t="shared" si="60"/>
        <v>8631</v>
      </c>
      <c r="J970" s="22">
        <f t="shared" si="61"/>
        <v>1</v>
      </c>
      <c r="K970" s="22">
        <f t="shared" si="62"/>
        <v>3</v>
      </c>
    </row>
    <row r="971" spans="1:11" s="22" customFormat="1" x14ac:dyDescent="0.15">
      <c r="A971" s="22">
        <f>IFERROR(テーブル_Swim015[[#This Row],[競技番号]],"")</f>
        <v>31</v>
      </c>
      <c r="B971" s="22">
        <f>IFERROR(テーブル_Swim015[[#This Row],[組]],"")</f>
        <v>1</v>
      </c>
      <c r="C971" s="22">
        <f>IFERROR(テーブル_Swim015[[#This Row],[水路]],"")</f>
        <v>4</v>
      </c>
      <c r="D971" s="22" t="str">
        <f t="shared" si="63"/>
        <v>3114</v>
      </c>
      <c r="E971" s="22">
        <f>IFERROR(テーブル_Swim015[[#This Row],[選手番号]],"")</f>
        <v>99</v>
      </c>
      <c r="F971" s="22" t="str">
        <f>IFERROR(VLOOKUP(E971,Sheet3!A:H,3,0),"")</f>
        <v>山本　彩実</v>
      </c>
      <c r="G971" s="22" t="str">
        <f>IFERROR(VLOOKUP(E971,Sheet3!A:H,8,0),"")</f>
        <v>ＭＧ瀬戸内</v>
      </c>
      <c r="H971" s="22" t="str">
        <f>IFERROR(VLOOKUP(E971,Sheet2!A:B,2,0),"")</f>
        <v/>
      </c>
      <c r="I971" s="22" t="str">
        <f t="shared" si="60"/>
        <v>9931</v>
      </c>
      <c r="J971" s="22">
        <f t="shared" si="61"/>
        <v>1</v>
      </c>
      <c r="K971" s="22">
        <f t="shared" si="62"/>
        <v>4</v>
      </c>
    </row>
    <row r="972" spans="1:11" s="22" customFormat="1" x14ac:dyDescent="0.15">
      <c r="A972" s="22">
        <f>IFERROR(テーブル_Swim015[[#This Row],[競技番号]],"")</f>
        <v>31</v>
      </c>
      <c r="B972" s="22">
        <f>IFERROR(テーブル_Swim015[[#This Row],[組]],"")</f>
        <v>1</v>
      </c>
      <c r="C972" s="22">
        <f>IFERROR(テーブル_Swim015[[#This Row],[水路]],"")</f>
        <v>5</v>
      </c>
      <c r="D972" s="22" t="str">
        <f t="shared" si="63"/>
        <v>3115</v>
      </c>
      <c r="E972" s="22">
        <f>IFERROR(テーブル_Swim015[[#This Row],[選手番号]],"")</f>
        <v>304</v>
      </c>
      <c r="F972" s="22" t="str">
        <f>IFERROR(VLOOKUP(E972,Sheet3!A:H,3,0),"")</f>
        <v>吉田　芽央</v>
      </c>
      <c r="G972" s="22" t="str">
        <f>IFERROR(VLOOKUP(E972,Sheet3!A:H,8,0),"")</f>
        <v>ﾌｨｯﾀｴﾐﾌﾙ松前</v>
      </c>
      <c r="H972" s="22" t="str">
        <f>IFERROR(VLOOKUP(E972,Sheet2!A:B,2,0),"")</f>
        <v/>
      </c>
      <c r="I972" s="22" t="str">
        <f t="shared" si="60"/>
        <v>30431</v>
      </c>
      <c r="J972" s="22">
        <f t="shared" si="61"/>
        <v>1</v>
      </c>
      <c r="K972" s="22">
        <f t="shared" si="62"/>
        <v>5</v>
      </c>
    </row>
    <row r="973" spans="1:11" s="22" customFormat="1" x14ac:dyDescent="0.15">
      <c r="A973" s="22">
        <f>IFERROR(テーブル_Swim015[[#This Row],[競技番号]],"")</f>
        <v>31</v>
      </c>
      <c r="B973" s="22">
        <f>IFERROR(テーブル_Swim015[[#This Row],[組]],"")</f>
        <v>1</v>
      </c>
      <c r="C973" s="22">
        <f>IFERROR(テーブル_Swim015[[#This Row],[水路]],"")</f>
        <v>6</v>
      </c>
      <c r="D973" s="22" t="str">
        <f t="shared" si="63"/>
        <v>3116</v>
      </c>
      <c r="E973" s="22">
        <f>IFERROR(テーブル_Swim015[[#This Row],[選手番号]],"")</f>
        <v>57</v>
      </c>
      <c r="F973" s="22" t="str">
        <f>IFERROR(VLOOKUP(E973,Sheet3!A:H,3,0),"")</f>
        <v>和田菜々実</v>
      </c>
      <c r="G973" s="22" t="str">
        <f>IFERROR(VLOOKUP(E973,Sheet3!A:H,8,0),"")</f>
        <v>南海ＤＣ</v>
      </c>
      <c r="H973" s="22" t="str">
        <f>IFERROR(VLOOKUP(E973,Sheet2!A:B,2,0),"")</f>
        <v/>
      </c>
      <c r="I973" s="22" t="str">
        <f t="shared" si="60"/>
        <v>5731</v>
      </c>
      <c r="J973" s="22">
        <f t="shared" si="61"/>
        <v>1</v>
      </c>
      <c r="K973" s="22">
        <f t="shared" si="62"/>
        <v>6</v>
      </c>
    </row>
    <row r="974" spans="1:11" s="22" customFormat="1" x14ac:dyDescent="0.15">
      <c r="A974" s="22">
        <f>IFERROR(テーブル_Swim015[[#This Row],[競技番号]],"")</f>
        <v>31</v>
      </c>
      <c r="B974" s="22">
        <f>IFERROR(テーブル_Swim015[[#This Row],[組]],"")</f>
        <v>1</v>
      </c>
      <c r="C974" s="22">
        <f>IFERROR(テーブル_Swim015[[#This Row],[水路]],"")</f>
        <v>7</v>
      </c>
      <c r="D974" s="22" t="str">
        <f t="shared" si="63"/>
        <v>3117</v>
      </c>
      <c r="E974" s="22">
        <f>IFERROR(テーブル_Swim015[[#This Row],[選手番号]],"")</f>
        <v>348</v>
      </c>
      <c r="F974" s="22" t="str">
        <f>IFERROR(VLOOKUP(E974,Sheet3!A:H,3,0),"")</f>
        <v>天川谷美宙</v>
      </c>
      <c r="G974" s="22" t="str">
        <f>IFERROR(VLOOKUP(E974,Sheet3!A:H,8,0),"")</f>
        <v>しまなみST</v>
      </c>
      <c r="H974" s="22" t="str">
        <f>IFERROR(VLOOKUP(E974,Sheet2!A:B,2,0),"")</f>
        <v/>
      </c>
      <c r="I974" s="22" t="str">
        <f t="shared" si="60"/>
        <v>34831</v>
      </c>
      <c r="J974" s="22">
        <f t="shared" si="61"/>
        <v>1</v>
      </c>
      <c r="K974" s="22">
        <f t="shared" si="62"/>
        <v>7</v>
      </c>
    </row>
    <row r="975" spans="1:11" s="22" customFormat="1" x14ac:dyDescent="0.15">
      <c r="A975" s="22">
        <f>IFERROR(テーブル_Swim015[[#This Row],[競技番号]],"")</f>
        <v>32</v>
      </c>
      <c r="B975" s="22">
        <f>IFERROR(テーブル_Swim015[[#This Row],[組]],"")</f>
        <v>1</v>
      </c>
      <c r="C975" s="22">
        <f>IFERROR(テーブル_Swim015[[#This Row],[水路]],"")</f>
        <v>1</v>
      </c>
      <c r="D975" s="22" t="str">
        <f t="shared" si="63"/>
        <v>3211</v>
      </c>
      <c r="E975" s="22">
        <f>IFERROR(テーブル_Swim015[[#This Row],[選手番号]],"")</f>
        <v>0</v>
      </c>
      <c r="F975" s="22" t="str">
        <f>IFERROR(VLOOKUP(E975,Sheet3!A:H,3,0),"")</f>
        <v/>
      </c>
      <c r="G975" s="22" t="str">
        <f>IFERROR(VLOOKUP(E975,Sheet3!A:H,8,0),"")</f>
        <v/>
      </c>
      <c r="H975" s="22" t="str">
        <f>IFERROR(VLOOKUP(E975,Sheet2!A:B,2,0),"")</f>
        <v/>
      </c>
      <c r="I975" s="22" t="str">
        <f t="shared" si="60"/>
        <v>032</v>
      </c>
      <c r="J975" s="22">
        <f t="shared" si="61"/>
        <v>1</v>
      </c>
      <c r="K975" s="22">
        <f t="shared" si="62"/>
        <v>1</v>
      </c>
    </row>
    <row r="976" spans="1:11" s="22" customFormat="1" x14ac:dyDescent="0.15">
      <c r="A976" s="22">
        <f>IFERROR(テーブル_Swim015[[#This Row],[競技番号]],"")</f>
        <v>32</v>
      </c>
      <c r="B976" s="22">
        <f>IFERROR(テーブル_Swim015[[#This Row],[組]],"")</f>
        <v>1</v>
      </c>
      <c r="C976" s="22">
        <f>IFERROR(テーブル_Swim015[[#This Row],[水路]],"")</f>
        <v>2</v>
      </c>
      <c r="D976" s="22" t="str">
        <f t="shared" si="63"/>
        <v>3212</v>
      </c>
      <c r="E976" s="22">
        <f>IFERROR(テーブル_Swim015[[#This Row],[選手番号]],"")</f>
        <v>66</v>
      </c>
      <c r="F976" s="22" t="str">
        <f>IFERROR(VLOOKUP(E976,Sheet3!A:H,3,0),"")</f>
        <v>中田　陸翔</v>
      </c>
      <c r="G976" s="22" t="str">
        <f>IFERROR(VLOOKUP(E976,Sheet3!A:H,8,0),"")</f>
        <v>ｴﾘｴｰﾙSRT</v>
      </c>
      <c r="H976" s="22" t="str">
        <f>IFERROR(VLOOKUP(E976,Sheet2!A:B,2,0),"")</f>
        <v/>
      </c>
      <c r="I976" s="22" t="str">
        <f t="shared" si="60"/>
        <v>6632</v>
      </c>
      <c r="J976" s="22">
        <f t="shared" si="61"/>
        <v>1</v>
      </c>
      <c r="K976" s="22">
        <f t="shared" si="62"/>
        <v>2</v>
      </c>
    </row>
    <row r="977" spans="1:11" s="22" customFormat="1" x14ac:dyDescent="0.15">
      <c r="A977" s="22">
        <f>IFERROR(テーブル_Swim015[[#This Row],[競技番号]],"")</f>
        <v>32</v>
      </c>
      <c r="B977" s="22">
        <f>IFERROR(テーブル_Swim015[[#This Row],[組]],"")</f>
        <v>1</v>
      </c>
      <c r="C977" s="22">
        <f>IFERROR(テーブル_Swim015[[#This Row],[水路]],"")</f>
        <v>3</v>
      </c>
      <c r="D977" s="22" t="str">
        <f t="shared" si="63"/>
        <v>3213</v>
      </c>
      <c r="E977" s="22">
        <f>IFERROR(テーブル_Swim015[[#This Row],[選手番号]],"")</f>
        <v>286</v>
      </c>
      <c r="F977" s="22" t="str">
        <f>IFERROR(VLOOKUP(E977,Sheet3!A:H,3,0),"")</f>
        <v>白石　和士</v>
      </c>
      <c r="G977" s="22" t="str">
        <f>IFERROR(VLOOKUP(E977,Sheet3!A:H,8,0),"")</f>
        <v>ﾌｧｲﾌﾞﾃﾝ東予</v>
      </c>
      <c r="H977" s="22" t="str">
        <f>IFERROR(VLOOKUP(E977,Sheet2!A:B,2,0),"")</f>
        <v/>
      </c>
      <c r="I977" s="22" t="str">
        <f t="shared" si="60"/>
        <v>28632</v>
      </c>
      <c r="J977" s="22">
        <f t="shared" si="61"/>
        <v>1</v>
      </c>
      <c r="K977" s="22">
        <f t="shared" si="62"/>
        <v>3</v>
      </c>
    </row>
    <row r="978" spans="1:11" s="22" customFormat="1" x14ac:dyDescent="0.15">
      <c r="A978" s="22">
        <f>IFERROR(テーブル_Swim015[[#This Row],[競技番号]],"")</f>
        <v>32</v>
      </c>
      <c r="B978" s="22">
        <f>IFERROR(テーブル_Swim015[[#This Row],[組]],"")</f>
        <v>1</v>
      </c>
      <c r="C978" s="22">
        <f>IFERROR(テーブル_Swim015[[#This Row],[水路]],"")</f>
        <v>4</v>
      </c>
      <c r="D978" s="22" t="str">
        <f t="shared" si="63"/>
        <v>3214</v>
      </c>
      <c r="E978" s="22">
        <f>IFERROR(テーブル_Swim015[[#This Row],[選手番号]],"")</f>
        <v>233</v>
      </c>
      <c r="F978" s="22" t="str">
        <f>IFERROR(VLOOKUP(E978,Sheet3!A:H,3,0),"")</f>
        <v>長曽我部聖也</v>
      </c>
      <c r="G978" s="22" t="str">
        <f>IFERROR(VLOOKUP(E978,Sheet3!A:H,8,0),"")</f>
        <v>フィッタ重信</v>
      </c>
      <c r="H978" s="22" t="str">
        <f>IFERROR(VLOOKUP(E978,Sheet2!A:B,2,0),"")</f>
        <v/>
      </c>
      <c r="I978" s="22" t="str">
        <f t="shared" si="60"/>
        <v>23332</v>
      </c>
      <c r="J978" s="22">
        <f t="shared" si="61"/>
        <v>1</v>
      </c>
      <c r="K978" s="22">
        <f t="shared" si="62"/>
        <v>4</v>
      </c>
    </row>
    <row r="979" spans="1:11" s="22" customFormat="1" x14ac:dyDescent="0.15">
      <c r="A979" s="22">
        <f>IFERROR(テーブル_Swim015[[#This Row],[競技番号]],"")</f>
        <v>32</v>
      </c>
      <c r="B979" s="22">
        <f>IFERROR(テーブル_Swim015[[#This Row],[組]],"")</f>
        <v>1</v>
      </c>
      <c r="C979" s="22">
        <f>IFERROR(テーブル_Swim015[[#This Row],[水路]],"")</f>
        <v>5</v>
      </c>
      <c r="D979" s="22" t="str">
        <f t="shared" si="63"/>
        <v>3215</v>
      </c>
      <c r="E979" s="22">
        <f>IFERROR(テーブル_Swim015[[#This Row],[選手番号]],"")</f>
        <v>256</v>
      </c>
      <c r="F979" s="22" t="str">
        <f>IFERROR(VLOOKUP(E979,Sheet3!A:H,3,0),"")</f>
        <v>竹井　絢翔</v>
      </c>
      <c r="G979" s="22" t="str">
        <f>IFERROR(VLOOKUP(E979,Sheet3!A:H,8,0),"")</f>
        <v>リー保内</v>
      </c>
      <c r="H979" s="22" t="str">
        <f>IFERROR(VLOOKUP(E979,Sheet2!A:B,2,0),"")</f>
        <v/>
      </c>
      <c r="I979" s="22" t="str">
        <f t="shared" ref="I979:I1042" si="64">CONCATENATE(E979,A979)</f>
        <v>25632</v>
      </c>
      <c r="J979" s="22">
        <f t="shared" ref="J979:J1042" si="65">B979</f>
        <v>1</v>
      </c>
      <c r="K979" s="22">
        <f t="shared" ref="K979:K1042" si="66">C979</f>
        <v>5</v>
      </c>
    </row>
    <row r="980" spans="1:11" s="22" customFormat="1" x14ac:dyDescent="0.15">
      <c r="A980" s="22">
        <f>IFERROR(テーブル_Swim015[[#This Row],[競技番号]],"")</f>
        <v>32</v>
      </c>
      <c r="B980" s="22">
        <f>IFERROR(テーブル_Swim015[[#This Row],[組]],"")</f>
        <v>1</v>
      </c>
      <c r="C980" s="22">
        <f>IFERROR(テーブル_Swim015[[#This Row],[水路]],"")</f>
        <v>6</v>
      </c>
      <c r="D980" s="22" t="str">
        <f t="shared" si="63"/>
        <v>3216</v>
      </c>
      <c r="E980" s="22">
        <f>IFERROR(テーブル_Swim015[[#This Row],[選手番号]],"")</f>
        <v>116</v>
      </c>
      <c r="F980" s="22" t="str">
        <f>IFERROR(VLOOKUP(E980,Sheet3!A:H,3,0),"")</f>
        <v>永井　勇成</v>
      </c>
      <c r="G980" s="22" t="str">
        <f>IFERROR(VLOOKUP(E980,Sheet3!A:H,8,0),"")</f>
        <v>ファイブテン</v>
      </c>
      <c r="H980" s="22" t="str">
        <f>IFERROR(VLOOKUP(E980,Sheet2!A:B,2,0),"")</f>
        <v/>
      </c>
      <c r="I980" s="22" t="str">
        <f t="shared" si="64"/>
        <v>11632</v>
      </c>
      <c r="J980" s="22">
        <f t="shared" si="65"/>
        <v>1</v>
      </c>
      <c r="K980" s="22">
        <f t="shared" si="66"/>
        <v>6</v>
      </c>
    </row>
    <row r="981" spans="1:11" s="22" customFormat="1" x14ac:dyDescent="0.15">
      <c r="A981" s="22">
        <f>IFERROR(テーブル_Swim015[[#This Row],[競技番号]],"")</f>
        <v>32</v>
      </c>
      <c r="B981" s="22">
        <f>IFERROR(テーブル_Swim015[[#This Row],[組]],"")</f>
        <v>1</v>
      </c>
      <c r="C981" s="22">
        <f>IFERROR(テーブル_Swim015[[#This Row],[水路]],"")</f>
        <v>7</v>
      </c>
      <c r="D981" s="22" t="str">
        <f t="shared" si="63"/>
        <v>3217</v>
      </c>
      <c r="E981" s="22">
        <f>IFERROR(テーブル_Swim015[[#This Row],[選手番号]],"")</f>
        <v>96</v>
      </c>
      <c r="F981" s="22" t="str">
        <f>IFERROR(VLOOKUP(E981,Sheet3!A:H,3,0),"")</f>
        <v>森　　大空</v>
      </c>
      <c r="G981" s="22" t="str">
        <f>IFERROR(VLOOKUP(E981,Sheet3!A:H,8,0),"")</f>
        <v>ＭＧ瀬戸内</v>
      </c>
      <c r="H981" s="22" t="str">
        <f>IFERROR(VLOOKUP(E981,Sheet2!A:B,2,0),"")</f>
        <v/>
      </c>
      <c r="I981" s="22" t="str">
        <f t="shared" si="64"/>
        <v>9632</v>
      </c>
      <c r="J981" s="22">
        <f t="shared" si="65"/>
        <v>1</v>
      </c>
      <c r="K981" s="22">
        <f t="shared" si="66"/>
        <v>7</v>
      </c>
    </row>
    <row r="982" spans="1:11" s="22" customFormat="1" x14ac:dyDescent="0.15">
      <c r="A982" s="22">
        <f>IFERROR(テーブル_Swim015[[#This Row],[競技番号]],"")</f>
        <v>32</v>
      </c>
      <c r="B982" s="22">
        <f>IFERROR(テーブル_Swim015[[#This Row],[組]],"")</f>
        <v>2</v>
      </c>
      <c r="C982" s="22">
        <f>IFERROR(テーブル_Swim015[[#This Row],[水路]],"")</f>
        <v>1</v>
      </c>
      <c r="D982" s="22" t="str">
        <f t="shared" si="63"/>
        <v>3221</v>
      </c>
      <c r="E982" s="22">
        <f>IFERROR(テーブル_Swim015[[#This Row],[選手番号]],"")</f>
        <v>285</v>
      </c>
      <c r="F982" s="22" t="str">
        <f>IFERROR(VLOOKUP(E982,Sheet3!A:H,3,0),"")</f>
        <v>石原孝太郎</v>
      </c>
      <c r="G982" s="22" t="str">
        <f>IFERROR(VLOOKUP(E982,Sheet3!A:H,8,0),"")</f>
        <v>ﾌｧｲﾌﾞﾃﾝ東予</v>
      </c>
      <c r="H982" s="22" t="str">
        <f>IFERROR(VLOOKUP(E982,Sheet2!A:B,2,0),"")</f>
        <v/>
      </c>
      <c r="I982" s="22" t="str">
        <f t="shared" si="64"/>
        <v>28532</v>
      </c>
      <c r="J982" s="22">
        <f t="shared" si="65"/>
        <v>2</v>
      </c>
      <c r="K982" s="22">
        <f t="shared" si="66"/>
        <v>1</v>
      </c>
    </row>
    <row r="983" spans="1:11" s="22" customFormat="1" x14ac:dyDescent="0.15">
      <c r="A983" s="22">
        <f>IFERROR(テーブル_Swim015[[#This Row],[競技番号]],"")</f>
        <v>32</v>
      </c>
      <c r="B983" s="22">
        <f>IFERROR(テーブル_Swim015[[#This Row],[組]],"")</f>
        <v>2</v>
      </c>
      <c r="C983" s="22">
        <f>IFERROR(テーブル_Swim015[[#This Row],[水路]],"")</f>
        <v>2</v>
      </c>
      <c r="D983" s="22" t="str">
        <f t="shared" si="63"/>
        <v>3222</v>
      </c>
      <c r="E983" s="22">
        <f>IFERROR(テーブル_Swim015[[#This Row],[選手番号]],"")</f>
        <v>350</v>
      </c>
      <c r="F983" s="22" t="str">
        <f>IFERROR(VLOOKUP(E983,Sheet3!A:H,3,0),"")</f>
        <v>近藤　浄士</v>
      </c>
      <c r="G983" s="22" t="str">
        <f>IFERROR(VLOOKUP(E983,Sheet3!A:H,8,0),"")</f>
        <v>AzuMax</v>
      </c>
      <c r="H983" s="22" t="str">
        <f>IFERROR(VLOOKUP(E983,Sheet2!A:B,2,0),"")</f>
        <v/>
      </c>
      <c r="I983" s="22" t="str">
        <f t="shared" si="64"/>
        <v>35032</v>
      </c>
      <c r="J983" s="22">
        <f t="shared" si="65"/>
        <v>2</v>
      </c>
      <c r="K983" s="22">
        <f t="shared" si="66"/>
        <v>2</v>
      </c>
    </row>
    <row r="984" spans="1:11" s="22" customFormat="1" x14ac:dyDescent="0.15">
      <c r="A984" s="22">
        <f>IFERROR(テーブル_Swim015[[#This Row],[競技番号]],"")</f>
        <v>32</v>
      </c>
      <c r="B984" s="22">
        <f>IFERROR(テーブル_Swim015[[#This Row],[組]],"")</f>
        <v>2</v>
      </c>
      <c r="C984" s="22">
        <f>IFERROR(テーブル_Swim015[[#This Row],[水路]],"")</f>
        <v>3</v>
      </c>
      <c r="D984" s="22" t="str">
        <f t="shared" si="63"/>
        <v>3223</v>
      </c>
      <c r="E984" s="22">
        <f>IFERROR(テーブル_Swim015[[#This Row],[選手番号]],"")</f>
        <v>359</v>
      </c>
      <c r="F984" s="22" t="str">
        <f>IFERROR(VLOOKUP(E984,Sheet3!A:H,3,0),"")</f>
        <v>佐藤　　光</v>
      </c>
      <c r="G984" s="22" t="str">
        <f>IFERROR(VLOOKUP(E984,Sheet3!A:H,8,0),"")</f>
        <v>えいしSC砥部</v>
      </c>
      <c r="H984" s="22" t="str">
        <f>IFERROR(VLOOKUP(E984,Sheet2!A:B,2,0),"")</f>
        <v/>
      </c>
      <c r="I984" s="22" t="str">
        <f t="shared" si="64"/>
        <v>35932</v>
      </c>
      <c r="J984" s="22">
        <f t="shared" si="65"/>
        <v>2</v>
      </c>
      <c r="K984" s="22">
        <f t="shared" si="66"/>
        <v>3</v>
      </c>
    </row>
    <row r="985" spans="1:11" s="22" customFormat="1" x14ac:dyDescent="0.15">
      <c r="A985" s="22">
        <f>IFERROR(テーブル_Swim015[[#This Row],[競技番号]],"")</f>
        <v>32</v>
      </c>
      <c r="B985" s="22">
        <f>IFERROR(テーブル_Swim015[[#This Row],[組]],"")</f>
        <v>2</v>
      </c>
      <c r="C985" s="22">
        <f>IFERROR(テーブル_Swim015[[#This Row],[水路]],"")</f>
        <v>4</v>
      </c>
      <c r="D985" s="22" t="str">
        <f t="shared" si="63"/>
        <v>3224</v>
      </c>
      <c r="E985" s="22">
        <f>IFERROR(テーブル_Swim015[[#This Row],[選手番号]],"")</f>
        <v>231</v>
      </c>
      <c r="F985" s="22" t="str">
        <f>IFERROR(VLOOKUP(E985,Sheet3!A:H,3,0),"")</f>
        <v>北原　大裕</v>
      </c>
      <c r="G985" s="22" t="str">
        <f>IFERROR(VLOOKUP(E985,Sheet3!A:H,8,0),"")</f>
        <v>フィッタ重信</v>
      </c>
      <c r="H985" s="22" t="str">
        <f>IFERROR(VLOOKUP(E985,Sheet2!A:B,2,0),"")</f>
        <v/>
      </c>
      <c r="I985" s="22" t="str">
        <f t="shared" si="64"/>
        <v>23132</v>
      </c>
      <c r="J985" s="22">
        <f t="shared" si="65"/>
        <v>2</v>
      </c>
      <c r="K985" s="22">
        <f t="shared" si="66"/>
        <v>4</v>
      </c>
    </row>
    <row r="986" spans="1:11" s="22" customFormat="1" x14ac:dyDescent="0.15">
      <c r="A986" s="22">
        <f>IFERROR(テーブル_Swim015[[#This Row],[競技番号]],"")</f>
        <v>32</v>
      </c>
      <c r="B986" s="22">
        <f>IFERROR(テーブル_Swim015[[#This Row],[組]],"")</f>
        <v>2</v>
      </c>
      <c r="C986" s="22">
        <f>IFERROR(テーブル_Swim015[[#This Row],[水路]],"")</f>
        <v>5</v>
      </c>
      <c r="D986" s="22" t="str">
        <f t="shared" si="63"/>
        <v>3225</v>
      </c>
      <c r="E986" s="22">
        <f>IFERROR(テーブル_Swim015[[#This Row],[選手番号]],"")</f>
        <v>142</v>
      </c>
      <c r="F986" s="22" t="str">
        <f>IFERROR(VLOOKUP(E986,Sheet3!A:H,3,0),"")</f>
        <v>佐々木健成</v>
      </c>
      <c r="G986" s="22" t="str">
        <f>IFERROR(VLOOKUP(E986,Sheet3!A:H,8,0),"")</f>
        <v>八幡浜ＳＣ</v>
      </c>
      <c r="H986" s="22" t="str">
        <f>IFERROR(VLOOKUP(E986,Sheet2!A:B,2,0),"")</f>
        <v/>
      </c>
      <c r="I986" s="22" t="str">
        <f t="shared" si="64"/>
        <v>14232</v>
      </c>
      <c r="J986" s="22">
        <f t="shared" si="65"/>
        <v>2</v>
      </c>
      <c r="K986" s="22">
        <f t="shared" si="66"/>
        <v>5</v>
      </c>
    </row>
    <row r="987" spans="1:11" s="22" customFormat="1" x14ac:dyDescent="0.15">
      <c r="A987" s="22">
        <f>IFERROR(テーブル_Swim015[[#This Row],[競技番号]],"")</f>
        <v>32</v>
      </c>
      <c r="B987" s="22">
        <f>IFERROR(テーブル_Swim015[[#This Row],[組]],"")</f>
        <v>2</v>
      </c>
      <c r="C987" s="22">
        <f>IFERROR(テーブル_Swim015[[#This Row],[水路]],"")</f>
        <v>6</v>
      </c>
      <c r="D987" s="22" t="str">
        <f t="shared" si="63"/>
        <v>3226</v>
      </c>
      <c r="E987" s="22">
        <f>IFERROR(テーブル_Swim015[[#This Row],[選手番号]],"")</f>
        <v>347</v>
      </c>
      <c r="F987" s="22" t="str">
        <f>IFERROR(VLOOKUP(E987,Sheet3!A:H,3,0),"")</f>
        <v>山本　結大</v>
      </c>
      <c r="G987" s="22" t="str">
        <f>IFERROR(VLOOKUP(E987,Sheet3!A:H,8,0),"")</f>
        <v>しまなみST</v>
      </c>
      <c r="H987" s="22" t="str">
        <f>IFERROR(VLOOKUP(E987,Sheet2!A:B,2,0),"")</f>
        <v/>
      </c>
      <c r="I987" s="22" t="str">
        <f t="shared" si="64"/>
        <v>34732</v>
      </c>
      <c r="J987" s="22">
        <f t="shared" si="65"/>
        <v>2</v>
      </c>
      <c r="K987" s="22">
        <f t="shared" si="66"/>
        <v>6</v>
      </c>
    </row>
    <row r="988" spans="1:11" s="22" customFormat="1" x14ac:dyDescent="0.15">
      <c r="A988" s="22">
        <f>IFERROR(テーブル_Swim015[[#This Row],[競技番号]],"")</f>
        <v>32</v>
      </c>
      <c r="B988" s="22">
        <f>IFERROR(テーブル_Swim015[[#This Row],[組]],"")</f>
        <v>2</v>
      </c>
      <c r="C988" s="22">
        <f>IFERROR(テーブル_Swim015[[#This Row],[水路]],"")</f>
        <v>7</v>
      </c>
      <c r="D988" s="22" t="str">
        <f t="shared" si="63"/>
        <v>3227</v>
      </c>
      <c r="E988" s="22">
        <f>IFERROR(テーブル_Swim015[[#This Row],[選手番号]],"")</f>
        <v>63</v>
      </c>
      <c r="F988" s="22" t="str">
        <f>IFERROR(VLOOKUP(E988,Sheet3!A:H,3,0),"")</f>
        <v>中田　智大</v>
      </c>
      <c r="G988" s="22" t="str">
        <f>IFERROR(VLOOKUP(E988,Sheet3!A:H,8,0),"")</f>
        <v>ｴﾘｴｰﾙSRT</v>
      </c>
      <c r="H988" s="22" t="str">
        <f>IFERROR(VLOOKUP(E988,Sheet2!A:B,2,0),"")</f>
        <v/>
      </c>
      <c r="I988" s="22" t="str">
        <f t="shared" si="64"/>
        <v>6332</v>
      </c>
      <c r="J988" s="22">
        <f t="shared" si="65"/>
        <v>2</v>
      </c>
      <c r="K988" s="22">
        <f t="shared" si="66"/>
        <v>7</v>
      </c>
    </row>
    <row r="989" spans="1:11" s="22" customFormat="1" x14ac:dyDescent="0.15">
      <c r="A989" s="22">
        <f>IFERROR(テーブル_Swim015[[#This Row],[競技番号]],"")</f>
        <v>32</v>
      </c>
      <c r="B989" s="22">
        <f>IFERROR(テーブル_Swim015[[#This Row],[組]],"")</f>
        <v>3</v>
      </c>
      <c r="C989" s="22">
        <f>IFERROR(テーブル_Swim015[[#This Row],[水路]],"")</f>
        <v>1</v>
      </c>
      <c r="D989" s="22" t="str">
        <f t="shared" si="63"/>
        <v>3231</v>
      </c>
      <c r="E989" s="22">
        <f>IFERROR(テーブル_Swim015[[#This Row],[選手番号]],"")</f>
        <v>60</v>
      </c>
      <c r="F989" s="22" t="str">
        <f>IFERROR(VLOOKUP(E989,Sheet3!A:H,3,0),"")</f>
        <v>永井　勇志</v>
      </c>
      <c r="G989" s="22" t="str">
        <f>IFERROR(VLOOKUP(E989,Sheet3!A:H,8,0),"")</f>
        <v>ｴﾘｴｰﾙSRT</v>
      </c>
      <c r="H989" s="22" t="str">
        <f>IFERROR(VLOOKUP(E989,Sheet2!A:B,2,0),"")</f>
        <v/>
      </c>
      <c r="I989" s="22" t="str">
        <f t="shared" si="64"/>
        <v>6032</v>
      </c>
      <c r="J989" s="22">
        <f t="shared" si="65"/>
        <v>3</v>
      </c>
      <c r="K989" s="22">
        <f t="shared" si="66"/>
        <v>1</v>
      </c>
    </row>
    <row r="990" spans="1:11" s="22" customFormat="1" x14ac:dyDescent="0.15">
      <c r="A990" s="22">
        <f>IFERROR(テーブル_Swim015[[#This Row],[競技番号]],"")</f>
        <v>32</v>
      </c>
      <c r="B990" s="22">
        <f>IFERROR(テーブル_Swim015[[#This Row],[組]],"")</f>
        <v>3</v>
      </c>
      <c r="C990" s="22">
        <f>IFERROR(テーブル_Swim015[[#This Row],[水路]],"")</f>
        <v>2</v>
      </c>
      <c r="D990" s="22" t="str">
        <f t="shared" si="63"/>
        <v>3232</v>
      </c>
      <c r="E990" s="22">
        <f>IFERROR(テーブル_Swim015[[#This Row],[選手番号]],"")</f>
        <v>174</v>
      </c>
      <c r="F990" s="22" t="str">
        <f>IFERROR(VLOOKUP(E990,Sheet3!A:H,3,0),"")</f>
        <v>青野　　空</v>
      </c>
      <c r="G990" s="22" t="str">
        <f>IFERROR(VLOOKUP(E990,Sheet3!A:H,8,0),"")</f>
        <v>ＭＧ双葉</v>
      </c>
      <c r="H990" s="22" t="str">
        <f>IFERROR(VLOOKUP(E990,Sheet2!A:B,2,0),"")</f>
        <v/>
      </c>
      <c r="I990" s="22" t="str">
        <f t="shared" si="64"/>
        <v>17432</v>
      </c>
      <c r="J990" s="22">
        <f t="shared" si="65"/>
        <v>3</v>
      </c>
      <c r="K990" s="22">
        <f t="shared" si="66"/>
        <v>2</v>
      </c>
    </row>
    <row r="991" spans="1:11" s="22" customFormat="1" x14ac:dyDescent="0.15">
      <c r="A991" s="22">
        <f>IFERROR(テーブル_Swim015[[#This Row],[競技番号]],"")</f>
        <v>32</v>
      </c>
      <c r="B991" s="22">
        <f>IFERROR(テーブル_Swim015[[#This Row],[組]],"")</f>
        <v>3</v>
      </c>
      <c r="C991" s="22">
        <f>IFERROR(テーブル_Swim015[[#This Row],[水路]],"")</f>
        <v>3</v>
      </c>
      <c r="D991" s="22" t="str">
        <f t="shared" si="63"/>
        <v>3233</v>
      </c>
      <c r="E991" s="22">
        <f>IFERROR(テーブル_Swim015[[#This Row],[選手番号]],"")</f>
        <v>139</v>
      </c>
      <c r="F991" s="22" t="str">
        <f>IFERROR(VLOOKUP(E991,Sheet3!A:H,3,0),"")</f>
        <v>岡本　大翔</v>
      </c>
      <c r="G991" s="22" t="str">
        <f>IFERROR(VLOOKUP(E991,Sheet3!A:H,8,0),"")</f>
        <v>八幡浜ＳＣ</v>
      </c>
      <c r="H991" s="22" t="str">
        <f>IFERROR(VLOOKUP(E991,Sheet2!A:B,2,0),"")</f>
        <v/>
      </c>
      <c r="I991" s="22" t="str">
        <f t="shared" si="64"/>
        <v>13932</v>
      </c>
      <c r="J991" s="22">
        <f t="shared" si="65"/>
        <v>3</v>
      </c>
      <c r="K991" s="22">
        <f t="shared" si="66"/>
        <v>3</v>
      </c>
    </row>
    <row r="992" spans="1:11" s="22" customFormat="1" x14ac:dyDescent="0.15">
      <c r="A992" s="22">
        <f>IFERROR(テーブル_Swim015[[#This Row],[競技番号]],"")</f>
        <v>32</v>
      </c>
      <c r="B992" s="22">
        <f>IFERROR(テーブル_Swim015[[#This Row],[組]],"")</f>
        <v>3</v>
      </c>
      <c r="C992" s="22">
        <f>IFERROR(テーブル_Swim015[[#This Row],[水路]],"")</f>
        <v>4</v>
      </c>
      <c r="D992" s="22" t="str">
        <f t="shared" si="63"/>
        <v>3234</v>
      </c>
      <c r="E992" s="22">
        <f>IFERROR(テーブル_Swim015[[#This Row],[選手番号]],"")</f>
        <v>251</v>
      </c>
      <c r="F992" s="22" t="str">
        <f>IFERROR(VLOOKUP(E992,Sheet3!A:H,3,0),"")</f>
        <v>宮中　元輝</v>
      </c>
      <c r="G992" s="22" t="str">
        <f>IFERROR(VLOOKUP(E992,Sheet3!A:H,8,0),"")</f>
        <v>リー保内</v>
      </c>
      <c r="H992" s="22" t="str">
        <f>IFERROR(VLOOKUP(E992,Sheet2!A:B,2,0),"")</f>
        <v/>
      </c>
      <c r="I992" s="22" t="str">
        <f t="shared" si="64"/>
        <v>25132</v>
      </c>
      <c r="J992" s="22">
        <f t="shared" si="65"/>
        <v>3</v>
      </c>
      <c r="K992" s="22">
        <f t="shared" si="66"/>
        <v>4</v>
      </c>
    </row>
    <row r="993" spans="1:11" s="22" customFormat="1" x14ac:dyDescent="0.15">
      <c r="A993" s="22">
        <f>IFERROR(テーブル_Swim015[[#This Row],[競技番号]],"")</f>
        <v>32</v>
      </c>
      <c r="B993" s="22">
        <f>IFERROR(テーブル_Swim015[[#This Row],[組]],"")</f>
        <v>3</v>
      </c>
      <c r="C993" s="22">
        <f>IFERROR(テーブル_Swim015[[#This Row],[水路]],"")</f>
        <v>5</v>
      </c>
      <c r="D993" s="22" t="str">
        <f t="shared" si="63"/>
        <v>3235</v>
      </c>
      <c r="E993" s="22">
        <f>IFERROR(テーブル_Swim015[[#This Row],[選手番号]],"")</f>
        <v>228</v>
      </c>
      <c r="F993" s="22" t="str">
        <f>IFERROR(VLOOKUP(E993,Sheet3!A:H,3,0),"")</f>
        <v>矢野　隼一</v>
      </c>
      <c r="G993" s="22" t="str">
        <f>IFERROR(VLOOKUP(E993,Sheet3!A:H,8,0),"")</f>
        <v>フィッタ重信</v>
      </c>
      <c r="H993" s="22" t="str">
        <f>IFERROR(VLOOKUP(E993,Sheet2!A:B,2,0),"")</f>
        <v/>
      </c>
      <c r="I993" s="22" t="str">
        <f t="shared" si="64"/>
        <v>22832</v>
      </c>
      <c r="J993" s="22">
        <f t="shared" si="65"/>
        <v>3</v>
      </c>
      <c r="K993" s="22">
        <f t="shared" si="66"/>
        <v>5</v>
      </c>
    </row>
    <row r="994" spans="1:11" s="22" customFormat="1" x14ac:dyDescent="0.15">
      <c r="A994" s="22">
        <f>IFERROR(テーブル_Swim015[[#This Row],[競技番号]],"")</f>
        <v>32</v>
      </c>
      <c r="B994" s="22">
        <f>IFERROR(テーブル_Swim015[[#This Row],[組]],"")</f>
        <v>3</v>
      </c>
      <c r="C994" s="22">
        <f>IFERROR(テーブル_Swim015[[#This Row],[水路]],"")</f>
        <v>6</v>
      </c>
      <c r="D994" s="22" t="str">
        <f t="shared" si="63"/>
        <v>3236</v>
      </c>
      <c r="E994" s="22">
        <f>IFERROR(テーブル_Swim015[[#This Row],[選手番号]],"")</f>
        <v>108</v>
      </c>
      <c r="F994" s="22" t="str">
        <f>IFERROR(VLOOKUP(E994,Sheet3!A:H,3,0),"")</f>
        <v>金田　浩聖</v>
      </c>
      <c r="G994" s="22" t="str">
        <f>IFERROR(VLOOKUP(E994,Sheet3!A:H,8,0),"")</f>
        <v>ファイブテン</v>
      </c>
      <c r="H994" s="22" t="str">
        <f>IFERROR(VLOOKUP(E994,Sheet2!A:B,2,0),"")</f>
        <v/>
      </c>
      <c r="I994" s="22" t="str">
        <f t="shared" si="64"/>
        <v>10832</v>
      </c>
      <c r="J994" s="22">
        <f t="shared" si="65"/>
        <v>3</v>
      </c>
      <c r="K994" s="22">
        <f t="shared" si="66"/>
        <v>6</v>
      </c>
    </row>
    <row r="995" spans="1:11" s="22" customFormat="1" x14ac:dyDescent="0.15">
      <c r="A995" s="22">
        <f>IFERROR(テーブル_Swim015[[#This Row],[競技番号]],"")</f>
        <v>32</v>
      </c>
      <c r="B995" s="22">
        <f>IFERROR(テーブル_Swim015[[#This Row],[組]],"")</f>
        <v>3</v>
      </c>
      <c r="C995" s="22">
        <f>IFERROR(テーブル_Swim015[[#This Row],[水路]],"")</f>
        <v>7</v>
      </c>
      <c r="D995" s="22" t="str">
        <f t="shared" si="63"/>
        <v>3237</v>
      </c>
      <c r="E995" s="22">
        <f>IFERROR(テーブル_Swim015[[#This Row],[選手番号]],"")</f>
        <v>42</v>
      </c>
      <c r="F995" s="22" t="str">
        <f>IFERROR(VLOOKUP(E995,Sheet3!A:H,3,0),"")</f>
        <v>窪田　　樹</v>
      </c>
      <c r="G995" s="22" t="str">
        <f>IFERROR(VLOOKUP(E995,Sheet3!A:H,8,0),"")</f>
        <v>南海ＤＣ</v>
      </c>
      <c r="H995" s="22" t="str">
        <f>IFERROR(VLOOKUP(E995,Sheet2!A:B,2,0),"")</f>
        <v/>
      </c>
      <c r="I995" s="22" t="str">
        <f t="shared" si="64"/>
        <v>4232</v>
      </c>
      <c r="J995" s="22">
        <f t="shared" si="65"/>
        <v>3</v>
      </c>
      <c r="K995" s="22">
        <f t="shared" si="66"/>
        <v>7</v>
      </c>
    </row>
    <row r="996" spans="1:11" s="22" customFormat="1" x14ac:dyDescent="0.15">
      <c r="A996" s="22" t="str">
        <f>IFERROR(テーブル_Swim015[[#This Row],[競技番号]],"")</f>
        <v/>
      </c>
      <c r="B996" s="22" t="str">
        <f>IFERROR(テーブル_Swim015[[#This Row],[組]],"")</f>
        <v/>
      </c>
      <c r="C996" s="22" t="str">
        <f>IFERROR(テーブル_Swim015[[#This Row],[水路]],"")</f>
        <v/>
      </c>
      <c r="D996" s="22" t="str">
        <f t="shared" si="63"/>
        <v/>
      </c>
      <c r="E996" s="22" t="str">
        <f>IFERROR(テーブル_Swim015[[#This Row],[選手番号]],"")</f>
        <v/>
      </c>
      <c r="F996" s="22" t="str">
        <f>IFERROR(VLOOKUP(E996,Sheet3!A:H,3,0),"")</f>
        <v/>
      </c>
      <c r="G996" s="22" t="str">
        <f>IFERROR(VLOOKUP(E996,Sheet3!A:H,8,0),"")</f>
        <v/>
      </c>
      <c r="H996" s="22" t="str">
        <f>IFERROR(VLOOKUP(E996,Sheet2!A:B,2,0),"")</f>
        <v/>
      </c>
      <c r="I996" s="22" t="str">
        <f t="shared" si="64"/>
        <v/>
      </c>
      <c r="J996" s="22" t="str">
        <f t="shared" si="65"/>
        <v/>
      </c>
      <c r="K996" s="22" t="str">
        <f t="shared" si="66"/>
        <v/>
      </c>
    </row>
    <row r="997" spans="1:11" s="22" customFormat="1" x14ac:dyDescent="0.15">
      <c r="A997" s="22" t="str">
        <f>IFERROR(テーブル_Swim015[[#This Row],[競技番号]],"")</f>
        <v/>
      </c>
      <c r="B997" s="22" t="str">
        <f>IFERROR(テーブル_Swim015[[#This Row],[組]],"")</f>
        <v/>
      </c>
      <c r="C997" s="22" t="str">
        <f>IFERROR(テーブル_Swim015[[#This Row],[水路]],"")</f>
        <v/>
      </c>
      <c r="D997" s="22" t="str">
        <f t="shared" si="63"/>
        <v/>
      </c>
      <c r="E997" s="22" t="str">
        <f>IFERROR(テーブル_Swim015[[#This Row],[選手番号]],"")</f>
        <v/>
      </c>
      <c r="F997" s="22" t="str">
        <f>IFERROR(VLOOKUP(E997,Sheet3!A:H,3,0),"")</f>
        <v/>
      </c>
      <c r="G997" s="22" t="str">
        <f>IFERROR(VLOOKUP(E997,Sheet3!A:H,8,0),"")</f>
        <v/>
      </c>
      <c r="H997" s="22" t="str">
        <f>IFERROR(VLOOKUP(E997,Sheet2!A:B,2,0),"")</f>
        <v/>
      </c>
      <c r="I997" s="22" t="str">
        <f t="shared" si="64"/>
        <v/>
      </c>
      <c r="J997" s="22" t="str">
        <f t="shared" si="65"/>
        <v/>
      </c>
      <c r="K997" s="22" t="str">
        <f t="shared" si="66"/>
        <v/>
      </c>
    </row>
    <row r="998" spans="1:11" s="22" customFormat="1" x14ac:dyDescent="0.15">
      <c r="A998" s="22" t="str">
        <f>IFERROR(テーブル_Swim015[[#This Row],[競技番号]],"")</f>
        <v/>
      </c>
      <c r="B998" s="22" t="str">
        <f>IFERROR(テーブル_Swim015[[#This Row],[組]],"")</f>
        <v/>
      </c>
      <c r="C998" s="22" t="str">
        <f>IFERROR(テーブル_Swim015[[#This Row],[水路]],"")</f>
        <v/>
      </c>
      <c r="D998" s="22" t="str">
        <f t="shared" si="63"/>
        <v/>
      </c>
      <c r="E998" s="22" t="str">
        <f>IFERROR(テーブル_Swim015[[#This Row],[選手番号]],"")</f>
        <v/>
      </c>
      <c r="F998" s="22" t="str">
        <f>IFERROR(VLOOKUP(E998,Sheet3!A:H,3,0),"")</f>
        <v/>
      </c>
      <c r="G998" s="22" t="str">
        <f>IFERROR(VLOOKUP(E998,Sheet3!A:H,8,0),"")</f>
        <v/>
      </c>
      <c r="H998" s="22" t="str">
        <f>IFERROR(VLOOKUP(E998,Sheet2!A:B,2,0),"")</f>
        <v/>
      </c>
      <c r="I998" s="22" t="str">
        <f t="shared" si="64"/>
        <v/>
      </c>
      <c r="J998" s="22" t="str">
        <f t="shared" si="65"/>
        <v/>
      </c>
      <c r="K998" s="22" t="str">
        <f t="shared" si="66"/>
        <v/>
      </c>
    </row>
    <row r="999" spans="1:11" s="22" customFormat="1" x14ac:dyDescent="0.15">
      <c r="A999" s="22" t="str">
        <f>IFERROR(テーブル_Swim015[[#This Row],[競技番号]],"")</f>
        <v/>
      </c>
      <c r="B999" s="22" t="str">
        <f>IFERROR(テーブル_Swim015[[#This Row],[組]],"")</f>
        <v/>
      </c>
      <c r="C999" s="22" t="str">
        <f>IFERROR(テーブル_Swim015[[#This Row],[水路]],"")</f>
        <v/>
      </c>
      <c r="D999" s="22" t="str">
        <f t="shared" si="63"/>
        <v/>
      </c>
      <c r="E999" s="22" t="str">
        <f>IFERROR(テーブル_Swim015[[#This Row],[選手番号]],"")</f>
        <v/>
      </c>
      <c r="F999" s="22" t="str">
        <f>IFERROR(VLOOKUP(E999,Sheet3!A:H,3,0),"")</f>
        <v/>
      </c>
      <c r="G999" s="22" t="str">
        <f>IFERROR(VLOOKUP(E999,Sheet3!A:H,8,0),"")</f>
        <v/>
      </c>
      <c r="H999" s="22" t="str">
        <f>IFERROR(VLOOKUP(E999,Sheet2!A:B,2,0),"")</f>
        <v/>
      </c>
      <c r="I999" s="22" t="str">
        <f t="shared" si="64"/>
        <v/>
      </c>
      <c r="J999" s="22" t="str">
        <f t="shared" si="65"/>
        <v/>
      </c>
      <c r="K999" s="22" t="str">
        <f t="shared" si="66"/>
        <v/>
      </c>
    </row>
    <row r="1000" spans="1:11" s="22" customFormat="1" x14ac:dyDescent="0.15">
      <c r="A1000" s="22" t="str">
        <f>IFERROR(テーブル_Swim015[[#This Row],[競技番号]],"")</f>
        <v/>
      </c>
      <c r="B1000" s="22" t="str">
        <f>IFERROR(テーブル_Swim015[[#This Row],[組]],"")</f>
        <v/>
      </c>
      <c r="C1000" s="22" t="str">
        <f>IFERROR(テーブル_Swim015[[#This Row],[水路]],"")</f>
        <v/>
      </c>
      <c r="D1000" s="22" t="str">
        <f t="shared" si="63"/>
        <v/>
      </c>
      <c r="E1000" s="22" t="str">
        <f>IFERROR(テーブル_Swim015[[#This Row],[選手番号]],"")</f>
        <v/>
      </c>
      <c r="F1000" s="22" t="str">
        <f>IFERROR(VLOOKUP(E1000,Sheet3!A:H,3,0),"")</f>
        <v/>
      </c>
      <c r="G1000" s="22" t="str">
        <f>IFERROR(VLOOKUP(E1000,Sheet3!A:H,8,0),"")</f>
        <v/>
      </c>
      <c r="H1000" s="22" t="str">
        <f>IFERROR(VLOOKUP(E1000,Sheet2!A:B,2,0),"")</f>
        <v/>
      </c>
      <c r="I1000" s="22" t="str">
        <f t="shared" si="64"/>
        <v/>
      </c>
      <c r="J1000" s="22" t="str">
        <f t="shared" si="65"/>
        <v/>
      </c>
      <c r="K1000" s="22" t="str">
        <f t="shared" si="66"/>
        <v/>
      </c>
    </row>
    <row r="1001" spans="1:11" s="22" customFormat="1" x14ac:dyDescent="0.15">
      <c r="A1001" s="22" t="str">
        <f>IFERROR(テーブル_Swim015[[#This Row],[競技番号]],"")</f>
        <v/>
      </c>
      <c r="B1001" s="22" t="str">
        <f>IFERROR(テーブル_Swim015[[#This Row],[組]],"")</f>
        <v/>
      </c>
      <c r="C1001" s="22" t="str">
        <f>IFERROR(テーブル_Swim015[[#This Row],[水路]],"")</f>
        <v/>
      </c>
      <c r="D1001" s="22" t="str">
        <f t="shared" si="63"/>
        <v/>
      </c>
      <c r="E1001" s="22" t="str">
        <f>IFERROR(テーブル_Swim015[[#This Row],[選手番号]],"")</f>
        <v/>
      </c>
      <c r="F1001" s="22" t="str">
        <f>IFERROR(VLOOKUP(E1001,Sheet3!A:H,3,0),"")</f>
        <v/>
      </c>
      <c r="G1001" s="22" t="str">
        <f>IFERROR(VLOOKUP(E1001,Sheet3!A:H,8,0),"")</f>
        <v/>
      </c>
      <c r="H1001" s="22" t="str">
        <f>IFERROR(VLOOKUP(E1001,Sheet2!A:B,2,0),"")</f>
        <v/>
      </c>
      <c r="I1001" s="22" t="str">
        <f t="shared" si="64"/>
        <v/>
      </c>
      <c r="J1001" s="22" t="str">
        <f t="shared" si="65"/>
        <v/>
      </c>
      <c r="K1001" s="22" t="str">
        <f t="shared" si="66"/>
        <v/>
      </c>
    </row>
    <row r="1002" spans="1:11" s="22" customFormat="1" x14ac:dyDescent="0.15">
      <c r="A1002" s="22" t="str">
        <f>IFERROR(テーブル_Swim015[[#This Row],[競技番号]],"")</f>
        <v/>
      </c>
      <c r="B1002" s="22" t="str">
        <f>IFERROR(テーブル_Swim015[[#This Row],[組]],"")</f>
        <v/>
      </c>
      <c r="C1002" s="22" t="str">
        <f>IFERROR(テーブル_Swim015[[#This Row],[水路]],"")</f>
        <v/>
      </c>
      <c r="D1002" s="22" t="str">
        <f t="shared" si="63"/>
        <v/>
      </c>
      <c r="E1002" s="22" t="str">
        <f>IFERROR(テーブル_Swim015[[#This Row],[選手番号]],"")</f>
        <v/>
      </c>
      <c r="F1002" s="22" t="str">
        <f>IFERROR(VLOOKUP(E1002,Sheet3!A:H,3,0),"")</f>
        <v/>
      </c>
      <c r="G1002" s="22" t="str">
        <f>IFERROR(VLOOKUP(E1002,Sheet3!A:H,8,0),"")</f>
        <v/>
      </c>
      <c r="H1002" s="22" t="str">
        <f>IFERROR(VLOOKUP(E1002,Sheet2!A:B,2,0),"")</f>
        <v/>
      </c>
      <c r="I1002" s="22" t="str">
        <f t="shared" si="64"/>
        <v/>
      </c>
      <c r="J1002" s="22" t="str">
        <f t="shared" si="65"/>
        <v/>
      </c>
      <c r="K1002" s="22" t="str">
        <f t="shared" si="66"/>
        <v/>
      </c>
    </row>
    <row r="1003" spans="1:11" s="22" customFormat="1" x14ac:dyDescent="0.15">
      <c r="A1003" s="22" t="str">
        <f>IFERROR(テーブル_Swim015[[#This Row],[競技番号]],"")</f>
        <v/>
      </c>
      <c r="B1003" s="22" t="str">
        <f>IFERROR(テーブル_Swim015[[#This Row],[組]],"")</f>
        <v/>
      </c>
      <c r="C1003" s="22" t="str">
        <f>IFERROR(テーブル_Swim015[[#This Row],[水路]],"")</f>
        <v/>
      </c>
      <c r="D1003" s="22" t="str">
        <f t="shared" si="63"/>
        <v/>
      </c>
      <c r="E1003" s="22" t="str">
        <f>IFERROR(テーブル_Swim015[[#This Row],[選手番号]],"")</f>
        <v/>
      </c>
      <c r="F1003" s="22" t="str">
        <f>IFERROR(VLOOKUP(E1003,Sheet3!A:H,3,0),"")</f>
        <v/>
      </c>
      <c r="G1003" s="22" t="str">
        <f>IFERROR(VLOOKUP(E1003,Sheet3!A:H,8,0),"")</f>
        <v/>
      </c>
      <c r="H1003" s="22" t="str">
        <f>IFERROR(VLOOKUP(E1003,Sheet2!A:B,2,0),"")</f>
        <v/>
      </c>
      <c r="I1003" s="22" t="str">
        <f t="shared" si="64"/>
        <v/>
      </c>
      <c r="J1003" s="22" t="str">
        <f t="shared" si="65"/>
        <v/>
      </c>
      <c r="K1003" s="22" t="str">
        <f t="shared" si="66"/>
        <v/>
      </c>
    </row>
    <row r="1004" spans="1:11" s="22" customFormat="1" x14ac:dyDescent="0.15">
      <c r="A1004" s="22" t="str">
        <f>IFERROR(テーブル_Swim015[[#This Row],[競技番号]],"")</f>
        <v/>
      </c>
      <c r="B1004" s="22" t="str">
        <f>IFERROR(テーブル_Swim015[[#This Row],[組]],"")</f>
        <v/>
      </c>
      <c r="C1004" s="22" t="str">
        <f>IFERROR(テーブル_Swim015[[#This Row],[水路]],"")</f>
        <v/>
      </c>
      <c r="D1004" s="22" t="str">
        <f t="shared" si="63"/>
        <v/>
      </c>
      <c r="E1004" s="22" t="str">
        <f>IFERROR(テーブル_Swim015[[#This Row],[選手番号]],"")</f>
        <v/>
      </c>
      <c r="F1004" s="22" t="str">
        <f>IFERROR(VLOOKUP(E1004,Sheet3!A:H,3,0),"")</f>
        <v/>
      </c>
      <c r="G1004" s="22" t="str">
        <f>IFERROR(VLOOKUP(E1004,Sheet3!A:H,8,0),"")</f>
        <v/>
      </c>
      <c r="H1004" s="22" t="str">
        <f>IFERROR(VLOOKUP(E1004,Sheet2!A:B,2,0),"")</f>
        <v/>
      </c>
      <c r="I1004" s="22" t="str">
        <f t="shared" si="64"/>
        <v/>
      </c>
      <c r="J1004" s="22" t="str">
        <f t="shared" si="65"/>
        <v/>
      </c>
      <c r="K1004" s="22" t="str">
        <f t="shared" si="66"/>
        <v/>
      </c>
    </row>
    <row r="1005" spans="1:11" s="22" customFormat="1" x14ac:dyDescent="0.15">
      <c r="A1005" s="22" t="str">
        <f>IFERROR(テーブル_Swim015[[#This Row],[競技番号]],"")</f>
        <v/>
      </c>
      <c r="B1005" s="22" t="str">
        <f>IFERROR(テーブル_Swim015[[#This Row],[組]],"")</f>
        <v/>
      </c>
      <c r="C1005" s="22" t="str">
        <f>IFERROR(テーブル_Swim015[[#This Row],[水路]],"")</f>
        <v/>
      </c>
      <c r="D1005" s="22" t="str">
        <f t="shared" si="63"/>
        <v/>
      </c>
      <c r="E1005" s="22" t="str">
        <f>IFERROR(テーブル_Swim015[[#This Row],[選手番号]],"")</f>
        <v/>
      </c>
      <c r="F1005" s="22" t="str">
        <f>IFERROR(VLOOKUP(E1005,Sheet3!A:H,3,0),"")</f>
        <v/>
      </c>
      <c r="G1005" s="22" t="str">
        <f>IFERROR(VLOOKUP(E1005,Sheet3!A:H,8,0),"")</f>
        <v/>
      </c>
      <c r="H1005" s="22" t="str">
        <f>IFERROR(VLOOKUP(E1005,Sheet2!A:B,2,0),"")</f>
        <v/>
      </c>
      <c r="I1005" s="22" t="str">
        <f t="shared" si="64"/>
        <v/>
      </c>
      <c r="J1005" s="22" t="str">
        <f t="shared" si="65"/>
        <v/>
      </c>
      <c r="K1005" s="22" t="str">
        <f t="shared" si="66"/>
        <v/>
      </c>
    </row>
    <row r="1006" spans="1:11" s="22" customFormat="1" x14ac:dyDescent="0.15">
      <c r="A1006" s="22" t="str">
        <f>IFERROR(テーブル_Swim015[[#This Row],[競技番号]],"")</f>
        <v/>
      </c>
      <c r="B1006" s="22" t="str">
        <f>IFERROR(テーブル_Swim015[[#This Row],[組]],"")</f>
        <v/>
      </c>
      <c r="C1006" s="22" t="str">
        <f>IFERROR(テーブル_Swim015[[#This Row],[水路]],"")</f>
        <v/>
      </c>
      <c r="D1006" s="22" t="str">
        <f t="shared" si="63"/>
        <v/>
      </c>
      <c r="E1006" s="22" t="str">
        <f>IFERROR(テーブル_Swim015[[#This Row],[選手番号]],"")</f>
        <v/>
      </c>
      <c r="F1006" s="22" t="str">
        <f>IFERROR(VLOOKUP(E1006,Sheet3!A:H,3,0),"")</f>
        <v/>
      </c>
      <c r="G1006" s="22" t="str">
        <f>IFERROR(VLOOKUP(E1006,Sheet3!A:H,8,0),"")</f>
        <v/>
      </c>
      <c r="H1006" s="22" t="str">
        <f>IFERROR(VLOOKUP(E1006,Sheet2!A:B,2,0),"")</f>
        <v/>
      </c>
      <c r="I1006" s="22" t="str">
        <f t="shared" si="64"/>
        <v/>
      </c>
      <c r="J1006" s="22" t="str">
        <f t="shared" si="65"/>
        <v/>
      </c>
      <c r="K1006" s="22" t="str">
        <f t="shared" si="66"/>
        <v/>
      </c>
    </row>
    <row r="1007" spans="1:11" s="22" customFormat="1" x14ac:dyDescent="0.15">
      <c r="A1007" s="22" t="str">
        <f>IFERROR(テーブル_Swim015[[#This Row],[競技番号]],"")</f>
        <v/>
      </c>
      <c r="B1007" s="22" t="str">
        <f>IFERROR(テーブル_Swim015[[#This Row],[組]],"")</f>
        <v/>
      </c>
      <c r="C1007" s="22" t="str">
        <f>IFERROR(テーブル_Swim015[[#This Row],[水路]],"")</f>
        <v/>
      </c>
      <c r="D1007" s="22" t="str">
        <f t="shared" si="63"/>
        <v/>
      </c>
      <c r="E1007" s="22" t="str">
        <f>IFERROR(テーブル_Swim015[[#This Row],[選手番号]],"")</f>
        <v/>
      </c>
      <c r="F1007" s="22" t="str">
        <f>IFERROR(VLOOKUP(E1007,Sheet3!A:H,3,0),"")</f>
        <v/>
      </c>
      <c r="G1007" s="22" t="str">
        <f>IFERROR(VLOOKUP(E1007,Sheet3!A:H,8,0),"")</f>
        <v/>
      </c>
      <c r="H1007" s="22" t="str">
        <f>IFERROR(VLOOKUP(E1007,Sheet2!A:B,2,0),"")</f>
        <v/>
      </c>
      <c r="I1007" s="22" t="str">
        <f t="shared" si="64"/>
        <v/>
      </c>
      <c r="J1007" s="22" t="str">
        <f t="shared" si="65"/>
        <v/>
      </c>
      <c r="K1007" s="22" t="str">
        <f t="shared" si="66"/>
        <v/>
      </c>
    </row>
    <row r="1008" spans="1:11" s="22" customFormat="1" x14ac:dyDescent="0.15">
      <c r="A1008" s="22" t="str">
        <f>IFERROR(テーブル_Swim015[[#This Row],[競技番号]],"")</f>
        <v/>
      </c>
      <c r="B1008" s="22" t="str">
        <f>IFERROR(テーブル_Swim015[[#This Row],[組]],"")</f>
        <v/>
      </c>
      <c r="C1008" s="22" t="str">
        <f>IFERROR(テーブル_Swim015[[#This Row],[水路]],"")</f>
        <v/>
      </c>
      <c r="D1008" s="22" t="str">
        <f t="shared" si="63"/>
        <v/>
      </c>
      <c r="E1008" s="22" t="str">
        <f>IFERROR(テーブル_Swim015[[#This Row],[選手番号]],"")</f>
        <v/>
      </c>
      <c r="F1008" s="22" t="str">
        <f>IFERROR(VLOOKUP(E1008,Sheet3!A:H,3,0),"")</f>
        <v/>
      </c>
      <c r="G1008" s="22" t="str">
        <f>IFERROR(VLOOKUP(E1008,Sheet3!A:H,8,0),"")</f>
        <v/>
      </c>
      <c r="H1008" s="22" t="str">
        <f>IFERROR(VLOOKUP(E1008,Sheet2!A:B,2,0),"")</f>
        <v/>
      </c>
      <c r="I1008" s="22" t="str">
        <f t="shared" si="64"/>
        <v/>
      </c>
      <c r="J1008" s="22" t="str">
        <f t="shared" si="65"/>
        <v/>
      </c>
      <c r="K1008" s="22" t="str">
        <f t="shared" si="66"/>
        <v/>
      </c>
    </row>
    <row r="1009" spans="1:11" s="22" customFormat="1" x14ac:dyDescent="0.15">
      <c r="A1009" s="22" t="str">
        <f>IFERROR(テーブル_Swim015[[#This Row],[競技番号]],"")</f>
        <v/>
      </c>
      <c r="B1009" s="22" t="str">
        <f>IFERROR(テーブル_Swim015[[#This Row],[組]],"")</f>
        <v/>
      </c>
      <c r="C1009" s="22" t="str">
        <f>IFERROR(テーブル_Swim015[[#This Row],[水路]],"")</f>
        <v/>
      </c>
      <c r="D1009" s="22" t="str">
        <f t="shared" si="63"/>
        <v/>
      </c>
      <c r="E1009" s="22" t="str">
        <f>IFERROR(テーブル_Swim015[[#This Row],[選手番号]],"")</f>
        <v/>
      </c>
      <c r="F1009" s="22" t="str">
        <f>IFERROR(VLOOKUP(E1009,Sheet3!A:H,3,0),"")</f>
        <v/>
      </c>
      <c r="G1009" s="22" t="str">
        <f>IFERROR(VLOOKUP(E1009,Sheet3!A:H,8,0),"")</f>
        <v/>
      </c>
      <c r="H1009" s="22" t="str">
        <f>IFERROR(VLOOKUP(E1009,Sheet2!A:B,2,0),"")</f>
        <v/>
      </c>
      <c r="I1009" s="22" t="str">
        <f t="shared" si="64"/>
        <v/>
      </c>
      <c r="J1009" s="22" t="str">
        <f t="shared" si="65"/>
        <v/>
      </c>
      <c r="K1009" s="22" t="str">
        <f t="shared" si="66"/>
        <v/>
      </c>
    </row>
    <row r="1010" spans="1:11" s="22" customFormat="1" x14ac:dyDescent="0.15">
      <c r="A1010" s="22" t="str">
        <f>IFERROR(テーブル_Swim015[[#This Row],[競技番号]],"")</f>
        <v/>
      </c>
      <c r="B1010" s="22" t="str">
        <f>IFERROR(テーブル_Swim015[[#This Row],[組]],"")</f>
        <v/>
      </c>
      <c r="C1010" s="22" t="str">
        <f>IFERROR(テーブル_Swim015[[#This Row],[水路]],"")</f>
        <v/>
      </c>
      <c r="D1010" s="22" t="str">
        <f t="shared" si="63"/>
        <v/>
      </c>
      <c r="E1010" s="22" t="str">
        <f>IFERROR(テーブル_Swim015[[#This Row],[選手番号]],"")</f>
        <v/>
      </c>
      <c r="F1010" s="22" t="str">
        <f>IFERROR(VLOOKUP(E1010,Sheet3!A:H,3,0),"")</f>
        <v/>
      </c>
      <c r="G1010" s="22" t="str">
        <f>IFERROR(VLOOKUP(E1010,Sheet3!A:H,8,0),"")</f>
        <v/>
      </c>
      <c r="H1010" s="22" t="str">
        <f>IFERROR(VLOOKUP(E1010,Sheet2!A:B,2,0),"")</f>
        <v/>
      </c>
      <c r="I1010" s="22" t="str">
        <f t="shared" si="64"/>
        <v/>
      </c>
      <c r="J1010" s="22" t="str">
        <f t="shared" si="65"/>
        <v/>
      </c>
      <c r="K1010" s="22" t="str">
        <f t="shared" si="66"/>
        <v/>
      </c>
    </row>
    <row r="1011" spans="1:11" s="22" customFormat="1" x14ac:dyDescent="0.15">
      <c r="A1011" s="22" t="str">
        <f>IFERROR(テーブル_Swim015[[#This Row],[競技番号]],"")</f>
        <v/>
      </c>
      <c r="B1011" s="22" t="str">
        <f>IFERROR(テーブル_Swim015[[#This Row],[組]],"")</f>
        <v/>
      </c>
      <c r="C1011" s="22" t="str">
        <f>IFERROR(テーブル_Swim015[[#This Row],[水路]],"")</f>
        <v/>
      </c>
      <c r="D1011" s="22" t="str">
        <f t="shared" si="63"/>
        <v/>
      </c>
      <c r="E1011" s="22" t="str">
        <f>IFERROR(テーブル_Swim015[[#This Row],[選手番号]],"")</f>
        <v/>
      </c>
      <c r="F1011" s="22" t="str">
        <f>IFERROR(VLOOKUP(E1011,Sheet3!A:H,3,0),"")</f>
        <v/>
      </c>
      <c r="G1011" s="22" t="str">
        <f>IFERROR(VLOOKUP(E1011,Sheet3!A:H,8,0),"")</f>
        <v/>
      </c>
      <c r="H1011" s="22" t="str">
        <f>IFERROR(VLOOKUP(E1011,Sheet2!A:B,2,0),"")</f>
        <v/>
      </c>
      <c r="I1011" s="22" t="str">
        <f t="shared" si="64"/>
        <v/>
      </c>
      <c r="J1011" s="22" t="str">
        <f t="shared" si="65"/>
        <v/>
      </c>
      <c r="K1011" s="22" t="str">
        <f t="shared" si="66"/>
        <v/>
      </c>
    </row>
    <row r="1012" spans="1:11" s="22" customFormat="1" x14ac:dyDescent="0.15">
      <c r="A1012" s="22" t="str">
        <f>IFERROR(テーブル_Swim015[[#This Row],[競技番号]],"")</f>
        <v/>
      </c>
      <c r="B1012" s="22" t="str">
        <f>IFERROR(テーブル_Swim015[[#This Row],[組]],"")</f>
        <v/>
      </c>
      <c r="C1012" s="22" t="str">
        <f>IFERROR(テーブル_Swim015[[#This Row],[水路]],"")</f>
        <v/>
      </c>
      <c r="D1012" s="22" t="str">
        <f t="shared" si="63"/>
        <v/>
      </c>
      <c r="E1012" s="22" t="str">
        <f>IFERROR(テーブル_Swim015[[#This Row],[選手番号]],"")</f>
        <v/>
      </c>
      <c r="F1012" s="22" t="str">
        <f>IFERROR(VLOOKUP(E1012,Sheet3!A:H,3,0),"")</f>
        <v/>
      </c>
      <c r="G1012" s="22" t="str">
        <f>IFERROR(VLOOKUP(E1012,Sheet3!A:H,8,0),"")</f>
        <v/>
      </c>
      <c r="H1012" s="22" t="str">
        <f>IFERROR(VLOOKUP(E1012,Sheet2!A:B,2,0),"")</f>
        <v/>
      </c>
      <c r="I1012" s="22" t="str">
        <f t="shared" si="64"/>
        <v/>
      </c>
      <c r="J1012" s="22" t="str">
        <f t="shared" si="65"/>
        <v/>
      </c>
      <c r="K1012" s="22" t="str">
        <f t="shared" si="66"/>
        <v/>
      </c>
    </row>
    <row r="1013" spans="1:11" s="22" customFormat="1" x14ac:dyDescent="0.15">
      <c r="A1013" s="22" t="str">
        <f>IFERROR(テーブル_Swim015[[#This Row],[競技番号]],"")</f>
        <v/>
      </c>
      <c r="B1013" s="22" t="str">
        <f>IFERROR(テーブル_Swim015[[#This Row],[組]],"")</f>
        <v/>
      </c>
      <c r="C1013" s="22" t="str">
        <f>IFERROR(テーブル_Swim015[[#This Row],[水路]],"")</f>
        <v/>
      </c>
      <c r="D1013" s="22" t="str">
        <f t="shared" si="63"/>
        <v/>
      </c>
      <c r="E1013" s="22" t="str">
        <f>IFERROR(テーブル_Swim015[[#This Row],[選手番号]],"")</f>
        <v/>
      </c>
      <c r="F1013" s="22" t="str">
        <f>IFERROR(VLOOKUP(E1013,Sheet3!A:H,3,0),"")</f>
        <v/>
      </c>
      <c r="G1013" s="22" t="str">
        <f>IFERROR(VLOOKUP(E1013,Sheet3!A:H,8,0),"")</f>
        <v/>
      </c>
      <c r="H1013" s="22" t="str">
        <f>IFERROR(VLOOKUP(E1013,Sheet2!A:B,2,0),"")</f>
        <v/>
      </c>
      <c r="I1013" s="22" t="str">
        <f t="shared" si="64"/>
        <v/>
      </c>
      <c r="J1013" s="22" t="str">
        <f t="shared" si="65"/>
        <v/>
      </c>
      <c r="K1013" s="22" t="str">
        <f t="shared" si="66"/>
        <v/>
      </c>
    </row>
    <row r="1014" spans="1:11" s="22" customFormat="1" x14ac:dyDescent="0.15">
      <c r="A1014" s="22" t="str">
        <f>IFERROR(テーブル_Swim015[[#This Row],[競技番号]],"")</f>
        <v/>
      </c>
      <c r="B1014" s="22" t="str">
        <f>IFERROR(テーブル_Swim015[[#This Row],[組]],"")</f>
        <v/>
      </c>
      <c r="C1014" s="22" t="str">
        <f>IFERROR(テーブル_Swim015[[#This Row],[水路]],"")</f>
        <v/>
      </c>
      <c r="D1014" s="22" t="str">
        <f t="shared" si="63"/>
        <v/>
      </c>
      <c r="E1014" s="22" t="str">
        <f>IFERROR(テーブル_Swim015[[#This Row],[選手番号]],"")</f>
        <v/>
      </c>
      <c r="F1014" s="22" t="str">
        <f>IFERROR(VLOOKUP(E1014,Sheet3!A:H,3,0),"")</f>
        <v/>
      </c>
      <c r="G1014" s="22" t="str">
        <f>IFERROR(VLOOKUP(E1014,Sheet3!A:H,8,0),"")</f>
        <v/>
      </c>
      <c r="H1014" s="22" t="str">
        <f>IFERROR(VLOOKUP(E1014,Sheet2!A:B,2,0),"")</f>
        <v/>
      </c>
      <c r="I1014" s="22" t="str">
        <f t="shared" si="64"/>
        <v/>
      </c>
      <c r="J1014" s="22" t="str">
        <f t="shared" si="65"/>
        <v/>
      </c>
      <c r="K1014" s="22" t="str">
        <f t="shared" si="66"/>
        <v/>
      </c>
    </row>
    <row r="1015" spans="1:11" s="22" customFormat="1" x14ac:dyDescent="0.15">
      <c r="A1015" s="22" t="str">
        <f>IFERROR(テーブル_Swim015[[#This Row],[競技番号]],"")</f>
        <v/>
      </c>
      <c r="B1015" s="22" t="str">
        <f>IFERROR(テーブル_Swim015[[#This Row],[組]],"")</f>
        <v/>
      </c>
      <c r="C1015" s="22" t="str">
        <f>IFERROR(テーブル_Swim015[[#This Row],[水路]],"")</f>
        <v/>
      </c>
      <c r="D1015" s="22" t="str">
        <f t="shared" si="63"/>
        <v/>
      </c>
      <c r="E1015" s="22" t="str">
        <f>IFERROR(テーブル_Swim015[[#This Row],[選手番号]],"")</f>
        <v/>
      </c>
      <c r="F1015" s="22" t="str">
        <f>IFERROR(VLOOKUP(E1015,Sheet3!A:H,3,0),"")</f>
        <v/>
      </c>
      <c r="G1015" s="22" t="str">
        <f>IFERROR(VLOOKUP(E1015,Sheet3!A:H,8,0),"")</f>
        <v/>
      </c>
      <c r="H1015" s="22" t="str">
        <f>IFERROR(VLOOKUP(E1015,Sheet2!A:B,2,0),"")</f>
        <v/>
      </c>
      <c r="I1015" s="22" t="str">
        <f t="shared" si="64"/>
        <v/>
      </c>
      <c r="J1015" s="22" t="str">
        <f t="shared" si="65"/>
        <v/>
      </c>
      <c r="K1015" s="22" t="str">
        <f t="shared" si="66"/>
        <v/>
      </c>
    </row>
    <row r="1016" spans="1:11" s="22" customFormat="1" x14ac:dyDescent="0.15">
      <c r="A1016" s="22" t="str">
        <f>IFERROR(テーブル_Swim015[[#This Row],[競技番号]],"")</f>
        <v/>
      </c>
      <c r="B1016" s="22" t="str">
        <f>IFERROR(テーブル_Swim015[[#This Row],[組]],"")</f>
        <v/>
      </c>
      <c r="C1016" s="22" t="str">
        <f>IFERROR(テーブル_Swim015[[#This Row],[水路]],"")</f>
        <v/>
      </c>
      <c r="D1016" s="22" t="str">
        <f t="shared" si="63"/>
        <v/>
      </c>
      <c r="E1016" s="22" t="str">
        <f>IFERROR(テーブル_Swim015[[#This Row],[選手番号]],"")</f>
        <v/>
      </c>
      <c r="F1016" s="22" t="str">
        <f>IFERROR(VLOOKUP(E1016,Sheet3!A:H,3,0),"")</f>
        <v/>
      </c>
      <c r="G1016" s="22" t="str">
        <f>IFERROR(VLOOKUP(E1016,Sheet3!A:H,8,0),"")</f>
        <v/>
      </c>
      <c r="H1016" s="22" t="str">
        <f>IFERROR(VLOOKUP(E1016,Sheet2!A:B,2,0),"")</f>
        <v/>
      </c>
      <c r="I1016" s="22" t="str">
        <f t="shared" si="64"/>
        <v/>
      </c>
      <c r="J1016" s="22" t="str">
        <f t="shared" si="65"/>
        <v/>
      </c>
      <c r="K1016" s="22" t="str">
        <f t="shared" si="66"/>
        <v/>
      </c>
    </row>
    <row r="1017" spans="1:11" s="22" customFormat="1" x14ac:dyDescent="0.15">
      <c r="A1017" s="22" t="str">
        <f>IFERROR(テーブル_Swim015[[#This Row],[競技番号]],"")</f>
        <v/>
      </c>
      <c r="B1017" s="22" t="str">
        <f>IFERROR(テーブル_Swim015[[#This Row],[組]],"")</f>
        <v/>
      </c>
      <c r="C1017" s="22" t="str">
        <f>IFERROR(テーブル_Swim015[[#This Row],[水路]],"")</f>
        <v/>
      </c>
      <c r="D1017" s="22" t="str">
        <f t="shared" si="63"/>
        <v/>
      </c>
      <c r="E1017" s="22" t="str">
        <f>IFERROR(テーブル_Swim015[[#This Row],[選手番号]],"")</f>
        <v/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64"/>
        <v/>
      </c>
      <c r="J1017" s="22" t="str">
        <f t="shared" si="65"/>
        <v/>
      </c>
      <c r="K1017" s="22" t="str">
        <f t="shared" si="66"/>
        <v/>
      </c>
    </row>
    <row r="1018" spans="1:11" s="22" customFormat="1" x14ac:dyDescent="0.15">
      <c r="A1018" s="22" t="str">
        <f>IFERROR(テーブル_Swim015[[#This Row],[競技番号]],"")</f>
        <v/>
      </c>
      <c r="B1018" s="22" t="str">
        <f>IFERROR(テーブル_Swim015[[#This Row],[組]],"")</f>
        <v/>
      </c>
      <c r="C1018" s="22" t="str">
        <f>IFERROR(テーブル_Swim015[[#This Row],[水路]],"")</f>
        <v/>
      </c>
      <c r="D1018" s="22" t="str">
        <f t="shared" si="63"/>
        <v/>
      </c>
      <c r="E1018" s="22" t="str">
        <f>IFERROR(テーブル_Swim015[[#This Row],[選手番号]],"")</f>
        <v/>
      </c>
      <c r="F1018" s="22" t="str">
        <f>IFERROR(VLOOKUP(E1018,Sheet3!A:H,3,0),"")</f>
        <v/>
      </c>
      <c r="G1018" s="22" t="str">
        <f>IFERROR(VLOOKUP(E1018,Sheet3!A:H,8,0),"")</f>
        <v/>
      </c>
      <c r="H1018" s="22" t="str">
        <f>IFERROR(VLOOKUP(E1018,Sheet2!A:B,2,0),"")</f>
        <v/>
      </c>
      <c r="I1018" s="22" t="str">
        <f t="shared" si="64"/>
        <v/>
      </c>
      <c r="J1018" s="22" t="str">
        <f t="shared" si="65"/>
        <v/>
      </c>
      <c r="K1018" s="22" t="str">
        <f t="shared" si="66"/>
        <v/>
      </c>
    </row>
    <row r="1019" spans="1:11" s="22" customFormat="1" x14ac:dyDescent="0.15">
      <c r="A1019" s="22" t="str">
        <f>IFERROR(テーブル_Swim015[[#This Row],[競技番号]],"")</f>
        <v/>
      </c>
      <c r="B1019" s="22" t="str">
        <f>IFERROR(テーブル_Swim015[[#This Row],[組]],"")</f>
        <v/>
      </c>
      <c r="C1019" s="22" t="str">
        <f>IFERROR(テーブル_Swim015[[#This Row],[水路]],"")</f>
        <v/>
      </c>
      <c r="D1019" s="22" t="str">
        <f t="shared" si="63"/>
        <v/>
      </c>
      <c r="E1019" s="22" t="str">
        <f>IFERROR(テーブル_Swim015[[#This Row],[選手番号]],"")</f>
        <v/>
      </c>
      <c r="F1019" s="22" t="str">
        <f>IFERROR(VLOOKUP(E1019,Sheet3!A:H,3,0),"")</f>
        <v/>
      </c>
      <c r="G1019" s="22" t="str">
        <f>IFERROR(VLOOKUP(E1019,Sheet3!A:H,8,0),"")</f>
        <v/>
      </c>
      <c r="H1019" s="22" t="str">
        <f>IFERROR(VLOOKUP(E1019,Sheet2!A:B,2,0),"")</f>
        <v/>
      </c>
      <c r="I1019" s="22" t="str">
        <f t="shared" si="64"/>
        <v/>
      </c>
      <c r="J1019" s="22" t="str">
        <f t="shared" si="65"/>
        <v/>
      </c>
      <c r="K1019" s="22" t="str">
        <f t="shared" si="66"/>
        <v/>
      </c>
    </row>
    <row r="1020" spans="1:11" s="22" customFormat="1" x14ac:dyDescent="0.15">
      <c r="A1020" s="22" t="str">
        <f>IFERROR(テーブル_Swim015[[#This Row],[競技番号]],"")</f>
        <v/>
      </c>
      <c r="B1020" s="22" t="str">
        <f>IFERROR(テーブル_Swim015[[#This Row],[組]],"")</f>
        <v/>
      </c>
      <c r="C1020" s="22" t="str">
        <f>IFERROR(テーブル_Swim015[[#This Row],[水路]],"")</f>
        <v/>
      </c>
      <c r="D1020" s="22" t="str">
        <f t="shared" si="63"/>
        <v/>
      </c>
      <c r="E1020" s="22" t="str">
        <f>IFERROR(テーブル_Swim015[[#This Row],[選手番号]],"")</f>
        <v/>
      </c>
      <c r="F1020" s="22" t="str">
        <f>IFERROR(VLOOKUP(E1020,Sheet3!A:H,3,0),"")</f>
        <v/>
      </c>
      <c r="G1020" s="22" t="str">
        <f>IFERROR(VLOOKUP(E1020,Sheet3!A:H,8,0),"")</f>
        <v/>
      </c>
      <c r="H1020" s="22" t="str">
        <f>IFERROR(VLOOKUP(E1020,Sheet2!A:B,2,0),"")</f>
        <v/>
      </c>
      <c r="I1020" s="22" t="str">
        <f t="shared" si="64"/>
        <v/>
      </c>
      <c r="J1020" s="22" t="str">
        <f t="shared" si="65"/>
        <v/>
      </c>
      <c r="K1020" s="22" t="str">
        <f t="shared" si="66"/>
        <v/>
      </c>
    </row>
    <row r="1021" spans="1:11" s="22" customFormat="1" x14ac:dyDescent="0.15">
      <c r="A1021" s="22" t="str">
        <f>IFERROR(テーブル_Swim015[[#This Row],[競技番号]],"")</f>
        <v/>
      </c>
      <c r="B1021" s="22" t="str">
        <f>IFERROR(テーブル_Swim015[[#This Row],[組]],"")</f>
        <v/>
      </c>
      <c r="C1021" s="22" t="str">
        <f>IFERROR(テーブル_Swim015[[#This Row],[水路]],"")</f>
        <v/>
      </c>
      <c r="D1021" s="22" t="str">
        <f t="shared" si="63"/>
        <v/>
      </c>
      <c r="E1021" s="22" t="str">
        <f>IFERROR(テーブル_Swim015[[#This Row],[選手番号]],"")</f>
        <v/>
      </c>
      <c r="F1021" s="22" t="str">
        <f>IFERROR(VLOOKUP(E1021,Sheet3!A:H,3,0),"")</f>
        <v/>
      </c>
      <c r="G1021" s="22" t="str">
        <f>IFERROR(VLOOKUP(E1021,Sheet3!A:H,8,0),"")</f>
        <v/>
      </c>
      <c r="H1021" s="22" t="str">
        <f>IFERROR(VLOOKUP(E1021,Sheet2!A:B,2,0),"")</f>
        <v/>
      </c>
      <c r="I1021" s="22" t="str">
        <f t="shared" si="64"/>
        <v/>
      </c>
      <c r="J1021" s="22" t="str">
        <f t="shared" si="65"/>
        <v/>
      </c>
      <c r="K1021" s="22" t="str">
        <f t="shared" si="66"/>
        <v/>
      </c>
    </row>
    <row r="1022" spans="1:11" s="22" customFormat="1" x14ac:dyDescent="0.15">
      <c r="A1022" s="22" t="str">
        <f>IFERROR(テーブル_Swim015[[#This Row],[競技番号]],"")</f>
        <v/>
      </c>
      <c r="B1022" s="22" t="str">
        <f>IFERROR(テーブル_Swim015[[#This Row],[組]],"")</f>
        <v/>
      </c>
      <c r="C1022" s="22" t="str">
        <f>IFERROR(テーブル_Swim015[[#This Row],[水路]],"")</f>
        <v/>
      </c>
      <c r="D1022" s="22" t="str">
        <f t="shared" si="63"/>
        <v/>
      </c>
      <c r="E1022" s="22" t="str">
        <f>IFERROR(テーブル_Swim015[[#This Row],[選手番号]],"")</f>
        <v/>
      </c>
      <c r="F1022" s="22" t="str">
        <f>IFERROR(VLOOKUP(E1022,Sheet3!A:H,3,0),"")</f>
        <v/>
      </c>
      <c r="G1022" s="22" t="str">
        <f>IFERROR(VLOOKUP(E1022,Sheet3!A:H,8,0),"")</f>
        <v/>
      </c>
      <c r="H1022" s="22" t="str">
        <f>IFERROR(VLOOKUP(E1022,Sheet2!A:B,2,0),"")</f>
        <v/>
      </c>
      <c r="I1022" s="22" t="str">
        <f t="shared" si="64"/>
        <v/>
      </c>
      <c r="J1022" s="22" t="str">
        <f t="shared" si="65"/>
        <v/>
      </c>
      <c r="K1022" s="22" t="str">
        <f t="shared" si="66"/>
        <v/>
      </c>
    </row>
    <row r="1023" spans="1:11" s="22" customFormat="1" x14ac:dyDescent="0.15">
      <c r="A1023" s="22" t="str">
        <f>IFERROR(テーブル_Swim015[[#This Row],[競技番号]],"")</f>
        <v/>
      </c>
      <c r="B1023" s="22" t="str">
        <f>IFERROR(テーブル_Swim015[[#This Row],[組]],"")</f>
        <v/>
      </c>
      <c r="C1023" s="22" t="str">
        <f>IFERROR(テーブル_Swim015[[#This Row],[水路]],"")</f>
        <v/>
      </c>
      <c r="D1023" s="22" t="str">
        <f t="shared" si="63"/>
        <v/>
      </c>
      <c r="E1023" s="22" t="str">
        <f>IFERROR(テーブル_Swim015[[#This Row],[選手番号]],"")</f>
        <v/>
      </c>
      <c r="F1023" s="22" t="str">
        <f>IFERROR(VLOOKUP(E1023,Sheet3!A:H,3,0),"")</f>
        <v/>
      </c>
      <c r="G1023" s="22" t="str">
        <f>IFERROR(VLOOKUP(E1023,Sheet3!A:H,8,0),"")</f>
        <v/>
      </c>
      <c r="H1023" s="22" t="str">
        <f>IFERROR(VLOOKUP(E1023,Sheet2!A:B,2,0),"")</f>
        <v/>
      </c>
      <c r="I1023" s="22" t="str">
        <f t="shared" si="64"/>
        <v/>
      </c>
      <c r="J1023" s="22" t="str">
        <f t="shared" si="65"/>
        <v/>
      </c>
      <c r="K1023" s="22" t="str">
        <f t="shared" si="66"/>
        <v/>
      </c>
    </row>
    <row r="1024" spans="1:11" s="22" customFormat="1" x14ac:dyDescent="0.15">
      <c r="A1024" s="22" t="str">
        <f>IFERROR(テーブル_Swim015[[#This Row],[競技番号]],"")</f>
        <v/>
      </c>
      <c r="B1024" s="22" t="str">
        <f>IFERROR(テーブル_Swim015[[#This Row],[組]],"")</f>
        <v/>
      </c>
      <c r="C1024" s="22" t="str">
        <f>IFERROR(テーブル_Swim015[[#This Row],[水路]],"")</f>
        <v/>
      </c>
      <c r="D1024" s="22" t="str">
        <f t="shared" si="63"/>
        <v/>
      </c>
      <c r="E1024" s="22" t="str">
        <f>IFERROR(テーブル_Swim015[[#This Row],[選手番号]],"")</f>
        <v/>
      </c>
      <c r="F1024" s="22" t="str">
        <f>IFERROR(VLOOKUP(E1024,Sheet3!A:H,3,0),"")</f>
        <v/>
      </c>
      <c r="G1024" s="22" t="str">
        <f>IFERROR(VLOOKUP(E1024,Sheet3!A:H,8,0),"")</f>
        <v/>
      </c>
      <c r="H1024" s="22" t="str">
        <f>IFERROR(VLOOKUP(E1024,Sheet2!A:B,2,0),"")</f>
        <v/>
      </c>
      <c r="I1024" s="22" t="str">
        <f t="shared" si="64"/>
        <v/>
      </c>
      <c r="J1024" s="22" t="str">
        <f t="shared" si="65"/>
        <v/>
      </c>
      <c r="K1024" s="22" t="str">
        <f t="shared" si="66"/>
        <v/>
      </c>
    </row>
    <row r="1025" spans="1:11" s="22" customFormat="1" x14ac:dyDescent="0.15">
      <c r="A1025" s="22" t="str">
        <f>IFERROR(テーブル_Swim015[[#This Row],[競技番号]],"")</f>
        <v/>
      </c>
      <c r="B1025" s="22" t="str">
        <f>IFERROR(テーブル_Swim015[[#This Row],[組]],"")</f>
        <v/>
      </c>
      <c r="C1025" s="22" t="str">
        <f>IFERROR(テーブル_Swim015[[#This Row],[水路]],"")</f>
        <v/>
      </c>
      <c r="D1025" s="22" t="str">
        <f t="shared" si="63"/>
        <v/>
      </c>
      <c r="E1025" s="22" t="str">
        <f>IFERROR(テーブル_Swim015[[#This Row],[選手番号]],"")</f>
        <v/>
      </c>
      <c r="F1025" s="22" t="str">
        <f>IFERROR(VLOOKUP(E1025,Sheet3!A:H,3,0),"")</f>
        <v/>
      </c>
      <c r="G1025" s="22" t="str">
        <f>IFERROR(VLOOKUP(E1025,Sheet3!A:H,8,0),"")</f>
        <v/>
      </c>
      <c r="H1025" s="22" t="str">
        <f>IFERROR(VLOOKUP(E1025,Sheet2!A:B,2,0),"")</f>
        <v/>
      </c>
      <c r="I1025" s="22" t="str">
        <f t="shared" si="64"/>
        <v/>
      </c>
      <c r="J1025" s="22" t="str">
        <f t="shared" si="65"/>
        <v/>
      </c>
      <c r="K1025" s="22" t="str">
        <f t="shared" si="66"/>
        <v/>
      </c>
    </row>
    <row r="1026" spans="1:11" s="22" customFormat="1" x14ac:dyDescent="0.15">
      <c r="A1026" s="22" t="str">
        <f>IFERROR(テーブル_Swim015[[#This Row],[競技番号]],"")</f>
        <v/>
      </c>
      <c r="B1026" s="22" t="str">
        <f>IFERROR(テーブル_Swim015[[#This Row],[組]],"")</f>
        <v/>
      </c>
      <c r="C1026" s="22" t="str">
        <f>IFERROR(テーブル_Swim015[[#This Row],[水路]],"")</f>
        <v/>
      </c>
      <c r="D1026" s="22" t="str">
        <f t="shared" si="63"/>
        <v/>
      </c>
      <c r="E1026" s="22" t="str">
        <f>IFERROR(テーブル_Swim015[[#This Row],[選手番号]],"")</f>
        <v/>
      </c>
      <c r="F1026" s="22" t="str">
        <f>IFERROR(VLOOKUP(E1026,Sheet3!A:H,3,0),"")</f>
        <v/>
      </c>
      <c r="G1026" s="22" t="str">
        <f>IFERROR(VLOOKUP(E1026,Sheet3!A:H,8,0),"")</f>
        <v/>
      </c>
      <c r="H1026" s="22" t="str">
        <f>IFERROR(VLOOKUP(E1026,Sheet2!A:B,2,0),"")</f>
        <v/>
      </c>
      <c r="I1026" s="22" t="str">
        <f t="shared" si="64"/>
        <v/>
      </c>
      <c r="J1026" s="22" t="str">
        <f t="shared" si="65"/>
        <v/>
      </c>
      <c r="K1026" s="22" t="str">
        <f t="shared" si="66"/>
        <v/>
      </c>
    </row>
    <row r="1027" spans="1:11" s="22" customFormat="1" x14ac:dyDescent="0.15">
      <c r="A1027" s="22" t="str">
        <f>IFERROR(テーブル_Swim015[[#This Row],[競技番号]],"")</f>
        <v/>
      </c>
      <c r="B1027" s="22" t="str">
        <f>IFERROR(テーブル_Swim015[[#This Row],[組]],"")</f>
        <v/>
      </c>
      <c r="C1027" s="22" t="str">
        <f>IFERROR(テーブル_Swim015[[#This Row],[水路]],"")</f>
        <v/>
      </c>
      <c r="D1027" s="22" t="str">
        <f t="shared" ref="D1027:D1041" si="67">CONCATENATE(A1027,B1027,C1027)</f>
        <v/>
      </c>
      <c r="E1027" s="22" t="str">
        <f>IFERROR(テーブル_Swim015[[#This Row],[選手番号]],"")</f>
        <v/>
      </c>
      <c r="F1027" s="22" t="str">
        <f>IFERROR(VLOOKUP(E1027,Sheet3!A:H,3,0),"")</f>
        <v/>
      </c>
      <c r="G1027" s="22" t="str">
        <f>IFERROR(VLOOKUP(E1027,Sheet3!A:H,8,0),"")</f>
        <v/>
      </c>
      <c r="H1027" s="22" t="str">
        <f>IFERROR(VLOOKUP(E1027,Sheet2!A:B,2,0),"")</f>
        <v/>
      </c>
      <c r="I1027" s="22" t="str">
        <f t="shared" si="64"/>
        <v/>
      </c>
      <c r="J1027" s="22" t="str">
        <f t="shared" si="65"/>
        <v/>
      </c>
      <c r="K1027" s="22" t="str">
        <f t="shared" si="66"/>
        <v/>
      </c>
    </row>
    <row r="1028" spans="1:11" s="22" customFormat="1" x14ac:dyDescent="0.15">
      <c r="A1028" s="22" t="str">
        <f>IFERROR(テーブル_Swim015[[#This Row],[競技番号]],"")</f>
        <v/>
      </c>
      <c r="B1028" s="22" t="str">
        <f>IFERROR(テーブル_Swim015[[#This Row],[組]],"")</f>
        <v/>
      </c>
      <c r="C1028" s="22" t="str">
        <f>IFERROR(テーブル_Swim015[[#This Row],[水路]],"")</f>
        <v/>
      </c>
      <c r="D1028" s="22" t="str">
        <f t="shared" si="67"/>
        <v/>
      </c>
      <c r="E1028" s="22" t="str">
        <f>IFERROR(テーブル_Swim015[[#This Row],[選手番号]],"")</f>
        <v/>
      </c>
      <c r="F1028" s="22" t="str">
        <f>IFERROR(VLOOKUP(E1028,Sheet3!A:H,3,0),"")</f>
        <v/>
      </c>
      <c r="G1028" s="22" t="str">
        <f>IFERROR(VLOOKUP(E1028,Sheet3!A:H,8,0),"")</f>
        <v/>
      </c>
      <c r="H1028" s="22" t="str">
        <f>IFERROR(VLOOKUP(E1028,Sheet2!A:B,2,0),"")</f>
        <v/>
      </c>
      <c r="I1028" s="22" t="str">
        <f t="shared" si="64"/>
        <v/>
      </c>
      <c r="J1028" s="22" t="str">
        <f t="shared" si="65"/>
        <v/>
      </c>
      <c r="K1028" s="22" t="str">
        <f t="shared" si="66"/>
        <v/>
      </c>
    </row>
    <row r="1029" spans="1:11" s="22" customFormat="1" x14ac:dyDescent="0.15">
      <c r="A1029" s="22" t="str">
        <f>IFERROR(テーブル_Swim015[[#This Row],[競技番号]],"")</f>
        <v/>
      </c>
      <c r="B1029" s="22" t="str">
        <f>IFERROR(テーブル_Swim015[[#This Row],[組]],"")</f>
        <v/>
      </c>
      <c r="C1029" s="22" t="str">
        <f>IFERROR(テーブル_Swim015[[#This Row],[水路]],"")</f>
        <v/>
      </c>
      <c r="D1029" s="22" t="str">
        <f t="shared" si="67"/>
        <v/>
      </c>
      <c r="E1029" s="22" t="str">
        <f>IFERROR(テーブル_Swim015[[#This Row],[選手番号]],"")</f>
        <v/>
      </c>
      <c r="F1029" s="22" t="str">
        <f>IFERROR(VLOOKUP(E1029,Sheet3!A:H,3,0),"")</f>
        <v/>
      </c>
      <c r="G1029" s="22" t="str">
        <f>IFERROR(VLOOKUP(E1029,Sheet3!A:H,8,0),"")</f>
        <v/>
      </c>
      <c r="H1029" s="22" t="str">
        <f>IFERROR(VLOOKUP(E1029,Sheet2!A:B,2,0),"")</f>
        <v/>
      </c>
      <c r="I1029" s="22" t="str">
        <f t="shared" si="64"/>
        <v/>
      </c>
      <c r="J1029" s="22" t="str">
        <f t="shared" si="65"/>
        <v/>
      </c>
      <c r="K1029" s="22" t="str">
        <f t="shared" si="66"/>
        <v/>
      </c>
    </row>
    <row r="1030" spans="1:11" s="22" customFormat="1" x14ac:dyDescent="0.15">
      <c r="A1030" s="22" t="str">
        <f>IFERROR(テーブル_Swim015[[#This Row],[競技番号]],"")</f>
        <v/>
      </c>
      <c r="B1030" s="22" t="str">
        <f>IFERROR(テーブル_Swim015[[#This Row],[組]],"")</f>
        <v/>
      </c>
      <c r="C1030" s="22" t="str">
        <f>IFERROR(テーブル_Swim015[[#This Row],[水路]],"")</f>
        <v/>
      </c>
      <c r="D1030" s="22" t="str">
        <f t="shared" si="67"/>
        <v/>
      </c>
      <c r="E1030" s="22" t="str">
        <f>IFERROR(テーブル_Swim015[[#This Row],[選手番号]],"")</f>
        <v/>
      </c>
      <c r="F1030" s="22" t="str">
        <f>IFERROR(VLOOKUP(E1030,Sheet3!A:H,3,0),"")</f>
        <v/>
      </c>
      <c r="G1030" s="22" t="str">
        <f>IFERROR(VLOOKUP(E1030,Sheet3!A:H,8,0),"")</f>
        <v/>
      </c>
      <c r="H1030" s="22" t="str">
        <f>IFERROR(VLOOKUP(E1030,Sheet2!A:B,2,0),"")</f>
        <v/>
      </c>
      <c r="I1030" s="22" t="str">
        <f t="shared" si="64"/>
        <v/>
      </c>
      <c r="J1030" s="22" t="str">
        <f t="shared" si="65"/>
        <v/>
      </c>
      <c r="K1030" s="22" t="str">
        <f t="shared" si="66"/>
        <v/>
      </c>
    </row>
    <row r="1031" spans="1:11" s="22" customFormat="1" x14ac:dyDescent="0.15">
      <c r="A1031" s="22" t="str">
        <f>IFERROR(テーブル_Swim015[[#This Row],[競技番号]],"")</f>
        <v/>
      </c>
      <c r="B1031" s="22" t="str">
        <f>IFERROR(テーブル_Swim015[[#This Row],[組]],"")</f>
        <v/>
      </c>
      <c r="C1031" s="22" t="str">
        <f>IFERROR(テーブル_Swim015[[#This Row],[水路]],"")</f>
        <v/>
      </c>
      <c r="D1031" s="22" t="str">
        <f t="shared" si="67"/>
        <v/>
      </c>
      <c r="E1031" s="22" t="str">
        <f>IFERROR(テーブル_Swim015[[#This Row],[選手番号]],"")</f>
        <v/>
      </c>
      <c r="F1031" s="22" t="str">
        <f>IFERROR(VLOOKUP(E1031,Sheet3!A:H,3,0),"")</f>
        <v/>
      </c>
      <c r="G1031" s="22" t="str">
        <f>IFERROR(VLOOKUP(E1031,Sheet3!A:H,8,0),"")</f>
        <v/>
      </c>
      <c r="H1031" s="22" t="str">
        <f>IFERROR(VLOOKUP(E1031,Sheet2!A:B,2,0),"")</f>
        <v/>
      </c>
      <c r="I1031" s="22" t="str">
        <f t="shared" si="64"/>
        <v/>
      </c>
      <c r="J1031" s="22" t="str">
        <f t="shared" si="65"/>
        <v/>
      </c>
      <c r="K1031" s="22" t="str">
        <f t="shared" si="66"/>
        <v/>
      </c>
    </row>
    <row r="1032" spans="1:11" s="22" customFormat="1" x14ac:dyDescent="0.15">
      <c r="A1032" s="22" t="str">
        <f>IFERROR(テーブル_Swim015[[#This Row],[競技番号]],"")</f>
        <v/>
      </c>
      <c r="B1032" s="22" t="str">
        <f>IFERROR(テーブル_Swim015[[#This Row],[組]],"")</f>
        <v/>
      </c>
      <c r="C1032" s="22" t="str">
        <f>IFERROR(テーブル_Swim015[[#This Row],[水路]],"")</f>
        <v/>
      </c>
      <c r="D1032" s="22" t="str">
        <f t="shared" si="67"/>
        <v/>
      </c>
      <c r="E1032" s="22" t="str">
        <f>IFERROR(テーブル_Swim015[[#This Row],[選手番号]],"")</f>
        <v/>
      </c>
      <c r="F1032" s="22" t="str">
        <f>IFERROR(VLOOKUP(E1032,Sheet3!A:H,3,0),"")</f>
        <v/>
      </c>
      <c r="G1032" s="22" t="str">
        <f>IFERROR(VLOOKUP(E1032,Sheet3!A:H,8,0),"")</f>
        <v/>
      </c>
      <c r="H1032" s="22" t="str">
        <f>IFERROR(VLOOKUP(E1032,Sheet2!A:B,2,0),"")</f>
        <v/>
      </c>
      <c r="I1032" s="22" t="str">
        <f t="shared" si="64"/>
        <v/>
      </c>
      <c r="J1032" s="22" t="str">
        <f t="shared" si="65"/>
        <v/>
      </c>
      <c r="K1032" s="22" t="str">
        <f t="shared" si="66"/>
        <v/>
      </c>
    </row>
    <row r="1033" spans="1:11" s="22" customFormat="1" x14ac:dyDescent="0.15">
      <c r="A1033" s="22" t="str">
        <f>IFERROR(テーブル_Swim015[[#This Row],[競技番号]],"")</f>
        <v/>
      </c>
      <c r="B1033" s="22" t="str">
        <f>IFERROR(テーブル_Swim015[[#This Row],[組]],"")</f>
        <v/>
      </c>
      <c r="C1033" s="22" t="str">
        <f>IFERROR(テーブル_Swim015[[#This Row],[水路]],"")</f>
        <v/>
      </c>
      <c r="D1033" s="22" t="str">
        <f t="shared" si="67"/>
        <v/>
      </c>
      <c r="E1033" s="22" t="str">
        <f>IFERROR(テーブル_Swim015[[#This Row],[選手番号]],"")</f>
        <v/>
      </c>
      <c r="F1033" s="22" t="str">
        <f>IFERROR(VLOOKUP(E1033,Sheet3!A:H,3,0),"")</f>
        <v/>
      </c>
      <c r="G1033" s="22" t="str">
        <f>IFERROR(VLOOKUP(E1033,Sheet3!A:H,8,0),"")</f>
        <v/>
      </c>
      <c r="H1033" s="22" t="str">
        <f>IFERROR(VLOOKUP(E1033,Sheet2!A:B,2,0),"")</f>
        <v/>
      </c>
      <c r="I1033" s="22" t="str">
        <f t="shared" si="64"/>
        <v/>
      </c>
      <c r="J1033" s="22" t="str">
        <f t="shared" si="65"/>
        <v/>
      </c>
      <c r="K1033" s="22" t="str">
        <f t="shared" si="66"/>
        <v/>
      </c>
    </row>
    <row r="1034" spans="1:11" s="22" customFormat="1" x14ac:dyDescent="0.15">
      <c r="A1034" s="22" t="str">
        <f>IFERROR(テーブル_Swim015[[#This Row],[競技番号]],"")</f>
        <v/>
      </c>
      <c r="B1034" s="22" t="str">
        <f>IFERROR(テーブル_Swim015[[#This Row],[組]],"")</f>
        <v/>
      </c>
      <c r="C1034" s="22" t="str">
        <f>IFERROR(テーブル_Swim015[[#This Row],[水路]],"")</f>
        <v/>
      </c>
      <c r="D1034" s="22" t="str">
        <f t="shared" si="67"/>
        <v/>
      </c>
      <c r="E1034" s="22" t="str">
        <f>IFERROR(テーブル_Swim015[[#This Row],[選手番号]],"")</f>
        <v/>
      </c>
      <c r="F1034" s="22" t="str">
        <f>IFERROR(VLOOKUP(E1034,Sheet3!A:H,3,0),"")</f>
        <v/>
      </c>
      <c r="G1034" s="22" t="str">
        <f>IFERROR(VLOOKUP(E1034,Sheet3!A:H,8,0),"")</f>
        <v/>
      </c>
      <c r="H1034" s="22" t="str">
        <f>IFERROR(VLOOKUP(E1034,Sheet2!A:B,2,0),"")</f>
        <v/>
      </c>
      <c r="I1034" s="22" t="str">
        <f t="shared" si="64"/>
        <v/>
      </c>
      <c r="J1034" s="22" t="str">
        <f t="shared" si="65"/>
        <v/>
      </c>
      <c r="K1034" s="22" t="str">
        <f t="shared" si="66"/>
        <v/>
      </c>
    </row>
    <row r="1035" spans="1:11" s="22" customFormat="1" x14ac:dyDescent="0.15">
      <c r="A1035" s="22" t="str">
        <f>IFERROR(テーブル_Swim015[[#This Row],[競技番号]],"")</f>
        <v/>
      </c>
      <c r="B1035" s="22" t="str">
        <f>IFERROR(テーブル_Swim015[[#This Row],[組]],"")</f>
        <v/>
      </c>
      <c r="C1035" s="22" t="str">
        <f>IFERROR(テーブル_Swim015[[#This Row],[水路]],"")</f>
        <v/>
      </c>
      <c r="D1035" s="22" t="str">
        <f t="shared" si="67"/>
        <v/>
      </c>
      <c r="E1035" s="22" t="str">
        <f>IFERROR(テーブル_Swim015[[#This Row],[選手番号]],"")</f>
        <v/>
      </c>
      <c r="F1035" s="22" t="str">
        <f>IFERROR(VLOOKUP(E1035,Sheet3!A:H,3,0),"")</f>
        <v/>
      </c>
      <c r="G1035" s="22" t="str">
        <f>IFERROR(VLOOKUP(E1035,Sheet3!A:H,8,0),"")</f>
        <v/>
      </c>
      <c r="H1035" s="22" t="str">
        <f>IFERROR(VLOOKUP(E1035,Sheet2!A:B,2,0),"")</f>
        <v/>
      </c>
      <c r="I1035" s="22" t="str">
        <f t="shared" si="64"/>
        <v/>
      </c>
      <c r="J1035" s="22" t="str">
        <f t="shared" si="65"/>
        <v/>
      </c>
      <c r="K1035" s="22" t="str">
        <f t="shared" si="66"/>
        <v/>
      </c>
    </row>
    <row r="1036" spans="1:11" s="22" customFormat="1" x14ac:dyDescent="0.15">
      <c r="A1036" s="22" t="str">
        <f>IFERROR(テーブル_Swim015[[#This Row],[競技番号]],"")</f>
        <v/>
      </c>
      <c r="B1036" s="22" t="str">
        <f>IFERROR(テーブル_Swim015[[#This Row],[組]],"")</f>
        <v/>
      </c>
      <c r="C1036" s="22" t="str">
        <f>IFERROR(テーブル_Swim015[[#This Row],[水路]],"")</f>
        <v/>
      </c>
      <c r="D1036" s="22" t="str">
        <f t="shared" si="67"/>
        <v/>
      </c>
      <c r="E1036" s="22" t="str">
        <f>IFERROR(テーブル_Swim015[[#This Row],[選手番号]],"")</f>
        <v/>
      </c>
      <c r="F1036" s="22" t="str">
        <f>IFERROR(VLOOKUP(E1036,Sheet3!A:H,3,0),"")</f>
        <v/>
      </c>
      <c r="G1036" s="22" t="str">
        <f>IFERROR(VLOOKUP(E1036,Sheet3!A:H,8,0),"")</f>
        <v/>
      </c>
      <c r="H1036" s="22" t="str">
        <f>IFERROR(VLOOKUP(E1036,Sheet2!A:B,2,0),"")</f>
        <v/>
      </c>
      <c r="I1036" s="22" t="str">
        <f t="shared" si="64"/>
        <v/>
      </c>
      <c r="J1036" s="22" t="str">
        <f t="shared" si="65"/>
        <v/>
      </c>
      <c r="K1036" s="22" t="str">
        <f t="shared" si="66"/>
        <v/>
      </c>
    </row>
    <row r="1037" spans="1:11" s="22" customFormat="1" x14ac:dyDescent="0.15">
      <c r="A1037" s="22" t="str">
        <f>IFERROR(テーブル_Swim015[[#This Row],[競技番号]],"")</f>
        <v/>
      </c>
      <c r="B1037" s="22" t="str">
        <f>IFERROR(テーブル_Swim015[[#This Row],[組]],"")</f>
        <v/>
      </c>
      <c r="C1037" s="22" t="str">
        <f>IFERROR(テーブル_Swim015[[#This Row],[水路]],"")</f>
        <v/>
      </c>
      <c r="D1037" s="22" t="str">
        <f t="shared" si="67"/>
        <v/>
      </c>
      <c r="E1037" s="22" t="str">
        <f>IFERROR(テーブル_Swim015[[#This Row],[選手番号]],"")</f>
        <v/>
      </c>
      <c r="F1037" s="22" t="str">
        <f>IFERROR(VLOOKUP(E1037,Sheet3!A:H,3,0),"")</f>
        <v/>
      </c>
      <c r="G1037" s="22" t="str">
        <f>IFERROR(VLOOKUP(E1037,Sheet3!A:H,8,0),"")</f>
        <v/>
      </c>
      <c r="H1037" s="22" t="str">
        <f>IFERROR(VLOOKUP(E1037,Sheet2!A:B,2,0),"")</f>
        <v/>
      </c>
      <c r="I1037" s="22" t="str">
        <f t="shared" si="64"/>
        <v/>
      </c>
      <c r="J1037" s="22" t="str">
        <f t="shared" si="65"/>
        <v/>
      </c>
      <c r="K1037" s="22" t="str">
        <f t="shared" si="66"/>
        <v/>
      </c>
    </row>
    <row r="1038" spans="1:11" s="22" customFormat="1" x14ac:dyDescent="0.15">
      <c r="A1038" s="22" t="str">
        <f>IFERROR(テーブル_Swim015[[#This Row],[競技番号]],"")</f>
        <v/>
      </c>
      <c r="B1038" s="22" t="str">
        <f>IFERROR(テーブル_Swim015[[#This Row],[組]],"")</f>
        <v/>
      </c>
      <c r="C1038" s="22" t="str">
        <f>IFERROR(テーブル_Swim015[[#This Row],[水路]],"")</f>
        <v/>
      </c>
      <c r="D1038" s="22" t="str">
        <f t="shared" si="67"/>
        <v/>
      </c>
      <c r="E1038" s="22" t="str">
        <f>IFERROR(テーブル_Swim015[[#This Row],[選手番号]],"")</f>
        <v/>
      </c>
      <c r="F1038" s="22" t="str">
        <f>IFERROR(VLOOKUP(E1038,Sheet3!A:H,3,0),"")</f>
        <v/>
      </c>
      <c r="G1038" s="22" t="str">
        <f>IFERROR(VLOOKUP(E1038,Sheet3!A:H,8,0),"")</f>
        <v/>
      </c>
      <c r="H1038" s="22" t="str">
        <f>IFERROR(VLOOKUP(E1038,Sheet2!A:B,2,0),"")</f>
        <v/>
      </c>
      <c r="I1038" s="22" t="str">
        <f t="shared" si="64"/>
        <v/>
      </c>
      <c r="J1038" s="22" t="str">
        <f t="shared" si="65"/>
        <v/>
      </c>
      <c r="K1038" s="22" t="str">
        <f t="shared" si="66"/>
        <v/>
      </c>
    </row>
    <row r="1039" spans="1:11" s="22" customFormat="1" x14ac:dyDescent="0.15">
      <c r="A1039" s="22" t="str">
        <f>IFERROR(テーブル_Swim015[[#This Row],[競技番号]],"")</f>
        <v/>
      </c>
      <c r="B1039" s="22" t="str">
        <f>IFERROR(テーブル_Swim015[[#This Row],[組]],"")</f>
        <v/>
      </c>
      <c r="C1039" s="22" t="str">
        <f>IFERROR(テーブル_Swim015[[#This Row],[水路]],"")</f>
        <v/>
      </c>
      <c r="D1039" s="22" t="str">
        <f t="shared" si="67"/>
        <v/>
      </c>
      <c r="E1039" s="22" t="str">
        <f>IFERROR(テーブル_Swim015[[#This Row],[選手番号]],"")</f>
        <v/>
      </c>
      <c r="F1039" s="22" t="str">
        <f>IFERROR(VLOOKUP(E1039,Sheet3!A:H,3,0),"")</f>
        <v/>
      </c>
      <c r="G1039" s="22" t="str">
        <f>IFERROR(VLOOKUP(E1039,Sheet3!A:H,8,0),"")</f>
        <v/>
      </c>
      <c r="H1039" s="22" t="str">
        <f>IFERROR(VLOOKUP(E1039,Sheet2!A:B,2,0),"")</f>
        <v/>
      </c>
      <c r="I1039" s="22" t="str">
        <f t="shared" si="64"/>
        <v/>
      </c>
      <c r="J1039" s="22" t="str">
        <f t="shared" si="65"/>
        <v/>
      </c>
      <c r="K1039" s="22" t="str">
        <f t="shared" si="66"/>
        <v/>
      </c>
    </row>
    <row r="1040" spans="1:11" s="22" customFormat="1" x14ac:dyDescent="0.15">
      <c r="A1040" s="22" t="str">
        <f>IFERROR(テーブル_Swim015[[#This Row],[競技番号]],"")</f>
        <v/>
      </c>
      <c r="B1040" s="22" t="str">
        <f>IFERROR(テーブル_Swim015[[#This Row],[組]],"")</f>
        <v/>
      </c>
      <c r="C1040" s="22" t="str">
        <f>IFERROR(テーブル_Swim015[[#This Row],[水路]],"")</f>
        <v/>
      </c>
      <c r="D1040" s="22" t="str">
        <f t="shared" si="67"/>
        <v/>
      </c>
      <c r="E1040" s="22" t="str">
        <f>IFERROR(テーブル_Swim015[[#This Row],[選手番号]],"")</f>
        <v/>
      </c>
      <c r="F1040" s="22" t="str">
        <f>IFERROR(VLOOKUP(E1040,Sheet3!A:H,3,0),"")</f>
        <v/>
      </c>
      <c r="G1040" s="22" t="str">
        <f>IFERROR(VLOOKUP(E1040,Sheet3!A:H,8,0),"")</f>
        <v/>
      </c>
      <c r="H1040" s="22" t="str">
        <f>IFERROR(VLOOKUP(E1040,Sheet2!A:B,2,0),"")</f>
        <v/>
      </c>
      <c r="I1040" s="22" t="str">
        <f t="shared" si="64"/>
        <v/>
      </c>
      <c r="J1040" s="22" t="str">
        <f t="shared" si="65"/>
        <v/>
      </c>
      <c r="K1040" s="22" t="str">
        <f t="shared" si="66"/>
        <v/>
      </c>
    </row>
    <row r="1041" spans="1:11" s="22" customFormat="1" x14ac:dyDescent="0.15">
      <c r="A1041" s="22" t="str">
        <f>IFERROR(テーブル_Swim015[[#This Row],[競技番号]],"")</f>
        <v/>
      </c>
      <c r="B1041" s="22" t="str">
        <f>IFERROR(テーブル_Swim015[[#This Row],[組]],"")</f>
        <v/>
      </c>
      <c r="C1041" s="22" t="str">
        <f>IFERROR(テーブル_Swim015[[#This Row],[水路]],"")</f>
        <v/>
      </c>
      <c r="D1041" s="22" t="str">
        <f t="shared" si="67"/>
        <v/>
      </c>
      <c r="E1041" s="22" t="str">
        <f>IFERROR(テーブル_Swim015[[#This Row],[選手番号]],"")</f>
        <v/>
      </c>
      <c r="F1041" s="22" t="str">
        <f>IFERROR(VLOOKUP(E1041,Sheet3!A:H,3,0),"")</f>
        <v/>
      </c>
      <c r="G1041" s="22" t="str">
        <f>IFERROR(VLOOKUP(E1041,Sheet3!A:H,8,0),"")</f>
        <v/>
      </c>
      <c r="H1041" s="22" t="str">
        <f>IFERROR(VLOOKUP(E1041,Sheet2!A:B,2,0),"")</f>
        <v/>
      </c>
      <c r="I1041" s="22" t="str">
        <f t="shared" si="64"/>
        <v/>
      </c>
      <c r="J1041" s="22" t="str">
        <f t="shared" si="65"/>
        <v/>
      </c>
      <c r="K1041" s="22" t="str">
        <f t="shared" si="66"/>
        <v/>
      </c>
    </row>
    <row r="1042" spans="1:11" s="22" customFormat="1" x14ac:dyDescent="0.15">
      <c r="A1042" s="22" t="str">
        <f>IFERROR(テーブル_Swim015[[#This Row],[競技番号]],"")</f>
        <v/>
      </c>
      <c r="B1042" s="22" t="str">
        <f>IFERROR(テーブル_Swim015[[#This Row],[組]],"")</f>
        <v/>
      </c>
      <c r="C1042" s="22" t="str">
        <f>IFERROR(テーブル_Swim015[[#This Row],[水路]],"")</f>
        <v/>
      </c>
      <c r="D1042" s="22" t="str">
        <f t="shared" ref="D1042:D1105" si="68">CONCATENATE(A1042,B1042,C1042)</f>
        <v/>
      </c>
      <c r="E1042" s="22" t="str">
        <f>IFERROR(テーブル_Swim015[[#This Row],[選手番号]],"")</f>
        <v/>
      </c>
      <c r="F1042" s="22" t="str">
        <f>IFERROR(VLOOKUP(E1042,Sheet3!A:H,3,0),"")</f>
        <v/>
      </c>
      <c r="G1042" s="22" t="str">
        <f>IFERROR(VLOOKUP(E1042,Sheet3!A:H,8,0),"")</f>
        <v/>
      </c>
      <c r="H1042" s="22" t="str">
        <f>IFERROR(VLOOKUP(E1042,Sheet2!A:B,2,0),"")</f>
        <v/>
      </c>
      <c r="I1042" s="22" t="str">
        <f t="shared" si="64"/>
        <v/>
      </c>
      <c r="J1042" s="22" t="str">
        <f t="shared" si="65"/>
        <v/>
      </c>
      <c r="K1042" s="22" t="str">
        <f t="shared" si="66"/>
        <v/>
      </c>
    </row>
    <row r="1043" spans="1:11" s="22" customFormat="1" x14ac:dyDescent="0.15">
      <c r="A1043" s="22" t="str">
        <f>IFERROR(テーブル_Swim015[[#This Row],[競技番号]],"")</f>
        <v/>
      </c>
      <c r="B1043" s="22" t="str">
        <f>IFERROR(テーブル_Swim015[[#This Row],[組]],"")</f>
        <v/>
      </c>
      <c r="C1043" s="22" t="str">
        <f>IFERROR(テーブル_Swim015[[#This Row],[水路]],"")</f>
        <v/>
      </c>
      <c r="D1043" s="22" t="str">
        <f t="shared" si="68"/>
        <v/>
      </c>
      <c r="E1043" s="22" t="str">
        <f>IFERROR(テーブル_Swim015[[#This Row],[選手番号]],"")</f>
        <v/>
      </c>
      <c r="F1043" s="22" t="str">
        <f>IFERROR(VLOOKUP(E1043,Sheet3!A:H,3,0),"")</f>
        <v/>
      </c>
      <c r="G1043" s="22" t="str">
        <f>IFERROR(VLOOKUP(E1043,Sheet3!A:H,8,0),"")</f>
        <v/>
      </c>
      <c r="H1043" s="22" t="str">
        <f>IFERROR(VLOOKUP(E1043,Sheet2!A:B,2,0),"")</f>
        <v/>
      </c>
      <c r="I1043" s="22" t="str">
        <f t="shared" ref="I1043:I1106" si="69">CONCATENATE(E1043,A1043)</f>
        <v/>
      </c>
      <c r="J1043" s="22" t="str">
        <f t="shared" ref="J1043:J1106" si="70">B1043</f>
        <v/>
      </c>
      <c r="K1043" s="22" t="str">
        <f t="shared" ref="K1043:K1106" si="71">C1043</f>
        <v/>
      </c>
    </row>
    <row r="1044" spans="1:11" s="22" customFormat="1" x14ac:dyDescent="0.15">
      <c r="A1044" s="22" t="str">
        <f>IFERROR(テーブル_Swim015[[#This Row],[競技番号]],"")</f>
        <v/>
      </c>
      <c r="B1044" s="22" t="str">
        <f>IFERROR(テーブル_Swim015[[#This Row],[組]],"")</f>
        <v/>
      </c>
      <c r="C1044" s="22" t="str">
        <f>IFERROR(テーブル_Swim015[[#This Row],[水路]],"")</f>
        <v/>
      </c>
      <c r="D1044" s="22" t="str">
        <f t="shared" si="68"/>
        <v/>
      </c>
      <c r="E1044" s="22" t="str">
        <f>IFERROR(テーブル_Swim015[[#This Row],[選手番号]],"")</f>
        <v/>
      </c>
      <c r="F1044" s="22" t="str">
        <f>IFERROR(VLOOKUP(E1044,Sheet3!A:H,3,0),"")</f>
        <v/>
      </c>
      <c r="G1044" s="22" t="str">
        <f>IFERROR(VLOOKUP(E1044,Sheet3!A:H,8,0),"")</f>
        <v/>
      </c>
      <c r="H1044" s="22" t="str">
        <f>IFERROR(VLOOKUP(E1044,Sheet2!A:B,2,0),"")</f>
        <v/>
      </c>
      <c r="I1044" s="22" t="str">
        <f t="shared" si="69"/>
        <v/>
      </c>
      <c r="J1044" s="22" t="str">
        <f t="shared" si="70"/>
        <v/>
      </c>
      <c r="K1044" s="22" t="str">
        <f t="shared" si="71"/>
        <v/>
      </c>
    </row>
    <row r="1045" spans="1:11" s="22" customFormat="1" x14ac:dyDescent="0.15">
      <c r="A1045" s="22" t="str">
        <f>IFERROR(テーブル_Swim015[[#This Row],[競技番号]],"")</f>
        <v/>
      </c>
      <c r="B1045" s="22" t="str">
        <f>IFERROR(テーブル_Swim015[[#This Row],[組]],"")</f>
        <v/>
      </c>
      <c r="C1045" s="22" t="str">
        <f>IFERROR(テーブル_Swim015[[#This Row],[水路]],"")</f>
        <v/>
      </c>
      <c r="D1045" s="22" t="str">
        <f t="shared" si="68"/>
        <v/>
      </c>
      <c r="E1045" s="22" t="str">
        <f>IFERROR(テーブル_Swim015[[#This Row],[選手番号]],"")</f>
        <v/>
      </c>
      <c r="F1045" s="22" t="str">
        <f>IFERROR(VLOOKUP(E1045,Sheet3!A:H,3,0),"")</f>
        <v/>
      </c>
      <c r="G1045" s="22" t="str">
        <f>IFERROR(VLOOKUP(E1045,Sheet3!A:H,8,0),"")</f>
        <v/>
      </c>
      <c r="H1045" s="22" t="str">
        <f>IFERROR(VLOOKUP(E1045,Sheet2!A:B,2,0),"")</f>
        <v/>
      </c>
      <c r="I1045" s="22" t="str">
        <f t="shared" si="69"/>
        <v/>
      </c>
      <c r="J1045" s="22" t="str">
        <f t="shared" si="70"/>
        <v/>
      </c>
      <c r="K1045" s="22" t="str">
        <f t="shared" si="71"/>
        <v/>
      </c>
    </row>
    <row r="1046" spans="1:11" s="22" customFormat="1" x14ac:dyDescent="0.15">
      <c r="A1046" s="22" t="str">
        <f>IFERROR(テーブル_Swim015[[#This Row],[競技番号]],"")</f>
        <v/>
      </c>
      <c r="B1046" s="22" t="str">
        <f>IFERROR(テーブル_Swim015[[#This Row],[組]],"")</f>
        <v/>
      </c>
      <c r="C1046" s="22" t="str">
        <f>IFERROR(テーブル_Swim015[[#This Row],[水路]],"")</f>
        <v/>
      </c>
      <c r="D1046" s="22" t="str">
        <f t="shared" si="68"/>
        <v/>
      </c>
      <c r="E1046" s="22" t="str">
        <f>IFERROR(テーブル_Swim015[[#This Row],[選手番号]],"")</f>
        <v/>
      </c>
      <c r="F1046" s="22" t="str">
        <f>IFERROR(VLOOKUP(E1046,Sheet3!A:H,3,0),"")</f>
        <v/>
      </c>
      <c r="G1046" s="22" t="str">
        <f>IFERROR(VLOOKUP(E1046,Sheet3!A:H,8,0),"")</f>
        <v/>
      </c>
      <c r="H1046" s="22" t="str">
        <f>IFERROR(VLOOKUP(E1046,Sheet2!A:B,2,0),"")</f>
        <v/>
      </c>
      <c r="I1046" s="22" t="str">
        <f t="shared" si="69"/>
        <v/>
      </c>
      <c r="J1046" s="22" t="str">
        <f t="shared" si="70"/>
        <v/>
      </c>
      <c r="K1046" s="22" t="str">
        <f t="shared" si="71"/>
        <v/>
      </c>
    </row>
    <row r="1047" spans="1:11" s="22" customFormat="1" x14ac:dyDescent="0.15">
      <c r="A1047" s="22" t="str">
        <f>IFERROR(テーブル_Swim015[[#This Row],[競技番号]],"")</f>
        <v/>
      </c>
      <c r="B1047" s="22" t="str">
        <f>IFERROR(テーブル_Swim015[[#This Row],[組]],"")</f>
        <v/>
      </c>
      <c r="C1047" s="22" t="str">
        <f>IFERROR(テーブル_Swim015[[#This Row],[水路]],"")</f>
        <v/>
      </c>
      <c r="D1047" s="22" t="str">
        <f t="shared" si="68"/>
        <v/>
      </c>
      <c r="E1047" s="22" t="str">
        <f>IFERROR(テーブル_Swim015[[#This Row],[選手番号]],"")</f>
        <v/>
      </c>
      <c r="F1047" s="22" t="str">
        <f>IFERROR(VLOOKUP(E1047,Sheet3!A:H,3,0),"")</f>
        <v/>
      </c>
      <c r="G1047" s="22" t="str">
        <f>IFERROR(VLOOKUP(E1047,Sheet3!A:H,8,0),"")</f>
        <v/>
      </c>
      <c r="H1047" s="22" t="str">
        <f>IFERROR(VLOOKUP(E1047,Sheet2!A:B,2,0),"")</f>
        <v/>
      </c>
      <c r="I1047" s="22" t="str">
        <f t="shared" si="69"/>
        <v/>
      </c>
      <c r="J1047" s="22" t="str">
        <f t="shared" si="70"/>
        <v/>
      </c>
      <c r="K1047" s="22" t="str">
        <f t="shared" si="71"/>
        <v/>
      </c>
    </row>
    <row r="1048" spans="1:11" s="22" customFormat="1" x14ac:dyDescent="0.15">
      <c r="A1048" s="22" t="str">
        <f>IFERROR(テーブル_Swim015[[#This Row],[競技番号]],"")</f>
        <v/>
      </c>
      <c r="B1048" s="22" t="str">
        <f>IFERROR(テーブル_Swim015[[#This Row],[組]],"")</f>
        <v/>
      </c>
      <c r="C1048" s="22" t="str">
        <f>IFERROR(テーブル_Swim015[[#This Row],[水路]],"")</f>
        <v/>
      </c>
      <c r="D1048" s="22" t="str">
        <f t="shared" si="68"/>
        <v/>
      </c>
      <c r="E1048" s="22" t="str">
        <f>IFERROR(テーブル_Swim015[[#This Row],[選手番号]],"")</f>
        <v/>
      </c>
      <c r="F1048" s="22" t="str">
        <f>IFERROR(VLOOKUP(E1048,Sheet3!A:H,3,0),"")</f>
        <v/>
      </c>
      <c r="G1048" s="22" t="str">
        <f>IFERROR(VLOOKUP(E1048,Sheet3!A:H,8,0),"")</f>
        <v/>
      </c>
      <c r="H1048" s="22" t="str">
        <f>IFERROR(VLOOKUP(E1048,Sheet2!A:B,2,0),"")</f>
        <v/>
      </c>
      <c r="I1048" s="22" t="str">
        <f t="shared" si="69"/>
        <v/>
      </c>
      <c r="J1048" s="22" t="str">
        <f t="shared" si="70"/>
        <v/>
      </c>
      <c r="K1048" s="22" t="str">
        <f t="shared" si="71"/>
        <v/>
      </c>
    </row>
    <row r="1049" spans="1:11" s="22" customFormat="1" x14ac:dyDescent="0.15">
      <c r="A1049" s="22" t="str">
        <f>IFERROR(テーブル_Swim015[[#This Row],[競技番号]],"")</f>
        <v/>
      </c>
      <c r="B1049" s="22" t="str">
        <f>IFERROR(テーブル_Swim015[[#This Row],[組]],"")</f>
        <v/>
      </c>
      <c r="C1049" s="22" t="str">
        <f>IFERROR(テーブル_Swim015[[#This Row],[水路]],"")</f>
        <v/>
      </c>
      <c r="D1049" s="22" t="str">
        <f t="shared" si="68"/>
        <v/>
      </c>
      <c r="E1049" s="22" t="str">
        <f>IFERROR(テーブル_Swim015[[#This Row],[選手番号]],"")</f>
        <v/>
      </c>
      <c r="F1049" s="22" t="str">
        <f>IFERROR(VLOOKUP(E1049,Sheet3!A:H,3,0),"")</f>
        <v/>
      </c>
      <c r="G1049" s="22" t="str">
        <f>IFERROR(VLOOKUP(E1049,Sheet3!A:H,8,0),"")</f>
        <v/>
      </c>
      <c r="H1049" s="22" t="str">
        <f>IFERROR(VLOOKUP(E1049,Sheet2!A:B,2,0),"")</f>
        <v/>
      </c>
      <c r="I1049" s="22" t="str">
        <f t="shared" si="69"/>
        <v/>
      </c>
      <c r="J1049" s="22" t="str">
        <f t="shared" si="70"/>
        <v/>
      </c>
      <c r="K1049" s="22" t="str">
        <f t="shared" si="71"/>
        <v/>
      </c>
    </row>
    <row r="1050" spans="1:11" s="22" customFormat="1" x14ac:dyDescent="0.15">
      <c r="A1050" s="22" t="str">
        <f>IFERROR(テーブル_Swim015[[#This Row],[競技番号]],"")</f>
        <v/>
      </c>
      <c r="B1050" s="22" t="str">
        <f>IFERROR(テーブル_Swim015[[#This Row],[組]],"")</f>
        <v/>
      </c>
      <c r="C1050" s="22" t="str">
        <f>IFERROR(テーブル_Swim015[[#This Row],[水路]],"")</f>
        <v/>
      </c>
      <c r="D1050" s="22" t="str">
        <f t="shared" si="68"/>
        <v/>
      </c>
      <c r="E1050" s="22" t="str">
        <f>IFERROR(テーブル_Swim015[[#This Row],[選手番号]],"")</f>
        <v/>
      </c>
      <c r="F1050" s="22" t="str">
        <f>IFERROR(VLOOKUP(E1050,Sheet3!A:H,3,0),"")</f>
        <v/>
      </c>
      <c r="G1050" s="22" t="str">
        <f>IFERROR(VLOOKUP(E1050,Sheet3!A:H,8,0),"")</f>
        <v/>
      </c>
      <c r="H1050" s="22" t="str">
        <f>IFERROR(VLOOKUP(E1050,Sheet2!A:B,2,0),"")</f>
        <v/>
      </c>
      <c r="I1050" s="22" t="str">
        <f t="shared" si="69"/>
        <v/>
      </c>
      <c r="J1050" s="22" t="str">
        <f t="shared" si="70"/>
        <v/>
      </c>
      <c r="K1050" s="22" t="str">
        <f t="shared" si="71"/>
        <v/>
      </c>
    </row>
    <row r="1051" spans="1:11" s="22" customFormat="1" x14ac:dyDescent="0.15">
      <c r="A1051" s="22" t="str">
        <f>IFERROR(テーブル_Swim015[[#This Row],[競技番号]],"")</f>
        <v/>
      </c>
      <c r="B1051" s="22" t="str">
        <f>IFERROR(テーブル_Swim015[[#This Row],[組]],"")</f>
        <v/>
      </c>
      <c r="C1051" s="22" t="str">
        <f>IFERROR(テーブル_Swim015[[#This Row],[水路]],"")</f>
        <v/>
      </c>
      <c r="D1051" s="22" t="str">
        <f t="shared" si="68"/>
        <v/>
      </c>
      <c r="E1051" s="22" t="str">
        <f>IFERROR(テーブル_Swim015[[#This Row],[選手番号]],"")</f>
        <v/>
      </c>
      <c r="F1051" s="22" t="str">
        <f>IFERROR(VLOOKUP(E1051,Sheet3!A:H,3,0),"")</f>
        <v/>
      </c>
      <c r="G1051" s="22" t="str">
        <f>IFERROR(VLOOKUP(E1051,Sheet3!A:H,8,0),"")</f>
        <v/>
      </c>
      <c r="H1051" s="22" t="str">
        <f>IFERROR(VLOOKUP(E1051,Sheet2!A:B,2,0),"")</f>
        <v/>
      </c>
      <c r="I1051" s="22" t="str">
        <f t="shared" si="69"/>
        <v/>
      </c>
      <c r="J1051" s="22" t="str">
        <f t="shared" si="70"/>
        <v/>
      </c>
      <c r="K1051" s="22" t="str">
        <f t="shared" si="71"/>
        <v/>
      </c>
    </row>
    <row r="1052" spans="1:11" s="22" customFormat="1" x14ac:dyDescent="0.15">
      <c r="A1052" s="22" t="str">
        <f>IFERROR(テーブル_Swim015[[#This Row],[競技番号]],"")</f>
        <v/>
      </c>
      <c r="B1052" s="22" t="str">
        <f>IFERROR(テーブル_Swim015[[#This Row],[組]],"")</f>
        <v/>
      </c>
      <c r="C1052" s="22" t="str">
        <f>IFERROR(テーブル_Swim015[[#This Row],[水路]],"")</f>
        <v/>
      </c>
      <c r="D1052" s="22" t="str">
        <f t="shared" si="68"/>
        <v/>
      </c>
      <c r="E1052" s="22" t="str">
        <f>IFERROR(テーブル_Swim015[[#This Row],[選手番号]],"")</f>
        <v/>
      </c>
      <c r="F1052" s="22" t="str">
        <f>IFERROR(VLOOKUP(E1052,Sheet3!A:H,3,0),"")</f>
        <v/>
      </c>
      <c r="G1052" s="22" t="str">
        <f>IFERROR(VLOOKUP(E1052,Sheet3!A:H,8,0),"")</f>
        <v/>
      </c>
      <c r="H1052" s="22" t="str">
        <f>IFERROR(VLOOKUP(E1052,Sheet2!A:B,2,0),"")</f>
        <v/>
      </c>
      <c r="I1052" s="22" t="str">
        <f t="shared" si="69"/>
        <v/>
      </c>
      <c r="J1052" s="22" t="str">
        <f t="shared" si="70"/>
        <v/>
      </c>
      <c r="K1052" s="22" t="str">
        <f t="shared" si="71"/>
        <v/>
      </c>
    </row>
    <row r="1053" spans="1:11" s="22" customFormat="1" x14ac:dyDescent="0.15">
      <c r="A1053" s="22" t="str">
        <f>IFERROR(テーブル_Swim015[[#This Row],[競技番号]],"")</f>
        <v/>
      </c>
      <c r="B1053" s="22" t="str">
        <f>IFERROR(テーブル_Swim015[[#This Row],[組]],"")</f>
        <v/>
      </c>
      <c r="C1053" s="22" t="str">
        <f>IFERROR(テーブル_Swim015[[#This Row],[水路]],"")</f>
        <v/>
      </c>
      <c r="D1053" s="22" t="str">
        <f t="shared" si="68"/>
        <v/>
      </c>
      <c r="E1053" s="22" t="str">
        <f>IFERROR(テーブル_Swim015[[#This Row],[選手番号]],"")</f>
        <v/>
      </c>
      <c r="F1053" s="22" t="str">
        <f>IFERROR(VLOOKUP(E1053,Sheet3!A:H,3,0),"")</f>
        <v/>
      </c>
      <c r="G1053" s="22" t="str">
        <f>IFERROR(VLOOKUP(E1053,Sheet3!A:H,8,0),"")</f>
        <v/>
      </c>
      <c r="H1053" s="22" t="str">
        <f>IFERROR(VLOOKUP(E1053,Sheet2!A:B,2,0),"")</f>
        <v/>
      </c>
      <c r="I1053" s="22" t="str">
        <f t="shared" si="69"/>
        <v/>
      </c>
      <c r="J1053" s="22" t="str">
        <f t="shared" si="70"/>
        <v/>
      </c>
      <c r="K1053" s="22" t="str">
        <f t="shared" si="71"/>
        <v/>
      </c>
    </row>
    <row r="1054" spans="1:11" s="22" customFormat="1" x14ac:dyDescent="0.15">
      <c r="A1054" s="22" t="str">
        <f>IFERROR(テーブル_Swim015[[#This Row],[競技番号]],"")</f>
        <v/>
      </c>
      <c r="B1054" s="22" t="str">
        <f>IFERROR(テーブル_Swim015[[#This Row],[組]],"")</f>
        <v/>
      </c>
      <c r="C1054" s="22" t="str">
        <f>IFERROR(テーブル_Swim015[[#This Row],[水路]],"")</f>
        <v/>
      </c>
      <c r="D1054" s="22" t="str">
        <f t="shared" si="68"/>
        <v/>
      </c>
      <c r="E1054" s="22" t="str">
        <f>IFERROR(テーブル_Swim015[[#This Row],[選手番号]],"")</f>
        <v/>
      </c>
      <c r="F1054" s="22" t="str">
        <f>IFERROR(VLOOKUP(E1054,Sheet3!A:H,3,0),"")</f>
        <v/>
      </c>
      <c r="G1054" s="22" t="str">
        <f>IFERROR(VLOOKUP(E1054,Sheet3!A:H,8,0),"")</f>
        <v/>
      </c>
      <c r="H1054" s="22" t="str">
        <f>IFERROR(VLOOKUP(E1054,Sheet2!A:B,2,0),"")</f>
        <v/>
      </c>
      <c r="I1054" s="22" t="str">
        <f t="shared" si="69"/>
        <v/>
      </c>
      <c r="J1054" s="22" t="str">
        <f t="shared" si="70"/>
        <v/>
      </c>
      <c r="K1054" s="22" t="str">
        <f t="shared" si="71"/>
        <v/>
      </c>
    </row>
    <row r="1055" spans="1:11" s="22" customFormat="1" x14ac:dyDescent="0.15">
      <c r="A1055" s="22" t="str">
        <f>IFERROR(テーブル_Swim015[[#This Row],[競技番号]],"")</f>
        <v/>
      </c>
      <c r="B1055" s="22" t="str">
        <f>IFERROR(テーブル_Swim015[[#This Row],[組]],"")</f>
        <v/>
      </c>
      <c r="C1055" s="22" t="str">
        <f>IFERROR(テーブル_Swim015[[#This Row],[水路]],"")</f>
        <v/>
      </c>
      <c r="D1055" s="22" t="str">
        <f t="shared" si="68"/>
        <v/>
      </c>
      <c r="E1055" s="22" t="str">
        <f>IFERROR(テーブル_Swim015[[#This Row],[選手番号]],"")</f>
        <v/>
      </c>
      <c r="F1055" s="22" t="str">
        <f>IFERROR(VLOOKUP(E1055,Sheet3!A:H,3,0),"")</f>
        <v/>
      </c>
      <c r="G1055" s="22" t="str">
        <f>IFERROR(VLOOKUP(E1055,Sheet3!A:H,8,0),"")</f>
        <v/>
      </c>
      <c r="H1055" s="22" t="str">
        <f>IFERROR(VLOOKUP(E1055,Sheet2!A:B,2,0),"")</f>
        <v/>
      </c>
      <c r="I1055" s="22" t="str">
        <f t="shared" si="69"/>
        <v/>
      </c>
      <c r="J1055" s="22" t="str">
        <f t="shared" si="70"/>
        <v/>
      </c>
      <c r="K1055" s="22" t="str">
        <f t="shared" si="71"/>
        <v/>
      </c>
    </row>
    <row r="1056" spans="1:11" s="22" customFormat="1" x14ac:dyDescent="0.15">
      <c r="A1056" s="22" t="str">
        <f>IFERROR(テーブル_Swim015[[#This Row],[競技番号]],"")</f>
        <v/>
      </c>
      <c r="B1056" s="22" t="str">
        <f>IFERROR(テーブル_Swim015[[#This Row],[組]],"")</f>
        <v/>
      </c>
      <c r="C1056" s="22" t="str">
        <f>IFERROR(テーブル_Swim015[[#This Row],[水路]],"")</f>
        <v/>
      </c>
      <c r="D1056" s="22" t="str">
        <f t="shared" si="68"/>
        <v/>
      </c>
      <c r="E1056" s="22" t="str">
        <f>IFERROR(テーブル_Swim015[[#This Row],[選手番号]],"")</f>
        <v/>
      </c>
      <c r="F1056" s="22" t="str">
        <f>IFERROR(VLOOKUP(E1056,Sheet3!A:H,3,0),"")</f>
        <v/>
      </c>
      <c r="G1056" s="22" t="str">
        <f>IFERROR(VLOOKUP(E1056,Sheet3!A:H,8,0),"")</f>
        <v/>
      </c>
      <c r="H1056" s="22" t="str">
        <f>IFERROR(VLOOKUP(E1056,Sheet2!A:B,2,0),"")</f>
        <v/>
      </c>
      <c r="I1056" s="22" t="str">
        <f t="shared" si="69"/>
        <v/>
      </c>
      <c r="J1056" s="22" t="str">
        <f t="shared" si="70"/>
        <v/>
      </c>
      <c r="K1056" s="22" t="str">
        <f t="shared" si="71"/>
        <v/>
      </c>
    </row>
    <row r="1057" spans="1:11" s="22" customFormat="1" x14ac:dyDescent="0.15">
      <c r="A1057" s="22" t="str">
        <f>IFERROR(テーブル_Swim015[[#This Row],[競技番号]],"")</f>
        <v/>
      </c>
      <c r="B1057" s="22" t="str">
        <f>IFERROR(テーブル_Swim015[[#This Row],[組]],"")</f>
        <v/>
      </c>
      <c r="C1057" s="22" t="str">
        <f>IFERROR(テーブル_Swim015[[#This Row],[水路]],"")</f>
        <v/>
      </c>
      <c r="D1057" s="22" t="str">
        <f t="shared" si="68"/>
        <v/>
      </c>
      <c r="E1057" s="22" t="str">
        <f>IFERROR(テーブル_Swim015[[#This Row],[選手番号]],"")</f>
        <v/>
      </c>
      <c r="F1057" s="22" t="str">
        <f>IFERROR(VLOOKUP(E1057,Sheet3!A:H,3,0),"")</f>
        <v/>
      </c>
      <c r="G1057" s="22" t="str">
        <f>IFERROR(VLOOKUP(E1057,Sheet3!A:H,8,0),"")</f>
        <v/>
      </c>
      <c r="H1057" s="22" t="str">
        <f>IFERROR(VLOOKUP(E1057,Sheet2!A:B,2,0),"")</f>
        <v/>
      </c>
      <c r="I1057" s="22" t="str">
        <f t="shared" si="69"/>
        <v/>
      </c>
      <c r="J1057" s="22" t="str">
        <f t="shared" si="70"/>
        <v/>
      </c>
      <c r="K1057" s="22" t="str">
        <f t="shared" si="71"/>
        <v/>
      </c>
    </row>
    <row r="1058" spans="1:11" s="22" customFormat="1" x14ac:dyDescent="0.15">
      <c r="A1058" s="22" t="str">
        <f>IFERROR(テーブル_Swim015[[#This Row],[競技番号]],"")</f>
        <v/>
      </c>
      <c r="B1058" s="22" t="str">
        <f>IFERROR(テーブル_Swim015[[#This Row],[組]],"")</f>
        <v/>
      </c>
      <c r="C1058" s="22" t="str">
        <f>IFERROR(テーブル_Swim015[[#This Row],[水路]],"")</f>
        <v/>
      </c>
      <c r="D1058" s="22" t="str">
        <f t="shared" si="68"/>
        <v/>
      </c>
      <c r="E1058" s="22" t="str">
        <f>IFERROR(テーブル_Swim015[[#This Row],[選手番号]],"")</f>
        <v/>
      </c>
      <c r="F1058" s="22" t="str">
        <f>IFERROR(VLOOKUP(E1058,Sheet3!A:H,3,0),"")</f>
        <v/>
      </c>
      <c r="G1058" s="22" t="str">
        <f>IFERROR(VLOOKUP(E1058,Sheet3!A:H,8,0),"")</f>
        <v/>
      </c>
      <c r="H1058" s="22" t="str">
        <f>IFERROR(VLOOKUP(E1058,Sheet2!A:B,2,0),"")</f>
        <v/>
      </c>
      <c r="I1058" s="22" t="str">
        <f t="shared" si="69"/>
        <v/>
      </c>
      <c r="J1058" s="22" t="str">
        <f t="shared" si="70"/>
        <v/>
      </c>
      <c r="K1058" s="22" t="str">
        <f t="shared" si="71"/>
        <v/>
      </c>
    </row>
    <row r="1059" spans="1:11" s="22" customFormat="1" x14ac:dyDescent="0.15">
      <c r="A1059" s="22" t="str">
        <f>IFERROR(テーブル_Swim015[[#This Row],[競技番号]],"")</f>
        <v/>
      </c>
      <c r="B1059" s="22" t="str">
        <f>IFERROR(テーブル_Swim015[[#This Row],[組]],"")</f>
        <v/>
      </c>
      <c r="C1059" s="22" t="str">
        <f>IFERROR(テーブル_Swim015[[#This Row],[水路]],"")</f>
        <v/>
      </c>
      <c r="D1059" s="22" t="str">
        <f t="shared" si="68"/>
        <v/>
      </c>
      <c r="E1059" s="22" t="str">
        <f>IFERROR(テーブル_Swim015[[#This Row],[選手番号]],"")</f>
        <v/>
      </c>
      <c r="F1059" s="22" t="str">
        <f>IFERROR(VLOOKUP(E1059,Sheet3!A:H,3,0),"")</f>
        <v/>
      </c>
      <c r="G1059" s="22" t="str">
        <f>IFERROR(VLOOKUP(E1059,Sheet3!A:H,8,0),"")</f>
        <v/>
      </c>
      <c r="H1059" s="22" t="str">
        <f>IFERROR(VLOOKUP(E1059,Sheet2!A:B,2,0),"")</f>
        <v/>
      </c>
      <c r="I1059" s="22" t="str">
        <f t="shared" si="69"/>
        <v/>
      </c>
      <c r="J1059" s="22" t="str">
        <f t="shared" si="70"/>
        <v/>
      </c>
      <c r="K1059" s="22" t="str">
        <f t="shared" si="71"/>
        <v/>
      </c>
    </row>
    <row r="1060" spans="1:11" s="22" customFormat="1" x14ac:dyDescent="0.15">
      <c r="A1060" s="22" t="str">
        <f>IFERROR(テーブル_Swim015[[#This Row],[競技番号]],"")</f>
        <v/>
      </c>
      <c r="B1060" s="22" t="str">
        <f>IFERROR(テーブル_Swim015[[#This Row],[組]],"")</f>
        <v/>
      </c>
      <c r="C1060" s="22" t="str">
        <f>IFERROR(テーブル_Swim015[[#This Row],[水路]],"")</f>
        <v/>
      </c>
      <c r="D1060" s="22" t="str">
        <f t="shared" si="68"/>
        <v/>
      </c>
      <c r="E1060" s="22" t="str">
        <f>IFERROR(テーブル_Swim015[[#This Row],[選手番号]],"")</f>
        <v/>
      </c>
      <c r="F1060" s="22" t="str">
        <f>IFERROR(VLOOKUP(E1060,Sheet3!A:H,3,0),"")</f>
        <v/>
      </c>
      <c r="G1060" s="22" t="str">
        <f>IFERROR(VLOOKUP(E1060,Sheet3!A:H,8,0),"")</f>
        <v/>
      </c>
      <c r="H1060" s="22" t="str">
        <f>IFERROR(VLOOKUP(E1060,Sheet2!A:B,2,0),"")</f>
        <v/>
      </c>
      <c r="I1060" s="22" t="str">
        <f t="shared" si="69"/>
        <v/>
      </c>
      <c r="J1060" s="22" t="str">
        <f t="shared" si="70"/>
        <v/>
      </c>
      <c r="K1060" s="22" t="str">
        <f t="shared" si="71"/>
        <v/>
      </c>
    </row>
    <row r="1061" spans="1:11" s="22" customFormat="1" x14ac:dyDescent="0.15">
      <c r="A1061" s="22" t="str">
        <f>IFERROR(テーブル_Swim015[[#This Row],[競技番号]],"")</f>
        <v/>
      </c>
      <c r="B1061" s="22" t="str">
        <f>IFERROR(テーブル_Swim015[[#This Row],[組]],"")</f>
        <v/>
      </c>
      <c r="C1061" s="22" t="str">
        <f>IFERROR(テーブル_Swim015[[#This Row],[水路]],"")</f>
        <v/>
      </c>
      <c r="D1061" s="22" t="str">
        <f t="shared" si="68"/>
        <v/>
      </c>
      <c r="E1061" s="22" t="str">
        <f>IFERROR(テーブル_Swim015[[#This Row],[選手番号]],"")</f>
        <v/>
      </c>
      <c r="F1061" s="22" t="str">
        <f>IFERROR(VLOOKUP(E1061,Sheet3!A:H,3,0),"")</f>
        <v/>
      </c>
      <c r="G1061" s="22" t="str">
        <f>IFERROR(VLOOKUP(E1061,Sheet3!A:H,8,0),"")</f>
        <v/>
      </c>
      <c r="H1061" s="22" t="str">
        <f>IFERROR(VLOOKUP(E1061,Sheet2!A:B,2,0),"")</f>
        <v/>
      </c>
      <c r="I1061" s="22" t="str">
        <f t="shared" si="69"/>
        <v/>
      </c>
      <c r="J1061" s="22" t="str">
        <f t="shared" si="70"/>
        <v/>
      </c>
      <c r="K1061" s="22" t="str">
        <f t="shared" si="71"/>
        <v/>
      </c>
    </row>
    <row r="1062" spans="1:11" s="22" customFormat="1" x14ac:dyDescent="0.15">
      <c r="A1062" s="22" t="str">
        <f>IFERROR(テーブル_Swim015[[#This Row],[競技番号]],"")</f>
        <v/>
      </c>
      <c r="B1062" s="22" t="str">
        <f>IFERROR(テーブル_Swim015[[#This Row],[組]],"")</f>
        <v/>
      </c>
      <c r="C1062" s="22" t="str">
        <f>IFERROR(テーブル_Swim015[[#This Row],[水路]],"")</f>
        <v/>
      </c>
      <c r="D1062" s="22" t="str">
        <f t="shared" si="68"/>
        <v/>
      </c>
      <c r="E1062" s="22" t="str">
        <f>IFERROR(テーブル_Swim015[[#This Row],[選手番号]],"")</f>
        <v/>
      </c>
      <c r="F1062" s="22" t="str">
        <f>IFERROR(VLOOKUP(E1062,Sheet3!A:H,3,0),"")</f>
        <v/>
      </c>
      <c r="G1062" s="22" t="str">
        <f>IFERROR(VLOOKUP(E1062,Sheet3!A:H,8,0),"")</f>
        <v/>
      </c>
      <c r="H1062" s="22" t="str">
        <f>IFERROR(VLOOKUP(E1062,Sheet2!A:B,2,0),"")</f>
        <v/>
      </c>
      <c r="I1062" s="22" t="str">
        <f t="shared" si="69"/>
        <v/>
      </c>
      <c r="J1062" s="22" t="str">
        <f t="shared" si="70"/>
        <v/>
      </c>
      <c r="K1062" s="22" t="str">
        <f t="shared" si="71"/>
        <v/>
      </c>
    </row>
    <row r="1063" spans="1:11" s="22" customFormat="1" x14ac:dyDescent="0.15">
      <c r="A1063" s="22" t="str">
        <f>IFERROR(テーブル_Swim015[[#This Row],[競技番号]],"")</f>
        <v/>
      </c>
      <c r="B1063" s="22" t="str">
        <f>IFERROR(テーブル_Swim015[[#This Row],[組]],"")</f>
        <v/>
      </c>
      <c r="C1063" s="22" t="str">
        <f>IFERROR(テーブル_Swim015[[#This Row],[水路]],"")</f>
        <v/>
      </c>
      <c r="D1063" s="22" t="str">
        <f t="shared" si="68"/>
        <v/>
      </c>
      <c r="E1063" s="22" t="str">
        <f>IFERROR(テーブル_Swim015[[#This Row],[選手番号]],"")</f>
        <v/>
      </c>
      <c r="F1063" s="22" t="str">
        <f>IFERROR(VLOOKUP(E1063,Sheet3!A:H,3,0),"")</f>
        <v/>
      </c>
      <c r="G1063" s="22" t="str">
        <f>IFERROR(VLOOKUP(E1063,Sheet3!A:H,8,0),"")</f>
        <v/>
      </c>
      <c r="H1063" s="22" t="str">
        <f>IFERROR(VLOOKUP(E1063,Sheet2!A:B,2,0),"")</f>
        <v/>
      </c>
      <c r="I1063" s="22" t="str">
        <f t="shared" si="69"/>
        <v/>
      </c>
      <c r="J1063" s="22" t="str">
        <f t="shared" si="70"/>
        <v/>
      </c>
      <c r="K1063" s="22" t="str">
        <f t="shared" si="71"/>
        <v/>
      </c>
    </row>
    <row r="1064" spans="1:11" s="22" customFormat="1" x14ac:dyDescent="0.15">
      <c r="A1064" s="22" t="str">
        <f>IFERROR(テーブル_Swim015[[#This Row],[競技番号]],"")</f>
        <v/>
      </c>
      <c r="B1064" s="22" t="str">
        <f>IFERROR(テーブル_Swim015[[#This Row],[組]],"")</f>
        <v/>
      </c>
      <c r="C1064" s="22" t="str">
        <f>IFERROR(テーブル_Swim015[[#This Row],[水路]],"")</f>
        <v/>
      </c>
      <c r="D1064" s="22" t="str">
        <f t="shared" si="68"/>
        <v/>
      </c>
      <c r="E1064" s="22" t="str">
        <f>IFERROR(テーブル_Swim015[[#This Row],[選手番号]],"")</f>
        <v/>
      </c>
      <c r="F1064" s="22" t="str">
        <f>IFERROR(VLOOKUP(E1064,Sheet3!A:H,3,0),"")</f>
        <v/>
      </c>
      <c r="G1064" s="22" t="str">
        <f>IFERROR(VLOOKUP(E1064,Sheet3!A:H,8,0),"")</f>
        <v/>
      </c>
      <c r="H1064" s="22" t="str">
        <f>IFERROR(VLOOKUP(E1064,Sheet2!A:B,2,0),"")</f>
        <v/>
      </c>
      <c r="I1064" s="22" t="str">
        <f t="shared" si="69"/>
        <v/>
      </c>
      <c r="J1064" s="22" t="str">
        <f t="shared" si="70"/>
        <v/>
      </c>
      <c r="K1064" s="22" t="str">
        <f t="shared" si="71"/>
        <v/>
      </c>
    </row>
    <row r="1065" spans="1:11" s="22" customFormat="1" x14ac:dyDescent="0.15">
      <c r="A1065" s="22" t="str">
        <f>IFERROR(テーブル_Swim015[[#This Row],[競技番号]],"")</f>
        <v/>
      </c>
      <c r="B1065" s="22" t="str">
        <f>IFERROR(テーブル_Swim015[[#This Row],[組]],"")</f>
        <v/>
      </c>
      <c r="C1065" s="22" t="str">
        <f>IFERROR(テーブル_Swim015[[#This Row],[水路]],"")</f>
        <v/>
      </c>
      <c r="D1065" s="22" t="str">
        <f t="shared" si="68"/>
        <v/>
      </c>
      <c r="E1065" s="22" t="str">
        <f>IFERROR(テーブル_Swim015[[#This Row],[選手番号]],"")</f>
        <v/>
      </c>
      <c r="F1065" s="22" t="str">
        <f>IFERROR(VLOOKUP(E1065,Sheet3!A:H,3,0),"")</f>
        <v/>
      </c>
      <c r="G1065" s="22" t="str">
        <f>IFERROR(VLOOKUP(E1065,Sheet3!A:H,8,0),"")</f>
        <v/>
      </c>
      <c r="H1065" s="22" t="str">
        <f>IFERROR(VLOOKUP(E1065,Sheet2!A:B,2,0),"")</f>
        <v/>
      </c>
      <c r="I1065" s="22" t="str">
        <f t="shared" si="69"/>
        <v/>
      </c>
      <c r="J1065" s="22" t="str">
        <f t="shared" si="70"/>
        <v/>
      </c>
      <c r="K1065" s="22" t="str">
        <f t="shared" si="71"/>
        <v/>
      </c>
    </row>
    <row r="1066" spans="1:11" s="22" customFormat="1" x14ac:dyDescent="0.15">
      <c r="A1066" s="22" t="str">
        <f>IFERROR(テーブル_Swim015[[#This Row],[競技番号]],"")</f>
        <v/>
      </c>
      <c r="B1066" s="22" t="str">
        <f>IFERROR(テーブル_Swim015[[#This Row],[組]],"")</f>
        <v/>
      </c>
      <c r="C1066" s="22" t="str">
        <f>IFERROR(テーブル_Swim015[[#This Row],[水路]],"")</f>
        <v/>
      </c>
      <c r="D1066" s="22" t="str">
        <f t="shared" si="68"/>
        <v/>
      </c>
      <c r="E1066" s="22" t="str">
        <f>IFERROR(テーブル_Swim015[[#This Row],[選手番号]],"")</f>
        <v/>
      </c>
      <c r="F1066" s="22" t="str">
        <f>IFERROR(VLOOKUP(E1066,Sheet3!A:H,3,0),"")</f>
        <v/>
      </c>
      <c r="G1066" s="22" t="str">
        <f>IFERROR(VLOOKUP(E1066,Sheet3!A:H,8,0),"")</f>
        <v/>
      </c>
      <c r="H1066" s="22" t="str">
        <f>IFERROR(VLOOKUP(E1066,Sheet2!A:B,2,0),"")</f>
        <v/>
      </c>
      <c r="I1066" s="22" t="str">
        <f t="shared" si="69"/>
        <v/>
      </c>
      <c r="J1066" s="22" t="str">
        <f t="shared" si="70"/>
        <v/>
      </c>
      <c r="K1066" s="22" t="str">
        <f t="shared" si="71"/>
        <v/>
      </c>
    </row>
    <row r="1067" spans="1:11" s="22" customFormat="1" x14ac:dyDescent="0.15">
      <c r="A1067" s="22" t="str">
        <f>IFERROR(テーブル_Swim015[[#This Row],[競技番号]],"")</f>
        <v/>
      </c>
      <c r="B1067" s="22" t="str">
        <f>IFERROR(テーブル_Swim015[[#This Row],[組]],"")</f>
        <v/>
      </c>
      <c r="C1067" s="22" t="str">
        <f>IFERROR(テーブル_Swim015[[#This Row],[水路]],"")</f>
        <v/>
      </c>
      <c r="D1067" s="22" t="str">
        <f t="shared" si="68"/>
        <v/>
      </c>
      <c r="E1067" s="22" t="str">
        <f>IFERROR(テーブル_Swim015[[#This Row],[選手番号]],"")</f>
        <v/>
      </c>
      <c r="F1067" s="22" t="str">
        <f>IFERROR(VLOOKUP(E1067,Sheet3!A:H,3,0),"")</f>
        <v/>
      </c>
      <c r="G1067" s="22" t="str">
        <f>IFERROR(VLOOKUP(E1067,Sheet3!A:H,8,0),"")</f>
        <v/>
      </c>
      <c r="H1067" s="22" t="str">
        <f>IFERROR(VLOOKUP(E1067,Sheet2!A:B,2,0),"")</f>
        <v/>
      </c>
      <c r="I1067" s="22" t="str">
        <f t="shared" si="69"/>
        <v/>
      </c>
      <c r="J1067" s="22" t="str">
        <f t="shared" si="70"/>
        <v/>
      </c>
      <c r="K1067" s="22" t="str">
        <f t="shared" si="71"/>
        <v/>
      </c>
    </row>
    <row r="1068" spans="1:11" s="22" customFormat="1" x14ac:dyDescent="0.15">
      <c r="A1068" s="22" t="str">
        <f>IFERROR(テーブル_Swim015[[#This Row],[競技番号]],"")</f>
        <v/>
      </c>
      <c r="B1068" s="22" t="str">
        <f>IFERROR(テーブル_Swim015[[#This Row],[組]],"")</f>
        <v/>
      </c>
      <c r="C1068" s="22" t="str">
        <f>IFERROR(テーブル_Swim015[[#This Row],[水路]],"")</f>
        <v/>
      </c>
      <c r="D1068" s="22" t="str">
        <f t="shared" si="68"/>
        <v/>
      </c>
      <c r="E1068" s="22" t="str">
        <f>IFERROR(テーブル_Swim015[[#This Row],[選手番号]],"")</f>
        <v/>
      </c>
      <c r="F1068" s="22" t="str">
        <f>IFERROR(VLOOKUP(E1068,Sheet3!A:H,3,0),"")</f>
        <v/>
      </c>
      <c r="G1068" s="22" t="str">
        <f>IFERROR(VLOOKUP(E1068,Sheet3!A:H,8,0),"")</f>
        <v/>
      </c>
      <c r="H1068" s="22" t="str">
        <f>IFERROR(VLOOKUP(E1068,Sheet2!A:B,2,0),"")</f>
        <v/>
      </c>
      <c r="I1068" s="22" t="str">
        <f t="shared" si="69"/>
        <v/>
      </c>
      <c r="J1068" s="22" t="str">
        <f t="shared" si="70"/>
        <v/>
      </c>
      <c r="K1068" s="22" t="str">
        <f t="shared" si="71"/>
        <v/>
      </c>
    </row>
    <row r="1069" spans="1:11" s="22" customFormat="1" x14ac:dyDescent="0.15">
      <c r="A1069" s="22" t="str">
        <f>IFERROR(テーブル_Swim015[[#This Row],[競技番号]],"")</f>
        <v/>
      </c>
      <c r="B1069" s="22" t="str">
        <f>IFERROR(テーブル_Swim015[[#This Row],[組]],"")</f>
        <v/>
      </c>
      <c r="C1069" s="22" t="str">
        <f>IFERROR(テーブル_Swim015[[#This Row],[水路]],"")</f>
        <v/>
      </c>
      <c r="D1069" s="22" t="str">
        <f t="shared" si="68"/>
        <v/>
      </c>
      <c r="E1069" s="22" t="str">
        <f>IFERROR(テーブル_Swim015[[#This Row],[選手番号]],"")</f>
        <v/>
      </c>
      <c r="F1069" s="22" t="str">
        <f>IFERROR(VLOOKUP(E1069,Sheet3!A:H,3,0),"")</f>
        <v/>
      </c>
      <c r="G1069" s="22" t="str">
        <f>IFERROR(VLOOKUP(E1069,Sheet3!A:H,8,0),"")</f>
        <v/>
      </c>
      <c r="H1069" s="22" t="str">
        <f>IFERROR(VLOOKUP(E1069,Sheet2!A:B,2,0),"")</f>
        <v/>
      </c>
      <c r="I1069" s="22" t="str">
        <f t="shared" si="69"/>
        <v/>
      </c>
      <c r="J1069" s="22" t="str">
        <f t="shared" si="70"/>
        <v/>
      </c>
      <c r="K1069" s="22" t="str">
        <f t="shared" si="71"/>
        <v/>
      </c>
    </row>
    <row r="1070" spans="1:11" s="22" customFormat="1" x14ac:dyDescent="0.15">
      <c r="A1070" s="22" t="str">
        <f>IFERROR(テーブル_Swim015[[#This Row],[競技番号]],"")</f>
        <v/>
      </c>
      <c r="B1070" s="22" t="str">
        <f>IFERROR(テーブル_Swim015[[#This Row],[組]],"")</f>
        <v/>
      </c>
      <c r="C1070" s="22" t="str">
        <f>IFERROR(テーブル_Swim015[[#This Row],[水路]],"")</f>
        <v/>
      </c>
      <c r="D1070" s="22" t="str">
        <f t="shared" si="68"/>
        <v/>
      </c>
      <c r="E1070" s="22" t="str">
        <f>IFERROR(テーブル_Swim015[[#This Row],[選手番号]],"")</f>
        <v/>
      </c>
      <c r="F1070" s="22" t="str">
        <f>IFERROR(VLOOKUP(E1070,Sheet3!A:H,3,0),"")</f>
        <v/>
      </c>
      <c r="G1070" s="22" t="str">
        <f>IFERROR(VLOOKUP(E1070,Sheet3!A:H,8,0),"")</f>
        <v/>
      </c>
      <c r="H1070" s="22" t="str">
        <f>IFERROR(VLOOKUP(E1070,Sheet2!A:B,2,0),"")</f>
        <v/>
      </c>
      <c r="I1070" s="22" t="str">
        <f t="shared" si="69"/>
        <v/>
      </c>
      <c r="J1070" s="22" t="str">
        <f t="shared" si="70"/>
        <v/>
      </c>
      <c r="K1070" s="22" t="str">
        <f t="shared" si="71"/>
        <v/>
      </c>
    </row>
    <row r="1071" spans="1:11" s="22" customFormat="1" x14ac:dyDescent="0.15">
      <c r="A1071" s="22" t="str">
        <f>IFERROR(テーブル_Swim015[[#This Row],[競技番号]],"")</f>
        <v/>
      </c>
      <c r="B1071" s="22" t="str">
        <f>IFERROR(テーブル_Swim015[[#This Row],[組]],"")</f>
        <v/>
      </c>
      <c r="C1071" s="22" t="str">
        <f>IFERROR(テーブル_Swim015[[#This Row],[水路]],"")</f>
        <v/>
      </c>
      <c r="D1071" s="22" t="str">
        <f t="shared" si="68"/>
        <v/>
      </c>
      <c r="E1071" s="22" t="str">
        <f>IFERROR(テーブル_Swim015[[#This Row],[選手番号]],"")</f>
        <v/>
      </c>
      <c r="F1071" s="22" t="str">
        <f>IFERROR(VLOOKUP(E1071,Sheet3!A:H,3,0),"")</f>
        <v/>
      </c>
      <c r="G1071" s="22" t="str">
        <f>IFERROR(VLOOKUP(E1071,Sheet3!A:H,8,0),"")</f>
        <v/>
      </c>
      <c r="H1071" s="22" t="str">
        <f>IFERROR(VLOOKUP(E1071,Sheet2!A:B,2,0),"")</f>
        <v/>
      </c>
      <c r="I1071" s="22" t="str">
        <f t="shared" si="69"/>
        <v/>
      </c>
      <c r="J1071" s="22" t="str">
        <f t="shared" si="70"/>
        <v/>
      </c>
      <c r="K1071" s="22" t="str">
        <f t="shared" si="71"/>
        <v/>
      </c>
    </row>
    <row r="1072" spans="1:11" s="22" customFormat="1" x14ac:dyDescent="0.15">
      <c r="A1072" s="22" t="str">
        <f>IFERROR(テーブル_Swim015[[#This Row],[競技番号]],"")</f>
        <v/>
      </c>
      <c r="B1072" s="22" t="str">
        <f>IFERROR(テーブル_Swim015[[#This Row],[組]],"")</f>
        <v/>
      </c>
      <c r="C1072" s="22" t="str">
        <f>IFERROR(テーブル_Swim015[[#This Row],[水路]],"")</f>
        <v/>
      </c>
      <c r="D1072" s="22" t="str">
        <f t="shared" si="68"/>
        <v/>
      </c>
      <c r="E1072" s="22" t="str">
        <f>IFERROR(テーブル_Swim015[[#This Row],[選手番号]],"")</f>
        <v/>
      </c>
      <c r="F1072" s="22" t="str">
        <f>IFERROR(VLOOKUP(E1072,Sheet3!A:H,3,0),"")</f>
        <v/>
      </c>
      <c r="G1072" s="22" t="str">
        <f>IFERROR(VLOOKUP(E1072,Sheet3!A:H,8,0),"")</f>
        <v/>
      </c>
      <c r="H1072" s="22" t="str">
        <f>IFERROR(VLOOKUP(E1072,Sheet2!A:B,2,0),"")</f>
        <v/>
      </c>
      <c r="I1072" s="22" t="str">
        <f t="shared" si="69"/>
        <v/>
      </c>
      <c r="J1072" s="22" t="str">
        <f t="shared" si="70"/>
        <v/>
      </c>
      <c r="K1072" s="22" t="str">
        <f t="shared" si="71"/>
        <v/>
      </c>
    </row>
    <row r="1073" spans="1:11" s="22" customFormat="1" x14ac:dyDescent="0.15">
      <c r="A1073" s="22" t="str">
        <f>IFERROR(テーブル_Swim015[[#This Row],[競技番号]],"")</f>
        <v/>
      </c>
      <c r="B1073" s="22" t="str">
        <f>IFERROR(テーブル_Swim015[[#This Row],[組]],"")</f>
        <v/>
      </c>
      <c r="C1073" s="22" t="str">
        <f>IFERROR(テーブル_Swim015[[#This Row],[水路]],"")</f>
        <v/>
      </c>
      <c r="D1073" s="22" t="str">
        <f t="shared" si="68"/>
        <v/>
      </c>
      <c r="E1073" s="22" t="str">
        <f>IFERROR(テーブル_Swim015[[#This Row],[選手番号]],"")</f>
        <v/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69"/>
        <v/>
      </c>
      <c r="J1073" s="22" t="str">
        <f t="shared" si="70"/>
        <v/>
      </c>
      <c r="K1073" s="22" t="str">
        <f t="shared" si="71"/>
        <v/>
      </c>
    </row>
    <row r="1074" spans="1:11" s="22" customFormat="1" x14ac:dyDescent="0.15">
      <c r="A1074" s="22" t="str">
        <f>IFERROR(テーブル_Swim015[[#This Row],[競技番号]],"")</f>
        <v/>
      </c>
      <c r="B1074" s="22" t="str">
        <f>IFERROR(テーブル_Swim015[[#This Row],[組]],"")</f>
        <v/>
      </c>
      <c r="C1074" s="22" t="str">
        <f>IFERROR(テーブル_Swim015[[#This Row],[水路]],"")</f>
        <v/>
      </c>
      <c r="D1074" s="22" t="str">
        <f t="shared" si="68"/>
        <v/>
      </c>
      <c r="E1074" s="22" t="str">
        <f>IFERROR(テーブル_Swim015[[#This Row],[選手番号]],"")</f>
        <v/>
      </c>
      <c r="F1074" s="22" t="str">
        <f>IFERROR(VLOOKUP(E1074,Sheet3!A:H,3,0),"")</f>
        <v/>
      </c>
      <c r="G1074" s="22" t="str">
        <f>IFERROR(VLOOKUP(E1074,Sheet3!A:H,8,0),"")</f>
        <v/>
      </c>
      <c r="H1074" s="22" t="str">
        <f>IFERROR(VLOOKUP(E1074,Sheet2!A:B,2,0),"")</f>
        <v/>
      </c>
      <c r="I1074" s="22" t="str">
        <f t="shared" si="69"/>
        <v/>
      </c>
      <c r="J1074" s="22" t="str">
        <f t="shared" si="70"/>
        <v/>
      </c>
      <c r="K1074" s="22" t="str">
        <f t="shared" si="71"/>
        <v/>
      </c>
    </row>
    <row r="1075" spans="1:11" s="22" customFormat="1" x14ac:dyDescent="0.15">
      <c r="A1075" s="22" t="str">
        <f>IFERROR(テーブル_Swim015[[#This Row],[競技番号]],"")</f>
        <v/>
      </c>
      <c r="B1075" s="22" t="str">
        <f>IFERROR(テーブル_Swim015[[#This Row],[組]],"")</f>
        <v/>
      </c>
      <c r="C1075" s="22" t="str">
        <f>IFERROR(テーブル_Swim015[[#This Row],[水路]],"")</f>
        <v/>
      </c>
      <c r="D1075" s="22" t="str">
        <f t="shared" si="68"/>
        <v/>
      </c>
      <c r="E1075" s="22" t="str">
        <f>IFERROR(テーブル_Swim015[[#This Row],[選手番号]],"")</f>
        <v/>
      </c>
      <c r="F1075" s="22" t="str">
        <f>IFERROR(VLOOKUP(E1075,Sheet3!A:H,3,0),"")</f>
        <v/>
      </c>
      <c r="G1075" s="22" t="str">
        <f>IFERROR(VLOOKUP(E1075,Sheet3!A:H,8,0),"")</f>
        <v/>
      </c>
      <c r="H1075" s="22" t="str">
        <f>IFERROR(VLOOKUP(E1075,Sheet2!A:B,2,0),"")</f>
        <v/>
      </c>
      <c r="I1075" s="22" t="str">
        <f t="shared" si="69"/>
        <v/>
      </c>
      <c r="J1075" s="22" t="str">
        <f t="shared" si="70"/>
        <v/>
      </c>
      <c r="K1075" s="22" t="str">
        <f t="shared" si="71"/>
        <v/>
      </c>
    </row>
    <row r="1076" spans="1:11" s="22" customFormat="1" x14ac:dyDescent="0.15">
      <c r="A1076" s="22" t="str">
        <f>IFERROR(テーブル_Swim015[[#This Row],[競技番号]],"")</f>
        <v/>
      </c>
      <c r="B1076" s="22" t="str">
        <f>IFERROR(テーブル_Swim015[[#This Row],[組]],"")</f>
        <v/>
      </c>
      <c r="C1076" s="22" t="str">
        <f>IFERROR(テーブル_Swim015[[#This Row],[水路]],"")</f>
        <v/>
      </c>
      <c r="D1076" s="22" t="str">
        <f t="shared" si="68"/>
        <v/>
      </c>
      <c r="E1076" s="22" t="str">
        <f>IFERROR(テーブル_Swim015[[#This Row],[選手番号]],"")</f>
        <v/>
      </c>
      <c r="F1076" s="22" t="str">
        <f>IFERROR(VLOOKUP(E1076,Sheet3!A:H,3,0),"")</f>
        <v/>
      </c>
      <c r="G1076" s="22" t="str">
        <f>IFERROR(VLOOKUP(E1076,Sheet3!A:H,8,0),"")</f>
        <v/>
      </c>
      <c r="H1076" s="22" t="str">
        <f>IFERROR(VLOOKUP(E1076,Sheet2!A:B,2,0),"")</f>
        <v/>
      </c>
      <c r="I1076" s="22" t="str">
        <f t="shared" si="69"/>
        <v/>
      </c>
      <c r="J1076" s="22" t="str">
        <f t="shared" si="70"/>
        <v/>
      </c>
      <c r="K1076" s="22" t="str">
        <f t="shared" si="71"/>
        <v/>
      </c>
    </row>
    <row r="1077" spans="1:11" s="22" customFormat="1" x14ac:dyDescent="0.15">
      <c r="A1077" s="22" t="str">
        <f>IFERROR(テーブル_Swim015[[#This Row],[競技番号]],"")</f>
        <v/>
      </c>
      <c r="B1077" s="22" t="str">
        <f>IFERROR(テーブル_Swim015[[#This Row],[組]],"")</f>
        <v/>
      </c>
      <c r="C1077" s="22" t="str">
        <f>IFERROR(テーブル_Swim015[[#This Row],[水路]],"")</f>
        <v/>
      </c>
      <c r="D1077" s="22" t="str">
        <f t="shared" si="68"/>
        <v/>
      </c>
      <c r="E1077" s="22" t="str">
        <f>IFERROR(テーブル_Swim015[[#This Row],[選手番号]],"")</f>
        <v/>
      </c>
      <c r="F1077" s="22" t="str">
        <f>IFERROR(VLOOKUP(E1077,Sheet3!A:H,3,0),"")</f>
        <v/>
      </c>
      <c r="G1077" s="22" t="str">
        <f>IFERROR(VLOOKUP(E1077,Sheet3!A:H,8,0),"")</f>
        <v/>
      </c>
      <c r="H1077" s="22" t="str">
        <f>IFERROR(VLOOKUP(E1077,Sheet2!A:B,2,0),"")</f>
        <v/>
      </c>
      <c r="I1077" s="22" t="str">
        <f t="shared" si="69"/>
        <v/>
      </c>
      <c r="J1077" s="22" t="str">
        <f t="shared" si="70"/>
        <v/>
      </c>
      <c r="K1077" s="22" t="str">
        <f t="shared" si="71"/>
        <v/>
      </c>
    </row>
    <row r="1078" spans="1:11" s="22" customFormat="1" x14ac:dyDescent="0.15">
      <c r="A1078" s="22" t="str">
        <f>IFERROR(テーブル_Swim015[[#This Row],[競技番号]],"")</f>
        <v/>
      </c>
      <c r="B1078" s="22" t="str">
        <f>IFERROR(テーブル_Swim015[[#This Row],[組]],"")</f>
        <v/>
      </c>
      <c r="C1078" s="22" t="str">
        <f>IFERROR(テーブル_Swim015[[#This Row],[水路]],"")</f>
        <v/>
      </c>
      <c r="D1078" s="22" t="str">
        <f t="shared" si="68"/>
        <v/>
      </c>
      <c r="E1078" s="22" t="str">
        <f>IFERROR(テーブル_Swim015[[#This Row],[選手番号]],"")</f>
        <v/>
      </c>
      <c r="F1078" s="22" t="str">
        <f>IFERROR(VLOOKUP(E1078,Sheet3!A:H,3,0),"")</f>
        <v/>
      </c>
      <c r="G1078" s="22" t="str">
        <f>IFERROR(VLOOKUP(E1078,Sheet3!A:H,8,0),"")</f>
        <v/>
      </c>
      <c r="H1078" s="22" t="str">
        <f>IFERROR(VLOOKUP(E1078,Sheet2!A:B,2,0),"")</f>
        <v/>
      </c>
      <c r="I1078" s="22" t="str">
        <f t="shared" si="69"/>
        <v/>
      </c>
      <c r="J1078" s="22" t="str">
        <f t="shared" si="70"/>
        <v/>
      </c>
      <c r="K1078" s="22" t="str">
        <f t="shared" si="71"/>
        <v/>
      </c>
    </row>
    <row r="1079" spans="1:11" s="22" customFormat="1" x14ac:dyDescent="0.15">
      <c r="A1079" s="22" t="str">
        <f>IFERROR(テーブル_Swim015[[#This Row],[競技番号]],"")</f>
        <v/>
      </c>
      <c r="B1079" s="22" t="str">
        <f>IFERROR(テーブル_Swim015[[#This Row],[組]],"")</f>
        <v/>
      </c>
      <c r="C1079" s="22" t="str">
        <f>IFERROR(テーブル_Swim015[[#This Row],[水路]],"")</f>
        <v/>
      </c>
      <c r="D1079" s="22" t="str">
        <f t="shared" si="68"/>
        <v/>
      </c>
      <c r="E1079" s="22" t="str">
        <f>IFERROR(テーブル_Swim015[[#This Row],[選手番号]],"")</f>
        <v/>
      </c>
      <c r="F1079" s="22" t="str">
        <f>IFERROR(VLOOKUP(E1079,Sheet3!A:H,3,0),"")</f>
        <v/>
      </c>
      <c r="G1079" s="22" t="str">
        <f>IFERROR(VLOOKUP(E1079,Sheet3!A:H,8,0),"")</f>
        <v/>
      </c>
      <c r="H1079" s="22" t="str">
        <f>IFERROR(VLOOKUP(E1079,Sheet2!A:B,2,0),"")</f>
        <v/>
      </c>
      <c r="I1079" s="22" t="str">
        <f t="shared" si="69"/>
        <v/>
      </c>
      <c r="J1079" s="22" t="str">
        <f t="shared" si="70"/>
        <v/>
      </c>
      <c r="K1079" s="22" t="str">
        <f t="shared" si="71"/>
        <v/>
      </c>
    </row>
    <row r="1080" spans="1:11" s="22" customFormat="1" x14ac:dyDescent="0.15">
      <c r="A1080" s="22" t="str">
        <f>IFERROR(テーブル_Swim015[[#This Row],[競技番号]],"")</f>
        <v/>
      </c>
      <c r="B1080" s="22" t="str">
        <f>IFERROR(テーブル_Swim015[[#This Row],[組]],"")</f>
        <v/>
      </c>
      <c r="C1080" s="22" t="str">
        <f>IFERROR(テーブル_Swim015[[#This Row],[水路]],"")</f>
        <v/>
      </c>
      <c r="D1080" s="22" t="str">
        <f t="shared" si="68"/>
        <v/>
      </c>
      <c r="E1080" s="22" t="str">
        <f>IFERROR(テーブル_Swim015[[#This Row],[選手番号]],"")</f>
        <v/>
      </c>
      <c r="F1080" s="22" t="str">
        <f>IFERROR(VLOOKUP(E1080,Sheet3!A:H,3,0),"")</f>
        <v/>
      </c>
      <c r="G1080" s="22" t="str">
        <f>IFERROR(VLOOKUP(E1080,Sheet3!A:H,8,0),"")</f>
        <v/>
      </c>
      <c r="H1080" s="22" t="str">
        <f>IFERROR(VLOOKUP(E1080,Sheet2!A:B,2,0),"")</f>
        <v/>
      </c>
      <c r="I1080" s="22" t="str">
        <f t="shared" si="69"/>
        <v/>
      </c>
      <c r="J1080" s="22" t="str">
        <f t="shared" si="70"/>
        <v/>
      </c>
      <c r="K1080" s="22" t="str">
        <f t="shared" si="71"/>
        <v/>
      </c>
    </row>
    <row r="1081" spans="1:11" s="22" customFormat="1" x14ac:dyDescent="0.15">
      <c r="A1081" s="22" t="str">
        <f>IFERROR(テーブル_Swim015[[#This Row],[競技番号]],"")</f>
        <v/>
      </c>
      <c r="B1081" s="22" t="str">
        <f>IFERROR(テーブル_Swim015[[#This Row],[組]],"")</f>
        <v/>
      </c>
      <c r="C1081" s="22" t="str">
        <f>IFERROR(テーブル_Swim015[[#This Row],[水路]],"")</f>
        <v/>
      </c>
      <c r="D1081" s="22" t="str">
        <f t="shared" si="68"/>
        <v/>
      </c>
      <c r="E1081" s="22" t="str">
        <f>IFERROR(テーブル_Swim015[[#This Row],[選手番号]],"")</f>
        <v/>
      </c>
      <c r="F1081" s="22" t="str">
        <f>IFERROR(VLOOKUP(E1081,Sheet3!A:H,3,0),"")</f>
        <v/>
      </c>
      <c r="G1081" s="22" t="str">
        <f>IFERROR(VLOOKUP(E1081,Sheet3!A:H,8,0),"")</f>
        <v/>
      </c>
      <c r="H1081" s="22" t="str">
        <f>IFERROR(VLOOKUP(E1081,Sheet2!A:B,2,0),"")</f>
        <v/>
      </c>
      <c r="I1081" s="22" t="str">
        <f t="shared" si="69"/>
        <v/>
      </c>
      <c r="J1081" s="22" t="str">
        <f t="shared" si="70"/>
        <v/>
      </c>
      <c r="K1081" s="22" t="str">
        <f t="shared" si="71"/>
        <v/>
      </c>
    </row>
    <row r="1082" spans="1:11" s="22" customFormat="1" x14ac:dyDescent="0.15">
      <c r="A1082" s="22" t="str">
        <f>IFERROR(テーブル_Swim015[[#This Row],[競技番号]],"")</f>
        <v/>
      </c>
      <c r="B1082" s="22" t="str">
        <f>IFERROR(テーブル_Swim015[[#This Row],[組]],"")</f>
        <v/>
      </c>
      <c r="C1082" s="22" t="str">
        <f>IFERROR(テーブル_Swim015[[#This Row],[水路]],"")</f>
        <v/>
      </c>
      <c r="D1082" s="22" t="str">
        <f t="shared" si="68"/>
        <v/>
      </c>
      <c r="E1082" s="22" t="str">
        <f>IFERROR(テーブル_Swim015[[#This Row],[選手番号]],"")</f>
        <v/>
      </c>
      <c r="F1082" s="22" t="str">
        <f>IFERROR(VLOOKUP(E1082,Sheet3!A:H,3,0),"")</f>
        <v/>
      </c>
      <c r="G1082" s="22" t="str">
        <f>IFERROR(VLOOKUP(E1082,Sheet3!A:H,8,0),"")</f>
        <v/>
      </c>
      <c r="H1082" s="22" t="str">
        <f>IFERROR(VLOOKUP(E1082,Sheet2!A:B,2,0),"")</f>
        <v/>
      </c>
      <c r="I1082" s="22" t="str">
        <f t="shared" si="69"/>
        <v/>
      </c>
      <c r="J1082" s="22" t="str">
        <f t="shared" si="70"/>
        <v/>
      </c>
      <c r="K1082" s="22" t="str">
        <f t="shared" si="71"/>
        <v/>
      </c>
    </row>
    <row r="1083" spans="1:11" s="22" customFormat="1" x14ac:dyDescent="0.15">
      <c r="A1083" s="22" t="str">
        <f>IFERROR(テーブル_Swim015[[#This Row],[競技番号]],"")</f>
        <v/>
      </c>
      <c r="B1083" s="22" t="str">
        <f>IFERROR(テーブル_Swim015[[#This Row],[組]],"")</f>
        <v/>
      </c>
      <c r="C1083" s="22" t="str">
        <f>IFERROR(テーブル_Swim015[[#This Row],[水路]],"")</f>
        <v/>
      </c>
      <c r="D1083" s="22" t="str">
        <f t="shared" si="68"/>
        <v/>
      </c>
      <c r="E1083" s="22" t="str">
        <f>IFERROR(テーブル_Swim015[[#This Row],[選手番号]],"")</f>
        <v/>
      </c>
      <c r="F1083" s="22" t="str">
        <f>IFERROR(VLOOKUP(E1083,Sheet3!A:H,3,0),"")</f>
        <v/>
      </c>
      <c r="G1083" s="22" t="str">
        <f>IFERROR(VLOOKUP(E1083,Sheet3!A:H,8,0),"")</f>
        <v/>
      </c>
      <c r="H1083" s="22" t="str">
        <f>IFERROR(VLOOKUP(E1083,Sheet2!A:B,2,0),"")</f>
        <v/>
      </c>
      <c r="I1083" s="22" t="str">
        <f t="shared" si="69"/>
        <v/>
      </c>
      <c r="J1083" s="22" t="str">
        <f t="shared" si="70"/>
        <v/>
      </c>
      <c r="K1083" s="22" t="str">
        <f t="shared" si="71"/>
        <v/>
      </c>
    </row>
    <row r="1084" spans="1:11" s="22" customFormat="1" x14ac:dyDescent="0.15">
      <c r="A1084" s="22" t="str">
        <f>IFERROR(テーブル_Swim015[[#This Row],[競技番号]],"")</f>
        <v/>
      </c>
      <c r="B1084" s="22" t="str">
        <f>IFERROR(テーブル_Swim015[[#This Row],[組]],"")</f>
        <v/>
      </c>
      <c r="C1084" s="22" t="str">
        <f>IFERROR(テーブル_Swim015[[#This Row],[水路]],"")</f>
        <v/>
      </c>
      <c r="D1084" s="22" t="str">
        <f t="shared" si="68"/>
        <v/>
      </c>
      <c r="E1084" s="22" t="str">
        <f>IFERROR(テーブル_Swim015[[#This Row],[選手番号]],"")</f>
        <v/>
      </c>
      <c r="F1084" s="22" t="str">
        <f>IFERROR(VLOOKUP(E1084,Sheet3!A:H,3,0),"")</f>
        <v/>
      </c>
      <c r="G1084" s="22" t="str">
        <f>IFERROR(VLOOKUP(E1084,Sheet3!A:H,8,0),"")</f>
        <v/>
      </c>
      <c r="H1084" s="22" t="str">
        <f>IFERROR(VLOOKUP(E1084,Sheet2!A:B,2,0),"")</f>
        <v/>
      </c>
      <c r="I1084" s="22" t="str">
        <f t="shared" si="69"/>
        <v/>
      </c>
      <c r="J1084" s="22" t="str">
        <f t="shared" si="70"/>
        <v/>
      </c>
      <c r="K1084" s="22" t="str">
        <f t="shared" si="71"/>
        <v/>
      </c>
    </row>
    <row r="1085" spans="1:11" s="22" customFormat="1" x14ac:dyDescent="0.15">
      <c r="A1085" s="22" t="str">
        <f>IFERROR(テーブル_Swim015[[#This Row],[競技番号]],"")</f>
        <v/>
      </c>
      <c r="B1085" s="22" t="str">
        <f>IFERROR(テーブル_Swim015[[#This Row],[組]],"")</f>
        <v/>
      </c>
      <c r="C1085" s="22" t="str">
        <f>IFERROR(テーブル_Swim015[[#This Row],[水路]],"")</f>
        <v/>
      </c>
      <c r="D1085" s="22" t="str">
        <f t="shared" si="68"/>
        <v/>
      </c>
      <c r="E1085" s="22" t="str">
        <f>IFERROR(テーブル_Swim015[[#This Row],[選手番号]],"")</f>
        <v/>
      </c>
      <c r="F1085" s="22" t="str">
        <f>IFERROR(VLOOKUP(E1085,Sheet3!A:H,3,0),"")</f>
        <v/>
      </c>
      <c r="G1085" s="22" t="str">
        <f>IFERROR(VLOOKUP(E1085,Sheet3!A:H,8,0),"")</f>
        <v/>
      </c>
      <c r="H1085" s="22" t="str">
        <f>IFERROR(VLOOKUP(E1085,Sheet2!A:B,2,0),"")</f>
        <v/>
      </c>
      <c r="I1085" s="22" t="str">
        <f t="shared" si="69"/>
        <v/>
      </c>
      <c r="J1085" s="22" t="str">
        <f t="shared" si="70"/>
        <v/>
      </c>
      <c r="K1085" s="22" t="str">
        <f t="shared" si="71"/>
        <v/>
      </c>
    </row>
    <row r="1086" spans="1:11" s="22" customFormat="1" x14ac:dyDescent="0.15">
      <c r="A1086" s="22" t="str">
        <f>IFERROR(テーブル_Swim015[[#This Row],[競技番号]],"")</f>
        <v/>
      </c>
      <c r="B1086" s="22" t="str">
        <f>IFERROR(テーブル_Swim015[[#This Row],[組]],"")</f>
        <v/>
      </c>
      <c r="C1086" s="22" t="str">
        <f>IFERROR(テーブル_Swim015[[#This Row],[水路]],"")</f>
        <v/>
      </c>
      <c r="D1086" s="22" t="str">
        <f t="shared" si="68"/>
        <v/>
      </c>
      <c r="E1086" s="22" t="str">
        <f>IFERROR(テーブル_Swim015[[#This Row],[選手番号]],"")</f>
        <v/>
      </c>
      <c r="F1086" s="22" t="str">
        <f>IFERROR(VLOOKUP(E1086,Sheet3!A:H,3,0),"")</f>
        <v/>
      </c>
      <c r="G1086" s="22" t="str">
        <f>IFERROR(VLOOKUP(E1086,Sheet3!A:H,8,0),"")</f>
        <v/>
      </c>
      <c r="H1086" s="22" t="str">
        <f>IFERROR(VLOOKUP(E1086,Sheet2!A:B,2,0),"")</f>
        <v/>
      </c>
      <c r="I1086" s="22" t="str">
        <f t="shared" si="69"/>
        <v/>
      </c>
      <c r="J1086" s="22" t="str">
        <f t="shared" si="70"/>
        <v/>
      </c>
      <c r="K1086" s="22" t="str">
        <f t="shared" si="71"/>
        <v/>
      </c>
    </row>
    <row r="1087" spans="1:11" s="22" customFormat="1" x14ac:dyDescent="0.15">
      <c r="A1087" s="22" t="str">
        <f>IFERROR(テーブル_Swim015[[#This Row],[競技番号]],"")</f>
        <v/>
      </c>
      <c r="B1087" s="22" t="str">
        <f>IFERROR(テーブル_Swim015[[#This Row],[組]],"")</f>
        <v/>
      </c>
      <c r="C1087" s="22" t="str">
        <f>IFERROR(テーブル_Swim015[[#This Row],[水路]],"")</f>
        <v/>
      </c>
      <c r="D1087" s="22" t="str">
        <f t="shared" si="68"/>
        <v/>
      </c>
      <c r="E1087" s="22" t="str">
        <f>IFERROR(テーブル_Swim015[[#This Row],[選手番号]],"")</f>
        <v/>
      </c>
      <c r="F1087" s="22" t="str">
        <f>IFERROR(VLOOKUP(E1087,Sheet3!A:H,3,0),"")</f>
        <v/>
      </c>
      <c r="G1087" s="22" t="str">
        <f>IFERROR(VLOOKUP(E1087,Sheet3!A:H,8,0),"")</f>
        <v/>
      </c>
      <c r="H1087" s="22" t="str">
        <f>IFERROR(VLOOKUP(E1087,Sheet2!A:B,2,0),"")</f>
        <v/>
      </c>
      <c r="I1087" s="22" t="str">
        <f t="shared" si="69"/>
        <v/>
      </c>
      <c r="J1087" s="22" t="str">
        <f t="shared" si="70"/>
        <v/>
      </c>
      <c r="K1087" s="22" t="str">
        <f t="shared" si="71"/>
        <v/>
      </c>
    </row>
    <row r="1088" spans="1:11" s="22" customFormat="1" x14ac:dyDescent="0.15">
      <c r="A1088" s="22" t="str">
        <f>IFERROR(テーブル_Swim015[[#This Row],[競技番号]],"")</f>
        <v/>
      </c>
      <c r="B1088" s="22" t="str">
        <f>IFERROR(テーブル_Swim015[[#This Row],[組]],"")</f>
        <v/>
      </c>
      <c r="C1088" s="22" t="str">
        <f>IFERROR(テーブル_Swim015[[#This Row],[水路]],"")</f>
        <v/>
      </c>
      <c r="D1088" s="22" t="str">
        <f t="shared" si="68"/>
        <v/>
      </c>
      <c r="E1088" s="22" t="str">
        <f>IFERROR(テーブル_Swim015[[#This Row],[選手番号]],"")</f>
        <v/>
      </c>
      <c r="F1088" s="22" t="str">
        <f>IFERROR(VLOOKUP(E1088,Sheet3!A:H,3,0),"")</f>
        <v/>
      </c>
      <c r="G1088" s="22" t="str">
        <f>IFERROR(VLOOKUP(E1088,Sheet3!A:H,8,0),"")</f>
        <v/>
      </c>
      <c r="H1088" s="22" t="str">
        <f>IFERROR(VLOOKUP(E1088,Sheet2!A:B,2,0),"")</f>
        <v/>
      </c>
      <c r="I1088" s="22" t="str">
        <f t="shared" si="69"/>
        <v/>
      </c>
      <c r="J1088" s="22" t="str">
        <f t="shared" si="70"/>
        <v/>
      </c>
      <c r="K1088" s="22" t="str">
        <f t="shared" si="71"/>
        <v/>
      </c>
    </row>
    <row r="1089" spans="1:11" s="22" customFormat="1" x14ac:dyDescent="0.15">
      <c r="A1089" s="22" t="str">
        <f>IFERROR(テーブル_Swim015[[#This Row],[競技番号]],"")</f>
        <v/>
      </c>
      <c r="B1089" s="22" t="str">
        <f>IFERROR(テーブル_Swim015[[#This Row],[組]],"")</f>
        <v/>
      </c>
      <c r="C1089" s="22" t="str">
        <f>IFERROR(テーブル_Swim015[[#This Row],[水路]],"")</f>
        <v/>
      </c>
      <c r="D1089" s="22" t="str">
        <f t="shared" si="68"/>
        <v/>
      </c>
      <c r="E1089" s="22" t="str">
        <f>IFERROR(テーブル_Swim015[[#This Row],[選手番号]],"")</f>
        <v/>
      </c>
      <c r="F1089" s="22" t="str">
        <f>IFERROR(VLOOKUP(E1089,Sheet3!A:H,3,0),"")</f>
        <v/>
      </c>
      <c r="G1089" s="22" t="str">
        <f>IFERROR(VLOOKUP(E1089,Sheet3!A:H,8,0),"")</f>
        <v/>
      </c>
      <c r="H1089" s="22" t="str">
        <f>IFERROR(VLOOKUP(E1089,Sheet2!A:B,2,0),"")</f>
        <v/>
      </c>
      <c r="I1089" s="22" t="str">
        <f t="shared" si="69"/>
        <v/>
      </c>
      <c r="J1089" s="22" t="str">
        <f t="shared" si="70"/>
        <v/>
      </c>
      <c r="K1089" s="22" t="str">
        <f t="shared" si="71"/>
        <v/>
      </c>
    </row>
    <row r="1090" spans="1:11" s="22" customFormat="1" x14ac:dyDescent="0.15">
      <c r="A1090" s="22" t="str">
        <f>IFERROR(テーブル_Swim015[[#This Row],[競技番号]],"")</f>
        <v/>
      </c>
      <c r="B1090" s="22" t="str">
        <f>IFERROR(テーブル_Swim015[[#This Row],[組]],"")</f>
        <v/>
      </c>
      <c r="C1090" s="22" t="str">
        <f>IFERROR(テーブル_Swim015[[#This Row],[水路]],"")</f>
        <v/>
      </c>
      <c r="D1090" s="22" t="str">
        <f t="shared" si="68"/>
        <v/>
      </c>
      <c r="E1090" s="22" t="str">
        <f>IFERROR(テーブル_Swim015[[#This Row],[選手番号]],"")</f>
        <v/>
      </c>
      <c r="F1090" s="22" t="str">
        <f>IFERROR(VLOOKUP(E1090,Sheet3!A:H,3,0),"")</f>
        <v/>
      </c>
      <c r="G1090" s="22" t="str">
        <f>IFERROR(VLOOKUP(E1090,Sheet3!A:H,8,0),"")</f>
        <v/>
      </c>
      <c r="H1090" s="22" t="str">
        <f>IFERROR(VLOOKUP(E1090,Sheet2!A:B,2,0),"")</f>
        <v/>
      </c>
      <c r="I1090" s="22" t="str">
        <f t="shared" si="69"/>
        <v/>
      </c>
      <c r="J1090" s="22" t="str">
        <f t="shared" si="70"/>
        <v/>
      </c>
      <c r="K1090" s="22" t="str">
        <f t="shared" si="71"/>
        <v/>
      </c>
    </row>
    <row r="1091" spans="1:11" s="22" customFormat="1" x14ac:dyDescent="0.15">
      <c r="A1091" s="22" t="str">
        <f>IFERROR(テーブル_Swim015[[#This Row],[競技番号]],"")</f>
        <v/>
      </c>
      <c r="B1091" s="22" t="str">
        <f>IFERROR(テーブル_Swim015[[#This Row],[組]],"")</f>
        <v/>
      </c>
      <c r="C1091" s="22" t="str">
        <f>IFERROR(テーブル_Swim015[[#This Row],[水路]],"")</f>
        <v/>
      </c>
      <c r="D1091" s="22" t="str">
        <f t="shared" si="68"/>
        <v/>
      </c>
      <c r="E1091" s="22" t="str">
        <f>IFERROR(テーブル_Swim015[[#This Row],[選手番号]],"")</f>
        <v/>
      </c>
      <c r="F1091" s="22" t="str">
        <f>IFERROR(VLOOKUP(E1091,Sheet3!A:H,3,0),"")</f>
        <v/>
      </c>
      <c r="G1091" s="22" t="str">
        <f>IFERROR(VLOOKUP(E1091,Sheet3!A:H,8,0),"")</f>
        <v/>
      </c>
      <c r="H1091" s="22" t="str">
        <f>IFERROR(VLOOKUP(E1091,Sheet2!A:B,2,0),"")</f>
        <v/>
      </c>
      <c r="I1091" s="22" t="str">
        <f t="shared" si="69"/>
        <v/>
      </c>
      <c r="J1091" s="22" t="str">
        <f t="shared" si="70"/>
        <v/>
      </c>
      <c r="K1091" s="22" t="str">
        <f t="shared" si="71"/>
        <v/>
      </c>
    </row>
    <row r="1092" spans="1:11" s="22" customFormat="1" x14ac:dyDescent="0.15">
      <c r="A1092" s="22" t="str">
        <f>IFERROR(テーブル_Swim015[[#This Row],[競技番号]],"")</f>
        <v/>
      </c>
      <c r="B1092" s="22" t="str">
        <f>IFERROR(テーブル_Swim015[[#This Row],[組]],"")</f>
        <v/>
      </c>
      <c r="C1092" s="22" t="str">
        <f>IFERROR(テーブル_Swim015[[#This Row],[水路]],"")</f>
        <v/>
      </c>
      <c r="D1092" s="22" t="str">
        <f t="shared" si="68"/>
        <v/>
      </c>
      <c r="E1092" s="22" t="str">
        <f>IFERROR(テーブル_Swim015[[#This Row],[選手番号]],"")</f>
        <v/>
      </c>
      <c r="F1092" s="22" t="str">
        <f>IFERROR(VLOOKUP(E1092,Sheet3!A:H,3,0),"")</f>
        <v/>
      </c>
      <c r="G1092" s="22" t="str">
        <f>IFERROR(VLOOKUP(E1092,Sheet3!A:H,8,0),"")</f>
        <v/>
      </c>
      <c r="H1092" s="22" t="str">
        <f>IFERROR(VLOOKUP(E1092,Sheet2!A:B,2,0),"")</f>
        <v/>
      </c>
      <c r="I1092" s="22" t="str">
        <f t="shared" si="69"/>
        <v/>
      </c>
      <c r="J1092" s="22" t="str">
        <f t="shared" si="70"/>
        <v/>
      </c>
      <c r="K1092" s="22" t="str">
        <f t="shared" si="71"/>
        <v/>
      </c>
    </row>
    <row r="1093" spans="1:11" s="22" customFormat="1" x14ac:dyDescent="0.15">
      <c r="A1093" s="22" t="str">
        <f>IFERROR(テーブル_Swim015[[#This Row],[競技番号]],"")</f>
        <v/>
      </c>
      <c r="B1093" s="22" t="str">
        <f>IFERROR(テーブル_Swim015[[#This Row],[組]],"")</f>
        <v/>
      </c>
      <c r="C1093" s="22" t="str">
        <f>IFERROR(テーブル_Swim015[[#This Row],[水路]],"")</f>
        <v/>
      </c>
      <c r="D1093" s="22" t="str">
        <f t="shared" si="68"/>
        <v/>
      </c>
      <c r="E1093" s="22" t="str">
        <f>IFERROR(テーブル_Swim015[[#This Row],[選手番号]],"")</f>
        <v/>
      </c>
      <c r="F1093" s="22" t="str">
        <f>IFERROR(VLOOKUP(E1093,Sheet3!A:H,3,0),"")</f>
        <v/>
      </c>
      <c r="G1093" s="22" t="str">
        <f>IFERROR(VLOOKUP(E1093,Sheet3!A:H,8,0),"")</f>
        <v/>
      </c>
      <c r="H1093" s="22" t="str">
        <f>IFERROR(VLOOKUP(E1093,Sheet2!A:B,2,0),"")</f>
        <v/>
      </c>
      <c r="I1093" s="22" t="str">
        <f t="shared" si="69"/>
        <v/>
      </c>
      <c r="J1093" s="22" t="str">
        <f t="shared" si="70"/>
        <v/>
      </c>
      <c r="K1093" s="22" t="str">
        <f t="shared" si="71"/>
        <v/>
      </c>
    </row>
    <row r="1094" spans="1:11" s="22" customFormat="1" x14ac:dyDescent="0.15">
      <c r="A1094" s="22" t="str">
        <f>IFERROR(テーブル_Swim015[[#This Row],[競技番号]],"")</f>
        <v/>
      </c>
      <c r="B1094" s="22" t="str">
        <f>IFERROR(テーブル_Swim015[[#This Row],[組]],"")</f>
        <v/>
      </c>
      <c r="C1094" s="22" t="str">
        <f>IFERROR(テーブル_Swim015[[#This Row],[水路]],"")</f>
        <v/>
      </c>
      <c r="D1094" s="22" t="str">
        <f t="shared" si="68"/>
        <v/>
      </c>
      <c r="E1094" s="22" t="str">
        <f>IFERROR(テーブル_Swim015[[#This Row],[選手番号]],"")</f>
        <v/>
      </c>
      <c r="F1094" s="22" t="str">
        <f>IFERROR(VLOOKUP(E1094,Sheet3!A:H,3,0),"")</f>
        <v/>
      </c>
      <c r="G1094" s="22" t="str">
        <f>IFERROR(VLOOKUP(E1094,Sheet3!A:H,8,0),"")</f>
        <v/>
      </c>
      <c r="H1094" s="22" t="str">
        <f>IFERROR(VLOOKUP(E1094,Sheet2!A:B,2,0),"")</f>
        <v/>
      </c>
      <c r="I1094" s="22" t="str">
        <f t="shared" si="69"/>
        <v/>
      </c>
      <c r="J1094" s="22" t="str">
        <f t="shared" si="70"/>
        <v/>
      </c>
      <c r="K1094" s="22" t="str">
        <f t="shared" si="71"/>
        <v/>
      </c>
    </row>
    <row r="1095" spans="1:11" s="22" customFormat="1" x14ac:dyDescent="0.15">
      <c r="A1095" s="22" t="str">
        <f>IFERROR(テーブル_Swim015[[#This Row],[競技番号]],"")</f>
        <v/>
      </c>
      <c r="B1095" s="22" t="str">
        <f>IFERROR(テーブル_Swim015[[#This Row],[組]],"")</f>
        <v/>
      </c>
      <c r="C1095" s="22" t="str">
        <f>IFERROR(テーブル_Swim015[[#This Row],[水路]],"")</f>
        <v/>
      </c>
      <c r="D1095" s="22" t="str">
        <f t="shared" si="68"/>
        <v/>
      </c>
      <c r="E1095" s="22" t="str">
        <f>IFERROR(テーブル_Swim015[[#This Row],[選手番号]],"")</f>
        <v/>
      </c>
      <c r="F1095" s="22" t="str">
        <f>IFERROR(VLOOKUP(E1095,Sheet3!A:H,3,0),"")</f>
        <v/>
      </c>
      <c r="G1095" s="22" t="str">
        <f>IFERROR(VLOOKUP(E1095,Sheet3!A:H,8,0),"")</f>
        <v/>
      </c>
      <c r="H1095" s="22" t="str">
        <f>IFERROR(VLOOKUP(E1095,Sheet2!A:B,2,0),"")</f>
        <v/>
      </c>
      <c r="I1095" s="22" t="str">
        <f t="shared" si="69"/>
        <v/>
      </c>
      <c r="J1095" s="22" t="str">
        <f t="shared" si="70"/>
        <v/>
      </c>
      <c r="K1095" s="22" t="str">
        <f t="shared" si="71"/>
        <v/>
      </c>
    </row>
    <row r="1096" spans="1:11" s="22" customFormat="1" x14ac:dyDescent="0.15">
      <c r="A1096" s="22" t="str">
        <f>IFERROR(テーブル_Swim015[[#This Row],[競技番号]],"")</f>
        <v/>
      </c>
      <c r="B1096" s="22" t="str">
        <f>IFERROR(テーブル_Swim015[[#This Row],[組]],"")</f>
        <v/>
      </c>
      <c r="C1096" s="22" t="str">
        <f>IFERROR(テーブル_Swim015[[#This Row],[水路]],"")</f>
        <v/>
      </c>
      <c r="D1096" s="22" t="str">
        <f t="shared" si="68"/>
        <v/>
      </c>
      <c r="E1096" s="22" t="str">
        <f>IFERROR(テーブル_Swim015[[#This Row],[選手番号]],"")</f>
        <v/>
      </c>
      <c r="F1096" s="22" t="str">
        <f>IFERROR(VLOOKUP(E1096,Sheet3!A:H,3,0),"")</f>
        <v/>
      </c>
      <c r="G1096" s="22" t="str">
        <f>IFERROR(VLOOKUP(E1096,Sheet3!A:H,8,0),"")</f>
        <v/>
      </c>
      <c r="H1096" s="22" t="str">
        <f>IFERROR(VLOOKUP(E1096,Sheet2!A:B,2,0),"")</f>
        <v/>
      </c>
      <c r="I1096" s="22" t="str">
        <f t="shared" si="69"/>
        <v/>
      </c>
      <c r="J1096" s="22" t="str">
        <f t="shared" si="70"/>
        <v/>
      </c>
      <c r="K1096" s="22" t="str">
        <f t="shared" si="71"/>
        <v/>
      </c>
    </row>
    <row r="1097" spans="1:11" s="22" customFormat="1" x14ac:dyDescent="0.15">
      <c r="A1097" s="22" t="str">
        <f>IFERROR(テーブル_Swim015[[#This Row],[競技番号]],"")</f>
        <v/>
      </c>
      <c r="B1097" s="22" t="str">
        <f>IFERROR(テーブル_Swim015[[#This Row],[組]],"")</f>
        <v/>
      </c>
      <c r="C1097" s="22" t="str">
        <f>IFERROR(テーブル_Swim015[[#This Row],[水路]],"")</f>
        <v/>
      </c>
      <c r="D1097" s="22" t="str">
        <f t="shared" si="68"/>
        <v/>
      </c>
      <c r="E1097" s="22" t="str">
        <f>IFERROR(テーブル_Swim015[[#This Row],[選手番号]],"")</f>
        <v/>
      </c>
      <c r="F1097" s="22" t="str">
        <f>IFERROR(VLOOKUP(E1097,Sheet3!A:H,3,0),"")</f>
        <v/>
      </c>
      <c r="G1097" s="22" t="str">
        <f>IFERROR(VLOOKUP(E1097,Sheet3!A:H,8,0),"")</f>
        <v/>
      </c>
      <c r="H1097" s="22" t="str">
        <f>IFERROR(VLOOKUP(E1097,Sheet2!A:B,2,0),"")</f>
        <v/>
      </c>
      <c r="I1097" s="22" t="str">
        <f t="shared" si="69"/>
        <v/>
      </c>
      <c r="J1097" s="22" t="str">
        <f t="shared" si="70"/>
        <v/>
      </c>
      <c r="K1097" s="22" t="str">
        <f t="shared" si="71"/>
        <v/>
      </c>
    </row>
    <row r="1098" spans="1:11" s="22" customFormat="1" x14ac:dyDescent="0.15">
      <c r="A1098" s="22" t="str">
        <f>IFERROR(テーブル_Swim015[[#This Row],[競技番号]],"")</f>
        <v/>
      </c>
      <c r="B1098" s="22" t="str">
        <f>IFERROR(テーブル_Swim015[[#This Row],[組]],"")</f>
        <v/>
      </c>
      <c r="C1098" s="22" t="str">
        <f>IFERROR(テーブル_Swim015[[#This Row],[水路]],"")</f>
        <v/>
      </c>
      <c r="D1098" s="22" t="str">
        <f t="shared" si="68"/>
        <v/>
      </c>
      <c r="E1098" s="22" t="str">
        <f>IFERROR(テーブル_Swim015[[#This Row],[選手番号]],"")</f>
        <v/>
      </c>
      <c r="F1098" s="22" t="str">
        <f>IFERROR(VLOOKUP(E1098,Sheet3!A:H,3,0),"")</f>
        <v/>
      </c>
      <c r="G1098" s="22" t="str">
        <f>IFERROR(VLOOKUP(E1098,Sheet3!A:H,8,0),"")</f>
        <v/>
      </c>
      <c r="H1098" s="22" t="str">
        <f>IFERROR(VLOOKUP(E1098,Sheet2!A:B,2,0),"")</f>
        <v/>
      </c>
      <c r="I1098" s="22" t="str">
        <f t="shared" si="69"/>
        <v/>
      </c>
      <c r="J1098" s="22" t="str">
        <f t="shared" si="70"/>
        <v/>
      </c>
      <c r="K1098" s="22" t="str">
        <f t="shared" si="71"/>
        <v/>
      </c>
    </row>
    <row r="1099" spans="1:11" s="22" customFormat="1" x14ac:dyDescent="0.15">
      <c r="A1099" s="22" t="str">
        <f>IFERROR(テーブル_Swim015[[#This Row],[競技番号]],"")</f>
        <v/>
      </c>
      <c r="B1099" s="22" t="str">
        <f>IFERROR(テーブル_Swim015[[#This Row],[組]],"")</f>
        <v/>
      </c>
      <c r="C1099" s="22" t="str">
        <f>IFERROR(テーブル_Swim015[[#This Row],[水路]],"")</f>
        <v/>
      </c>
      <c r="D1099" s="22" t="str">
        <f t="shared" si="68"/>
        <v/>
      </c>
      <c r="E1099" s="22" t="str">
        <f>IFERROR(テーブル_Swim015[[#This Row],[選手番号]],"")</f>
        <v/>
      </c>
      <c r="F1099" s="22" t="str">
        <f>IFERROR(VLOOKUP(E1099,Sheet3!A:H,3,0),"")</f>
        <v/>
      </c>
      <c r="G1099" s="22" t="str">
        <f>IFERROR(VLOOKUP(E1099,Sheet3!A:H,8,0),"")</f>
        <v/>
      </c>
      <c r="H1099" s="22" t="str">
        <f>IFERROR(VLOOKUP(E1099,Sheet2!A:B,2,0),"")</f>
        <v/>
      </c>
      <c r="I1099" s="22" t="str">
        <f t="shared" si="69"/>
        <v/>
      </c>
      <c r="J1099" s="22" t="str">
        <f t="shared" si="70"/>
        <v/>
      </c>
      <c r="K1099" s="22" t="str">
        <f t="shared" si="71"/>
        <v/>
      </c>
    </row>
    <row r="1100" spans="1:11" s="22" customFormat="1" x14ac:dyDescent="0.15">
      <c r="A1100" s="22" t="str">
        <f>IFERROR(テーブル_Swim015[[#This Row],[競技番号]],"")</f>
        <v/>
      </c>
      <c r="B1100" s="22" t="str">
        <f>IFERROR(テーブル_Swim015[[#This Row],[組]],"")</f>
        <v/>
      </c>
      <c r="C1100" s="22" t="str">
        <f>IFERROR(テーブル_Swim015[[#This Row],[水路]],"")</f>
        <v/>
      </c>
      <c r="D1100" s="22" t="str">
        <f t="shared" si="68"/>
        <v/>
      </c>
      <c r="E1100" s="22" t="str">
        <f>IFERROR(テーブル_Swim015[[#This Row],[選手番号]],"")</f>
        <v/>
      </c>
      <c r="F1100" s="22" t="str">
        <f>IFERROR(VLOOKUP(E1100,Sheet3!A:H,3,0),"")</f>
        <v/>
      </c>
      <c r="G1100" s="22" t="str">
        <f>IFERROR(VLOOKUP(E1100,Sheet3!A:H,8,0),"")</f>
        <v/>
      </c>
      <c r="H1100" s="22" t="str">
        <f>IFERROR(VLOOKUP(E1100,Sheet2!A:B,2,0),"")</f>
        <v/>
      </c>
      <c r="I1100" s="22" t="str">
        <f t="shared" si="69"/>
        <v/>
      </c>
      <c r="J1100" s="22" t="str">
        <f t="shared" si="70"/>
        <v/>
      </c>
      <c r="K1100" s="22" t="str">
        <f t="shared" si="71"/>
        <v/>
      </c>
    </row>
    <row r="1101" spans="1:11" s="22" customFormat="1" x14ac:dyDescent="0.15">
      <c r="A1101" s="22" t="str">
        <f>IFERROR(テーブル_Swim015[[#This Row],[競技番号]],"")</f>
        <v/>
      </c>
      <c r="B1101" s="22" t="str">
        <f>IFERROR(テーブル_Swim015[[#This Row],[組]],"")</f>
        <v/>
      </c>
      <c r="C1101" s="22" t="str">
        <f>IFERROR(テーブル_Swim015[[#This Row],[水路]],"")</f>
        <v/>
      </c>
      <c r="D1101" s="22" t="str">
        <f t="shared" si="68"/>
        <v/>
      </c>
      <c r="E1101" s="22" t="str">
        <f>IFERROR(テーブル_Swim015[[#This Row],[選手番号]],"")</f>
        <v/>
      </c>
      <c r="F1101" s="22" t="str">
        <f>IFERROR(VLOOKUP(E1101,Sheet3!A:H,3,0),"")</f>
        <v/>
      </c>
      <c r="G1101" s="22" t="str">
        <f>IFERROR(VLOOKUP(E1101,Sheet3!A:H,8,0),"")</f>
        <v/>
      </c>
      <c r="H1101" s="22" t="str">
        <f>IFERROR(VLOOKUP(E1101,Sheet2!A:B,2,0),"")</f>
        <v/>
      </c>
      <c r="I1101" s="22" t="str">
        <f t="shared" si="69"/>
        <v/>
      </c>
      <c r="J1101" s="22" t="str">
        <f t="shared" si="70"/>
        <v/>
      </c>
      <c r="K1101" s="22" t="str">
        <f t="shared" si="71"/>
        <v/>
      </c>
    </row>
    <row r="1102" spans="1:11" s="22" customFormat="1" x14ac:dyDescent="0.15">
      <c r="A1102" s="22" t="str">
        <f>IFERROR(テーブル_Swim015[[#This Row],[競技番号]],"")</f>
        <v/>
      </c>
      <c r="B1102" s="22" t="str">
        <f>IFERROR(テーブル_Swim015[[#This Row],[組]],"")</f>
        <v/>
      </c>
      <c r="C1102" s="22" t="str">
        <f>IFERROR(テーブル_Swim015[[#This Row],[水路]],"")</f>
        <v/>
      </c>
      <c r="D1102" s="22" t="str">
        <f t="shared" si="68"/>
        <v/>
      </c>
      <c r="E1102" s="22" t="str">
        <f>IFERROR(テーブル_Swim015[[#This Row],[選手番号]],"")</f>
        <v/>
      </c>
      <c r="F1102" s="22" t="str">
        <f>IFERROR(VLOOKUP(E1102,Sheet3!A:H,3,0),"")</f>
        <v/>
      </c>
      <c r="G1102" s="22" t="str">
        <f>IFERROR(VLOOKUP(E1102,Sheet3!A:H,8,0),"")</f>
        <v/>
      </c>
      <c r="H1102" s="22" t="str">
        <f>IFERROR(VLOOKUP(E1102,Sheet2!A:B,2,0),"")</f>
        <v/>
      </c>
      <c r="I1102" s="22" t="str">
        <f t="shared" si="69"/>
        <v/>
      </c>
      <c r="J1102" s="22" t="str">
        <f t="shared" si="70"/>
        <v/>
      </c>
      <c r="K1102" s="22" t="str">
        <f t="shared" si="71"/>
        <v/>
      </c>
    </row>
    <row r="1103" spans="1:11" s="22" customFormat="1" x14ac:dyDescent="0.15">
      <c r="A1103" s="22" t="str">
        <f>IFERROR(テーブル_Swim015[[#This Row],[競技番号]],"")</f>
        <v/>
      </c>
      <c r="B1103" s="22" t="str">
        <f>IFERROR(テーブル_Swim015[[#This Row],[組]],"")</f>
        <v/>
      </c>
      <c r="C1103" s="22" t="str">
        <f>IFERROR(テーブル_Swim015[[#This Row],[水路]],"")</f>
        <v/>
      </c>
      <c r="D1103" s="22" t="str">
        <f t="shared" si="68"/>
        <v/>
      </c>
      <c r="E1103" s="22" t="str">
        <f>IFERROR(テーブル_Swim015[[#This Row],[選手番号]],"")</f>
        <v/>
      </c>
      <c r="F1103" s="22" t="str">
        <f>IFERROR(VLOOKUP(E1103,Sheet3!A:H,3,0),"")</f>
        <v/>
      </c>
      <c r="G1103" s="22" t="str">
        <f>IFERROR(VLOOKUP(E1103,Sheet3!A:H,8,0),"")</f>
        <v/>
      </c>
      <c r="H1103" s="22" t="str">
        <f>IFERROR(VLOOKUP(E1103,Sheet2!A:B,2,0),"")</f>
        <v/>
      </c>
      <c r="I1103" s="22" t="str">
        <f t="shared" si="69"/>
        <v/>
      </c>
      <c r="J1103" s="22" t="str">
        <f t="shared" si="70"/>
        <v/>
      </c>
      <c r="K1103" s="22" t="str">
        <f t="shared" si="71"/>
        <v/>
      </c>
    </row>
    <row r="1104" spans="1:11" s="22" customFormat="1" x14ac:dyDescent="0.15">
      <c r="A1104" s="22" t="str">
        <f>IFERROR(テーブル_Swim015[[#This Row],[競技番号]],"")</f>
        <v/>
      </c>
      <c r="B1104" s="22" t="str">
        <f>IFERROR(テーブル_Swim015[[#This Row],[組]],"")</f>
        <v/>
      </c>
      <c r="C1104" s="22" t="str">
        <f>IFERROR(テーブル_Swim015[[#This Row],[水路]],"")</f>
        <v/>
      </c>
      <c r="D1104" s="22" t="str">
        <f t="shared" si="68"/>
        <v/>
      </c>
      <c r="E1104" s="22" t="str">
        <f>IFERROR(テーブル_Swim015[[#This Row],[選手番号]],"")</f>
        <v/>
      </c>
      <c r="F1104" s="22" t="str">
        <f>IFERROR(VLOOKUP(E1104,Sheet3!A:H,3,0),"")</f>
        <v/>
      </c>
      <c r="G1104" s="22" t="str">
        <f>IFERROR(VLOOKUP(E1104,Sheet3!A:H,8,0),"")</f>
        <v/>
      </c>
      <c r="H1104" s="22" t="str">
        <f>IFERROR(VLOOKUP(E1104,Sheet2!A:B,2,0),"")</f>
        <v/>
      </c>
      <c r="I1104" s="22" t="str">
        <f t="shared" si="69"/>
        <v/>
      </c>
      <c r="J1104" s="22" t="str">
        <f t="shared" si="70"/>
        <v/>
      </c>
      <c r="K1104" s="22" t="str">
        <f t="shared" si="71"/>
        <v/>
      </c>
    </row>
    <row r="1105" spans="1:11" s="22" customFormat="1" x14ac:dyDescent="0.15">
      <c r="A1105" s="22" t="str">
        <f>IFERROR(テーブル_Swim015[[#This Row],[競技番号]],"")</f>
        <v/>
      </c>
      <c r="B1105" s="22" t="str">
        <f>IFERROR(テーブル_Swim015[[#This Row],[組]],"")</f>
        <v/>
      </c>
      <c r="C1105" s="22" t="str">
        <f>IFERROR(テーブル_Swim015[[#This Row],[水路]],"")</f>
        <v/>
      </c>
      <c r="D1105" s="22" t="str">
        <f t="shared" si="68"/>
        <v/>
      </c>
      <c r="E1105" s="22" t="str">
        <f>IFERROR(テーブル_Swim015[[#This Row],[選手番号]],"")</f>
        <v/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/>
      </c>
      <c r="I1105" s="22" t="str">
        <f t="shared" si="69"/>
        <v/>
      </c>
      <c r="J1105" s="22" t="str">
        <f t="shared" si="70"/>
        <v/>
      </c>
      <c r="K1105" s="22" t="str">
        <f t="shared" si="71"/>
        <v/>
      </c>
    </row>
    <row r="1106" spans="1:11" s="22" customFormat="1" x14ac:dyDescent="0.15">
      <c r="A1106" s="22" t="str">
        <f>IFERROR(テーブル_Swim015[[#This Row],[競技番号]],"")</f>
        <v/>
      </c>
      <c r="B1106" s="22" t="str">
        <f>IFERROR(テーブル_Swim015[[#This Row],[組]],"")</f>
        <v/>
      </c>
      <c r="C1106" s="22" t="str">
        <f>IFERROR(テーブル_Swim015[[#This Row],[水路]],"")</f>
        <v/>
      </c>
      <c r="D1106" s="22" t="str">
        <f t="shared" ref="D1106:D1169" si="72">CONCATENATE(A1106,B1106,C1106)</f>
        <v/>
      </c>
      <c r="E1106" s="22" t="str">
        <f>IFERROR(テーブル_Swim015[[#This Row],[選手番号]],"")</f>
        <v/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/>
      </c>
      <c r="I1106" s="22" t="str">
        <f t="shared" si="69"/>
        <v/>
      </c>
      <c r="J1106" s="22" t="str">
        <f t="shared" si="70"/>
        <v/>
      </c>
      <c r="K1106" s="22" t="str">
        <f t="shared" si="71"/>
        <v/>
      </c>
    </row>
    <row r="1107" spans="1:11" s="22" customFormat="1" x14ac:dyDescent="0.15">
      <c r="A1107" s="22" t="str">
        <f>IFERROR(テーブル_Swim015[[#This Row],[競技番号]],"")</f>
        <v/>
      </c>
      <c r="B1107" s="22" t="str">
        <f>IFERROR(テーブル_Swim015[[#This Row],[組]],"")</f>
        <v/>
      </c>
      <c r="C1107" s="22" t="str">
        <f>IFERROR(テーブル_Swim015[[#This Row],[水路]],"")</f>
        <v/>
      </c>
      <c r="D1107" s="22" t="str">
        <f t="shared" si="72"/>
        <v/>
      </c>
      <c r="E1107" s="22" t="str">
        <f>IFERROR(テーブル_Swim015[[#This Row],[選手番号]],"")</f>
        <v/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/>
      </c>
      <c r="I1107" s="22" t="str">
        <f t="shared" ref="I1107:I1170" si="73">CONCATENATE(E1107,A1107)</f>
        <v/>
      </c>
      <c r="J1107" s="22" t="str">
        <f t="shared" ref="J1107:J1170" si="74">B1107</f>
        <v/>
      </c>
      <c r="K1107" s="22" t="str">
        <f t="shared" ref="K1107:K1170" si="75">C1107</f>
        <v/>
      </c>
    </row>
    <row r="1108" spans="1:11" s="22" customFormat="1" x14ac:dyDescent="0.15">
      <c r="A1108" s="22" t="str">
        <f>IFERROR(テーブル_Swim015[[#This Row],[競技番号]],"")</f>
        <v/>
      </c>
      <c r="B1108" s="22" t="str">
        <f>IFERROR(テーブル_Swim015[[#This Row],[組]],"")</f>
        <v/>
      </c>
      <c r="C1108" s="22" t="str">
        <f>IFERROR(テーブル_Swim015[[#This Row],[水路]],"")</f>
        <v/>
      </c>
      <c r="D1108" s="22" t="str">
        <f t="shared" si="72"/>
        <v/>
      </c>
      <c r="E1108" s="22" t="str">
        <f>IFERROR(テーブル_Swim015[[#This Row],[選手番号]],"")</f>
        <v/>
      </c>
      <c r="F1108" s="22" t="str">
        <f>IFERROR(VLOOKUP(E1108,Sheet3!A:H,3,0),"")</f>
        <v/>
      </c>
      <c r="G1108" s="22" t="str">
        <f>IFERROR(VLOOKUP(E1108,Sheet3!A:H,8,0),"")</f>
        <v/>
      </c>
      <c r="H1108" s="22" t="str">
        <f>IFERROR(VLOOKUP(E1108,Sheet2!A:B,2,0),"")</f>
        <v/>
      </c>
      <c r="I1108" s="22" t="str">
        <f t="shared" si="73"/>
        <v/>
      </c>
      <c r="J1108" s="22" t="str">
        <f t="shared" si="74"/>
        <v/>
      </c>
      <c r="K1108" s="22" t="str">
        <f t="shared" si="75"/>
        <v/>
      </c>
    </row>
    <row r="1109" spans="1:11" s="22" customFormat="1" x14ac:dyDescent="0.15">
      <c r="A1109" s="22" t="str">
        <f>IFERROR(テーブル_Swim015[[#This Row],[競技番号]],"")</f>
        <v/>
      </c>
      <c r="B1109" s="22" t="str">
        <f>IFERROR(テーブル_Swim015[[#This Row],[組]],"")</f>
        <v/>
      </c>
      <c r="C1109" s="22" t="str">
        <f>IFERROR(テーブル_Swim015[[#This Row],[水路]],"")</f>
        <v/>
      </c>
      <c r="D1109" s="22" t="str">
        <f t="shared" si="72"/>
        <v/>
      </c>
      <c r="E1109" s="22" t="str">
        <f>IFERROR(テーブル_Swim015[[#This Row],[選手番号]],"")</f>
        <v/>
      </c>
      <c r="F1109" s="22" t="str">
        <f>IFERROR(VLOOKUP(E1109,Sheet3!A:H,3,0),"")</f>
        <v/>
      </c>
      <c r="G1109" s="22" t="str">
        <f>IFERROR(VLOOKUP(E1109,Sheet3!A:H,8,0),"")</f>
        <v/>
      </c>
      <c r="H1109" s="22" t="str">
        <f>IFERROR(VLOOKUP(E1109,Sheet2!A:B,2,0),"")</f>
        <v/>
      </c>
      <c r="I1109" s="22" t="str">
        <f t="shared" si="73"/>
        <v/>
      </c>
      <c r="J1109" s="22" t="str">
        <f t="shared" si="74"/>
        <v/>
      </c>
      <c r="K1109" s="22" t="str">
        <f t="shared" si="75"/>
        <v/>
      </c>
    </row>
    <row r="1110" spans="1:11" s="22" customFormat="1" x14ac:dyDescent="0.15">
      <c r="A1110" s="22" t="str">
        <f>IFERROR(テーブル_Swim015[[#This Row],[競技番号]],"")</f>
        <v/>
      </c>
      <c r="B1110" s="22" t="str">
        <f>IFERROR(テーブル_Swim015[[#This Row],[組]],"")</f>
        <v/>
      </c>
      <c r="C1110" s="22" t="str">
        <f>IFERROR(テーブル_Swim015[[#This Row],[水路]],"")</f>
        <v/>
      </c>
      <c r="D1110" s="22" t="str">
        <f t="shared" si="72"/>
        <v/>
      </c>
      <c r="E1110" s="22" t="str">
        <f>IFERROR(テーブル_Swim015[[#This Row],[選手番号]],"")</f>
        <v/>
      </c>
      <c r="F1110" s="22" t="str">
        <f>IFERROR(VLOOKUP(E1110,Sheet3!A:H,3,0),"")</f>
        <v/>
      </c>
      <c r="G1110" s="22" t="str">
        <f>IFERROR(VLOOKUP(E1110,Sheet3!A:H,8,0),"")</f>
        <v/>
      </c>
      <c r="H1110" s="22" t="str">
        <f>IFERROR(VLOOKUP(E1110,Sheet2!A:B,2,0),"")</f>
        <v/>
      </c>
      <c r="I1110" s="22" t="str">
        <f t="shared" si="73"/>
        <v/>
      </c>
      <c r="J1110" s="22" t="str">
        <f t="shared" si="74"/>
        <v/>
      </c>
      <c r="K1110" s="22" t="str">
        <f t="shared" si="75"/>
        <v/>
      </c>
    </row>
    <row r="1111" spans="1:11" s="22" customFormat="1" x14ac:dyDescent="0.15">
      <c r="A1111" s="22" t="str">
        <f>IFERROR(テーブル_Swim015[[#This Row],[競技番号]],"")</f>
        <v/>
      </c>
      <c r="B1111" s="22" t="str">
        <f>IFERROR(テーブル_Swim015[[#This Row],[組]],"")</f>
        <v/>
      </c>
      <c r="C1111" s="22" t="str">
        <f>IFERROR(テーブル_Swim015[[#This Row],[水路]],"")</f>
        <v/>
      </c>
      <c r="D1111" s="22" t="str">
        <f t="shared" si="72"/>
        <v/>
      </c>
      <c r="E1111" s="22" t="str">
        <f>IFERROR(テーブル_Swim015[[#This Row],[選手番号]],"")</f>
        <v/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/>
      </c>
      <c r="I1111" s="22" t="str">
        <f t="shared" si="73"/>
        <v/>
      </c>
      <c r="J1111" s="22" t="str">
        <f t="shared" si="74"/>
        <v/>
      </c>
      <c r="K1111" s="22" t="str">
        <f t="shared" si="75"/>
        <v/>
      </c>
    </row>
    <row r="1112" spans="1:11" s="22" customFormat="1" x14ac:dyDescent="0.15">
      <c r="A1112" s="22" t="str">
        <f>IFERROR(テーブル_Swim015[[#This Row],[競技番号]],"")</f>
        <v/>
      </c>
      <c r="B1112" s="22" t="str">
        <f>IFERROR(テーブル_Swim015[[#This Row],[組]],"")</f>
        <v/>
      </c>
      <c r="C1112" s="22" t="str">
        <f>IFERROR(テーブル_Swim015[[#This Row],[水路]],"")</f>
        <v/>
      </c>
      <c r="D1112" s="22" t="str">
        <f t="shared" si="72"/>
        <v/>
      </c>
      <c r="E1112" s="22" t="str">
        <f>IFERROR(テーブル_Swim015[[#This Row],[選手番号]],"")</f>
        <v/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/>
      </c>
      <c r="I1112" s="22" t="str">
        <f t="shared" si="73"/>
        <v/>
      </c>
      <c r="J1112" s="22" t="str">
        <f t="shared" si="74"/>
        <v/>
      </c>
      <c r="K1112" s="22" t="str">
        <f t="shared" si="75"/>
        <v/>
      </c>
    </row>
    <row r="1113" spans="1:11" s="22" customFormat="1" x14ac:dyDescent="0.15">
      <c r="A1113" s="22" t="str">
        <f>IFERROR(テーブル_Swim015[[#This Row],[競技番号]],"")</f>
        <v/>
      </c>
      <c r="B1113" s="22" t="str">
        <f>IFERROR(テーブル_Swim015[[#This Row],[組]],"")</f>
        <v/>
      </c>
      <c r="C1113" s="22" t="str">
        <f>IFERROR(テーブル_Swim015[[#This Row],[水路]],"")</f>
        <v/>
      </c>
      <c r="D1113" s="22" t="str">
        <f t="shared" si="72"/>
        <v/>
      </c>
      <c r="E1113" s="22" t="str">
        <f>IFERROR(テーブル_Swim015[[#This Row],[選手番号]],"")</f>
        <v/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/>
      </c>
      <c r="I1113" s="22" t="str">
        <f t="shared" si="73"/>
        <v/>
      </c>
      <c r="J1113" s="22" t="str">
        <f t="shared" si="74"/>
        <v/>
      </c>
      <c r="K1113" s="22" t="str">
        <f t="shared" si="75"/>
        <v/>
      </c>
    </row>
    <row r="1114" spans="1:11" s="22" customFormat="1" x14ac:dyDescent="0.15">
      <c r="A1114" s="22" t="str">
        <f>IFERROR(テーブル_Swim015[[#This Row],[競技番号]],"")</f>
        <v/>
      </c>
      <c r="B1114" s="22" t="str">
        <f>IFERROR(テーブル_Swim015[[#This Row],[組]],"")</f>
        <v/>
      </c>
      <c r="C1114" s="22" t="str">
        <f>IFERROR(テーブル_Swim015[[#This Row],[水路]],"")</f>
        <v/>
      </c>
      <c r="D1114" s="22" t="str">
        <f t="shared" si="72"/>
        <v/>
      </c>
      <c r="E1114" s="22" t="str">
        <f>IFERROR(テーブル_Swim015[[#This Row],[選手番号]],"")</f>
        <v/>
      </c>
      <c r="F1114" s="22" t="str">
        <f>IFERROR(VLOOKUP(E1114,Sheet3!A:H,3,0),"")</f>
        <v/>
      </c>
      <c r="G1114" s="22" t="str">
        <f>IFERROR(VLOOKUP(E1114,Sheet3!A:H,8,0),"")</f>
        <v/>
      </c>
      <c r="H1114" s="22" t="str">
        <f>IFERROR(VLOOKUP(E1114,Sheet2!A:B,2,0),"")</f>
        <v/>
      </c>
      <c r="I1114" s="22" t="str">
        <f t="shared" si="73"/>
        <v/>
      </c>
      <c r="J1114" s="22" t="str">
        <f t="shared" si="74"/>
        <v/>
      </c>
      <c r="K1114" s="22" t="str">
        <f t="shared" si="75"/>
        <v/>
      </c>
    </row>
    <row r="1115" spans="1:11" s="22" customFormat="1" x14ac:dyDescent="0.15">
      <c r="A1115" s="22" t="str">
        <f>IFERROR(テーブル_Swim015[[#This Row],[競技番号]],"")</f>
        <v/>
      </c>
      <c r="B1115" s="22" t="str">
        <f>IFERROR(テーブル_Swim015[[#This Row],[組]],"")</f>
        <v/>
      </c>
      <c r="C1115" s="22" t="str">
        <f>IFERROR(テーブル_Swim015[[#This Row],[水路]],"")</f>
        <v/>
      </c>
      <c r="D1115" s="22" t="str">
        <f t="shared" si="72"/>
        <v/>
      </c>
      <c r="E1115" s="22" t="str">
        <f>IFERROR(テーブル_Swim015[[#This Row],[選手番号]],"")</f>
        <v/>
      </c>
      <c r="F1115" s="22" t="str">
        <f>IFERROR(VLOOKUP(E1115,Sheet3!A:H,3,0),"")</f>
        <v/>
      </c>
      <c r="G1115" s="22" t="str">
        <f>IFERROR(VLOOKUP(E1115,Sheet3!A:H,8,0),"")</f>
        <v/>
      </c>
      <c r="H1115" s="22" t="str">
        <f>IFERROR(VLOOKUP(E1115,Sheet2!A:B,2,0),"")</f>
        <v/>
      </c>
      <c r="I1115" s="22" t="str">
        <f t="shared" si="73"/>
        <v/>
      </c>
      <c r="J1115" s="22" t="str">
        <f t="shared" si="74"/>
        <v/>
      </c>
      <c r="K1115" s="22" t="str">
        <f t="shared" si="75"/>
        <v/>
      </c>
    </row>
    <row r="1116" spans="1:11" s="22" customFormat="1" x14ac:dyDescent="0.15">
      <c r="A1116" s="22" t="str">
        <f>IFERROR(テーブル_Swim015[[#This Row],[競技番号]],"")</f>
        <v/>
      </c>
      <c r="B1116" s="22" t="str">
        <f>IFERROR(テーブル_Swim015[[#This Row],[組]],"")</f>
        <v/>
      </c>
      <c r="C1116" s="22" t="str">
        <f>IFERROR(テーブル_Swim015[[#This Row],[水路]],"")</f>
        <v/>
      </c>
      <c r="D1116" s="22" t="str">
        <f t="shared" si="72"/>
        <v/>
      </c>
      <c r="E1116" s="22" t="str">
        <f>IFERROR(テーブル_Swim015[[#This Row],[選手番号]],"")</f>
        <v/>
      </c>
      <c r="F1116" s="22" t="str">
        <f>IFERROR(VLOOKUP(E1116,Sheet3!A:H,3,0),"")</f>
        <v/>
      </c>
      <c r="G1116" s="22" t="str">
        <f>IFERROR(VLOOKUP(E1116,Sheet3!A:H,8,0),"")</f>
        <v/>
      </c>
      <c r="H1116" s="22" t="str">
        <f>IFERROR(VLOOKUP(E1116,Sheet2!A:B,2,0),"")</f>
        <v/>
      </c>
      <c r="I1116" s="22" t="str">
        <f t="shared" si="73"/>
        <v/>
      </c>
      <c r="J1116" s="22" t="str">
        <f t="shared" si="74"/>
        <v/>
      </c>
      <c r="K1116" s="22" t="str">
        <f t="shared" si="75"/>
        <v/>
      </c>
    </row>
    <row r="1117" spans="1:11" s="22" customFormat="1" x14ac:dyDescent="0.15">
      <c r="A1117" s="22" t="str">
        <f>IFERROR(テーブル_Swim015[[#This Row],[競技番号]],"")</f>
        <v/>
      </c>
      <c r="B1117" s="22" t="str">
        <f>IFERROR(テーブル_Swim015[[#This Row],[組]],"")</f>
        <v/>
      </c>
      <c r="C1117" s="22" t="str">
        <f>IFERROR(テーブル_Swim015[[#This Row],[水路]],"")</f>
        <v/>
      </c>
      <c r="D1117" s="22" t="str">
        <f t="shared" si="72"/>
        <v/>
      </c>
      <c r="E1117" s="22" t="str">
        <f>IFERROR(テーブル_Swim015[[#This Row],[選手番号]],"")</f>
        <v/>
      </c>
      <c r="F1117" s="22" t="str">
        <f>IFERROR(VLOOKUP(E1117,Sheet3!A:H,3,0),"")</f>
        <v/>
      </c>
      <c r="G1117" s="22" t="str">
        <f>IFERROR(VLOOKUP(E1117,Sheet3!A:H,8,0),"")</f>
        <v/>
      </c>
      <c r="H1117" s="22" t="str">
        <f>IFERROR(VLOOKUP(E1117,Sheet2!A:B,2,0),"")</f>
        <v/>
      </c>
      <c r="I1117" s="22" t="str">
        <f t="shared" si="73"/>
        <v/>
      </c>
      <c r="J1117" s="22" t="str">
        <f t="shared" si="74"/>
        <v/>
      </c>
      <c r="K1117" s="22" t="str">
        <f t="shared" si="75"/>
        <v/>
      </c>
    </row>
    <row r="1118" spans="1:11" s="22" customFormat="1" x14ac:dyDescent="0.15">
      <c r="A1118" s="22" t="str">
        <f>IFERROR(テーブル_Swim015[[#This Row],[競技番号]],"")</f>
        <v/>
      </c>
      <c r="B1118" s="22" t="str">
        <f>IFERROR(テーブル_Swim015[[#This Row],[組]],"")</f>
        <v/>
      </c>
      <c r="C1118" s="22" t="str">
        <f>IFERROR(テーブル_Swim015[[#This Row],[水路]],"")</f>
        <v/>
      </c>
      <c r="D1118" s="22" t="str">
        <f t="shared" si="72"/>
        <v/>
      </c>
      <c r="E1118" s="22" t="str">
        <f>IFERROR(テーブル_Swim015[[#This Row],[選手番号]],"")</f>
        <v/>
      </c>
      <c r="F1118" s="22" t="str">
        <f>IFERROR(VLOOKUP(E1118,Sheet3!A:H,3,0),"")</f>
        <v/>
      </c>
      <c r="G1118" s="22" t="str">
        <f>IFERROR(VLOOKUP(E1118,Sheet3!A:H,8,0),"")</f>
        <v/>
      </c>
      <c r="H1118" s="22" t="str">
        <f>IFERROR(VLOOKUP(E1118,Sheet2!A:B,2,0),"")</f>
        <v/>
      </c>
      <c r="I1118" s="22" t="str">
        <f t="shared" si="73"/>
        <v/>
      </c>
      <c r="J1118" s="22" t="str">
        <f t="shared" si="74"/>
        <v/>
      </c>
      <c r="K1118" s="22" t="str">
        <f t="shared" si="75"/>
        <v/>
      </c>
    </row>
    <row r="1119" spans="1:11" s="22" customFormat="1" x14ac:dyDescent="0.15">
      <c r="A1119" s="22" t="str">
        <f>IFERROR(テーブル_Swim015[[#This Row],[競技番号]],"")</f>
        <v/>
      </c>
      <c r="B1119" s="22" t="str">
        <f>IFERROR(テーブル_Swim015[[#This Row],[組]],"")</f>
        <v/>
      </c>
      <c r="C1119" s="22" t="str">
        <f>IFERROR(テーブル_Swim015[[#This Row],[水路]],"")</f>
        <v/>
      </c>
      <c r="D1119" s="22" t="str">
        <f t="shared" si="72"/>
        <v/>
      </c>
      <c r="E1119" s="22" t="str">
        <f>IFERROR(テーブル_Swim015[[#This Row],[選手番号]],"")</f>
        <v/>
      </c>
      <c r="F1119" s="22" t="str">
        <f>IFERROR(VLOOKUP(E1119,Sheet3!A:H,3,0),"")</f>
        <v/>
      </c>
      <c r="G1119" s="22" t="str">
        <f>IFERROR(VLOOKUP(E1119,Sheet3!A:H,8,0),"")</f>
        <v/>
      </c>
      <c r="H1119" s="22" t="str">
        <f>IFERROR(VLOOKUP(E1119,Sheet2!A:B,2,0),"")</f>
        <v/>
      </c>
      <c r="I1119" s="22" t="str">
        <f t="shared" si="73"/>
        <v/>
      </c>
      <c r="J1119" s="22" t="str">
        <f t="shared" si="74"/>
        <v/>
      </c>
      <c r="K1119" s="22" t="str">
        <f t="shared" si="75"/>
        <v/>
      </c>
    </row>
    <row r="1120" spans="1:11" s="22" customFormat="1" x14ac:dyDescent="0.15">
      <c r="A1120" s="22" t="str">
        <f>IFERROR(テーブル_Swim015[[#This Row],[競技番号]],"")</f>
        <v/>
      </c>
      <c r="B1120" s="22" t="str">
        <f>IFERROR(テーブル_Swim015[[#This Row],[組]],"")</f>
        <v/>
      </c>
      <c r="C1120" s="22" t="str">
        <f>IFERROR(テーブル_Swim015[[#This Row],[水路]],"")</f>
        <v/>
      </c>
      <c r="D1120" s="22" t="str">
        <f t="shared" si="72"/>
        <v/>
      </c>
      <c r="E1120" s="22" t="str">
        <f>IFERROR(テーブル_Swim015[[#This Row],[選手番号]],"")</f>
        <v/>
      </c>
      <c r="F1120" s="22" t="str">
        <f>IFERROR(VLOOKUP(E1120,Sheet3!A:H,3,0),"")</f>
        <v/>
      </c>
      <c r="G1120" s="22" t="str">
        <f>IFERROR(VLOOKUP(E1120,Sheet3!A:H,8,0),"")</f>
        <v/>
      </c>
      <c r="H1120" s="22" t="str">
        <f>IFERROR(VLOOKUP(E1120,Sheet2!A:B,2,0),"")</f>
        <v/>
      </c>
      <c r="I1120" s="22" t="str">
        <f t="shared" si="73"/>
        <v/>
      </c>
      <c r="J1120" s="22" t="str">
        <f t="shared" si="74"/>
        <v/>
      </c>
      <c r="K1120" s="22" t="str">
        <f t="shared" si="75"/>
        <v/>
      </c>
    </row>
    <row r="1121" spans="1:11" s="22" customFormat="1" x14ac:dyDescent="0.15">
      <c r="A1121" s="22" t="str">
        <f>IFERROR(テーブル_Swim015[[#This Row],[競技番号]],"")</f>
        <v/>
      </c>
      <c r="B1121" s="22" t="str">
        <f>IFERROR(テーブル_Swim015[[#This Row],[組]],"")</f>
        <v/>
      </c>
      <c r="C1121" s="22" t="str">
        <f>IFERROR(テーブル_Swim015[[#This Row],[水路]],"")</f>
        <v/>
      </c>
      <c r="D1121" s="22" t="str">
        <f t="shared" si="72"/>
        <v/>
      </c>
      <c r="E1121" s="22" t="str">
        <f>IFERROR(テーブル_Swim015[[#This Row],[選手番号]],"")</f>
        <v/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/>
      </c>
      <c r="I1121" s="22" t="str">
        <f t="shared" si="73"/>
        <v/>
      </c>
      <c r="J1121" s="22" t="str">
        <f t="shared" si="74"/>
        <v/>
      </c>
      <c r="K1121" s="22" t="str">
        <f t="shared" si="75"/>
        <v/>
      </c>
    </row>
    <row r="1122" spans="1:11" s="22" customFormat="1" x14ac:dyDescent="0.15">
      <c r="A1122" s="22" t="str">
        <f>IFERROR(テーブル_Swim015[[#This Row],[競技番号]],"")</f>
        <v/>
      </c>
      <c r="B1122" s="22" t="str">
        <f>IFERROR(テーブル_Swim015[[#This Row],[組]],"")</f>
        <v/>
      </c>
      <c r="C1122" s="22" t="str">
        <f>IFERROR(テーブル_Swim015[[#This Row],[水路]],"")</f>
        <v/>
      </c>
      <c r="D1122" s="22" t="str">
        <f t="shared" si="72"/>
        <v/>
      </c>
      <c r="E1122" s="22" t="str">
        <f>IFERROR(テーブル_Swim015[[#This Row],[選手番号]],"")</f>
        <v/>
      </c>
      <c r="F1122" s="22" t="str">
        <f>IFERROR(VLOOKUP(E1122,Sheet3!A:H,3,0),"")</f>
        <v/>
      </c>
      <c r="G1122" s="22" t="str">
        <f>IFERROR(VLOOKUP(E1122,Sheet3!A:H,8,0),"")</f>
        <v/>
      </c>
      <c r="H1122" s="22" t="str">
        <f>IFERROR(VLOOKUP(E1122,Sheet2!A:B,2,0),"")</f>
        <v/>
      </c>
      <c r="I1122" s="22" t="str">
        <f t="shared" si="73"/>
        <v/>
      </c>
      <c r="J1122" s="22" t="str">
        <f t="shared" si="74"/>
        <v/>
      </c>
      <c r="K1122" s="22" t="str">
        <f t="shared" si="75"/>
        <v/>
      </c>
    </row>
    <row r="1123" spans="1:11" s="22" customFormat="1" x14ac:dyDescent="0.15">
      <c r="A1123" s="22" t="str">
        <f>IFERROR(テーブル_Swim015[[#This Row],[競技番号]],"")</f>
        <v/>
      </c>
      <c r="B1123" s="22" t="str">
        <f>IFERROR(テーブル_Swim015[[#This Row],[組]],"")</f>
        <v/>
      </c>
      <c r="C1123" s="22" t="str">
        <f>IFERROR(テーブル_Swim015[[#This Row],[水路]],"")</f>
        <v/>
      </c>
      <c r="D1123" s="22" t="str">
        <f t="shared" si="72"/>
        <v/>
      </c>
      <c r="E1123" s="22" t="str">
        <f>IFERROR(テーブル_Swim015[[#This Row],[選手番号]],"")</f>
        <v/>
      </c>
      <c r="F1123" s="22" t="str">
        <f>IFERROR(VLOOKUP(E1123,Sheet3!A:H,3,0),"")</f>
        <v/>
      </c>
      <c r="G1123" s="22" t="str">
        <f>IFERROR(VLOOKUP(E1123,Sheet3!A:H,8,0),"")</f>
        <v/>
      </c>
      <c r="H1123" s="22" t="str">
        <f>IFERROR(VLOOKUP(E1123,Sheet2!A:B,2,0),"")</f>
        <v/>
      </c>
      <c r="I1123" s="22" t="str">
        <f t="shared" si="73"/>
        <v/>
      </c>
      <c r="J1123" s="22" t="str">
        <f t="shared" si="74"/>
        <v/>
      </c>
      <c r="K1123" s="22" t="str">
        <f t="shared" si="75"/>
        <v/>
      </c>
    </row>
    <row r="1124" spans="1:11" s="22" customFormat="1" x14ac:dyDescent="0.15">
      <c r="A1124" s="22" t="str">
        <f>IFERROR(テーブル_Swim015[[#This Row],[競技番号]],"")</f>
        <v/>
      </c>
      <c r="B1124" s="22" t="str">
        <f>IFERROR(テーブル_Swim015[[#This Row],[組]],"")</f>
        <v/>
      </c>
      <c r="C1124" s="22" t="str">
        <f>IFERROR(テーブル_Swim015[[#This Row],[水路]],"")</f>
        <v/>
      </c>
      <c r="D1124" s="22" t="str">
        <f t="shared" si="72"/>
        <v/>
      </c>
      <c r="E1124" s="22" t="str">
        <f>IFERROR(テーブル_Swim015[[#This Row],[選手番号]],"")</f>
        <v/>
      </c>
      <c r="F1124" s="22" t="str">
        <f>IFERROR(VLOOKUP(E1124,Sheet3!A:H,3,0),"")</f>
        <v/>
      </c>
      <c r="G1124" s="22" t="str">
        <f>IFERROR(VLOOKUP(E1124,Sheet3!A:H,8,0),"")</f>
        <v/>
      </c>
      <c r="H1124" s="22" t="str">
        <f>IFERROR(VLOOKUP(E1124,Sheet2!A:B,2,0),"")</f>
        <v/>
      </c>
      <c r="I1124" s="22" t="str">
        <f t="shared" si="73"/>
        <v/>
      </c>
      <c r="J1124" s="22" t="str">
        <f t="shared" si="74"/>
        <v/>
      </c>
      <c r="K1124" s="22" t="str">
        <f t="shared" si="75"/>
        <v/>
      </c>
    </row>
    <row r="1125" spans="1:11" s="22" customFormat="1" x14ac:dyDescent="0.15">
      <c r="A1125" s="22" t="str">
        <f>IFERROR(テーブル_Swim015[[#This Row],[競技番号]],"")</f>
        <v/>
      </c>
      <c r="B1125" s="22" t="str">
        <f>IFERROR(テーブル_Swim015[[#This Row],[組]],"")</f>
        <v/>
      </c>
      <c r="C1125" s="22" t="str">
        <f>IFERROR(テーブル_Swim015[[#This Row],[水路]],"")</f>
        <v/>
      </c>
      <c r="D1125" s="22" t="str">
        <f t="shared" si="72"/>
        <v/>
      </c>
      <c r="E1125" s="22" t="str">
        <f>IFERROR(テーブル_Swim015[[#This Row],[選手番号]],"")</f>
        <v/>
      </c>
      <c r="F1125" s="22" t="str">
        <f>IFERROR(VLOOKUP(E1125,Sheet3!A:H,3,0),"")</f>
        <v/>
      </c>
      <c r="G1125" s="22" t="str">
        <f>IFERROR(VLOOKUP(E1125,Sheet3!A:H,8,0),"")</f>
        <v/>
      </c>
      <c r="H1125" s="22" t="str">
        <f>IFERROR(VLOOKUP(E1125,Sheet2!A:B,2,0),"")</f>
        <v/>
      </c>
      <c r="I1125" s="22" t="str">
        <f t="shared" si="73"/>
        <v/>
      </c>
      <c r="J1125" s="22" t="str">
        <f t="shared" si="74"/>
        <v/>
      </c>
      <c r="K1125" s="22" t="str">
        <f t="shared" si="75"/>
        <v/>
      </c>
    </row>
    <row r="1126" spans="1:11" s="22" customFormat="1" x14ac:dyDescent="0.15">
      <c r="A1126" s="22" t="str">
        <f>IFERROR(テーブル_Swim015[[#This Row],[競技番号]],"")</f>
        <v/>
      </c>
      <c r="B1126" s="22" t="str">
        <f>IFERROR(テーブル_Swim015[[#This Row],[組]],"")</f>
        <v/>
      </c>
      <c r="C1126" s="22" t="str">
        <f>IFERROR(テーブル_Swim015[[#This Row],[水路]],"")</f>
        <v/>
      </c>
      <c r="D1126" s="22" t="str">
        <f t="shared" si="72"/>
        <v/>
      </c>
      <c r="E1126" s="22" t="str">
        <f>IFERROR(テーブル_Swim015[[#This Row],[選手番号]],"")</f>
        <v/>
      </c>
      <c r="F1126" s="22" t="str">
        <f>IFERROR(VLOOKUP(E1126,Sheet3!A:H,3,0),"")</f>
        <v/>
      </c>
      <c r="G1126" s="22" t="str">
        <f>IFERROR(VLOOKUP(E1126,Sheet3!A:H,8,0),"")</f>
        <v/>
      </c>
      <c r="H1126" s="22" t="str">
        <f>IFERROR(VLOOKUP(E1126,Sheet2!A:B,2,0),"")</f>
        <v/>
      </c>
      <c r="I1126" s="22" t="str">
        <f t="shared" si="73"/>
        <v/>
      </c>
      <c r="J1126" s="22" t="str">
        <f t="shared" si="74"/>
        <v/>
      </c>
      <c r="K1126" s="22" t="str">
        <f t="shared" si="75"/>
        <v/>
      </c>
    </row>
    <row r="1127" spans="1:11" s="22" customFormat="1" x14ac:dyDescent="0.15">
      <c r="A1127" s="22" t="str">
        <f>IFERROR(テーブル_Swim015[[#This Row],[競技番号]],"")</f>
        <v/>
      </c>
      <c r="B1127" s="22" t="str">
        <f>IFERROR(テーブル_Swim015[[#This Row],[組]],"")</f>
        <v/>
      </c>
      <c r="C1127" s="22" t="str">
        <f>IFERROR(テーブル_Swim015[[#This Row],[水路]],"")</f>
        <v/>
      </c>
      <c r="D1127" s="22" t="str">
        <f t="shared" si="72"/>
        <v/>
      </c>
      <c r="E1127" s="22" t="str">
        <f>IFERROR(テーブル_Swim015[[#This Row],[選手番号]],"")</f>
        <v/>
      </c>
      <c r="F1127" s="22" t="str">
        <f>IFERROR(VLOOKUP(E1127,Sheet3!A:H,3,0),"")</f>
        <v/>
      </c>
      <c r="G1127" s="22" t="str">
        <f>IFERROR(VLOOKUP(E1127,Sheet3!A:H,8,0),"")</f>
        <v/>
      </c>
      <c r="H1127" s="22" t="str">
        <f>IFERROR(VLOOKUP(E1127,Sheet2!A:B,2,0),"")</f>
        <v/>
      </c>
      <c r="I1127" s="22" t="str">
        <f t="shared" si="73"/>
        <v/>
      </c>
      <c r="J1127" s="22" t="str">
        <f t="shared" si="74"/>
        <v/>
      </c>
      <c r="K1127" s="22" t="str">
        <f t="shared" si="75"/>
        <v/>
      </c>
    </row>
    <row r="1128" spans="1:11" s="22" customFormat="1" x14ac:dyDescent="0.15">
      <c r="A1128" s="22" t="str">
        <f>IFERROR(テーブル_Swim015[[#This Row],[競技番号]],"")</f>
        <v/>
      </c>
      <c r="B1128" s="22" t="str">
        <f>IFERROR(テーブル_Swim015[[#This Row],[組]],"")</f>
        <v/>
      </c>
      <c r="C1128" s="22" t="str">
        <f>IFERROR(テーブル_Swim015[[#This Row],[水路]],"")</f>
        <v/>
      </c>
      <c r="D1128" s="22" t="str">
        <f t="shared" si="72"/>
        <v/>
      </c>
      <c r="E1128" s="22" t="str">
        <f>IFERROR(テーブル_Swim015[[#This Row],[選手番号]],"")</f>
        <v/>
      </c>
      <c r="F1128" s="22" t="str">
        <f>IFERROR(VLOOKUP(E1128,Sheet3!A:H,3,0),"")</f>
        <v/>
      </c>
      <c r="G1128" s="22" t="str">
        <f>IFERROR(VLOOKUP(E1128,Sheet3!A:H,8,0),"")</f>
        <v/>
      </c>
      <c r="H1128" s="22" t="str">
        <f>IFERROR(VLOOKUP(E1128,Sheet2!A:B,2,0),"")</f>
        <v/>
      </c>
      <c r="I1128" s="22" t="str">
        <f t="shared" si="73"/>
        <v/>
      </c>
      <c r="J1128" s="22" t="str">
        <f t="shared" si="74"/>
        <v/>
      </c>
      <c r="K1128" s="22" t="str">
        <f t="shared" si="75"/>
        <v/>
      </c>
    </row>
    <row r="1129" spans="1:11" s="22" customFormat="1" x14ac:dyDescent="0.15">
      <c r="A1129" s="22" t="str">
        <f>IFERROR(テーブル_Swim015[[#This Row],[競技番号]],"")</f>
        <v/>
      </c>
      <c r="B1129" s="22" t="str">
        <f>IFERROR(テーブル_Swim015[[#This Row],[組]],"")</f>
        <v/>
      </c>
      <c r="C1129" s="22" t="str">
        <f>IFERROR(テーブル_Swim015[[#This Row],[水路]],"")</f>
        <v/>
      </c>
      <c r="D1129" s="22" t="str">
        <f t="shared" si="72"/>
        <v/>
      </c>
      <c r="E1129" s="22" t="str">
        <f>IFERROR(テーブル_Swim015[[#This Row],[選手番号]],"")</f>
        <v/>
      </c>
      <c r="F1129" s="22" t="str">
        <f>IFERROR(VLOOKUP(E1129,Sheet3!A:H,3,0),"")</f>
        <v/>
      </c>
      <c r="G1129" s="22" t="str">
        <f>IFERROR(VLOOKUP(E1129,Sheet3!A:H,8,0),"")</f>
        <v/>
      </c>
      <c r="H1129" s="22" t="str">
        <f>IFERROR(VLOOKUP(E1129,Sheet2!A:B,2,0),"")</f>
        <v/>
      </c>
      <c r="I1129" s="22" t="str">
        <f t="shared" si="73"/>
        <v/>
      </c>
      <c r="J1129" s="22" t="str">
        <f t="shared" si="74"/>
        <v/>
      </c>
      <c r="K1129" s="22" t="str">
        <f t="shared" si="75"/>
        <v/>
      </c>
    </row>
    <row r="1130" spans="1:11" s="22" customFormat="1" x14ac:dyDescent="0.15">
      <c r="A1130" s="22" t="str">
        <f>IFERROR(テーブル_Swim015[[#This Row],[競技番号]],"")</f>
        <v/>
      </c>
      <c r="B1130" s="22" t="str">
        <f>IFERROR(テーブル_Swim015[[#This Row],[組]],"")</f>
        <v/>
      </c>
      <c r="C1130" s="22" t="str">
        <f>IFERROR(テーブル_Swim015[[#This Row],[水路]],"")</f>
        <v/>
      </c>
      <c r="D1130" s="22" t="str">
        <f t="shared" si="72"/>
        <v/>
      </c>
      <c r="E1130" s="22" t="str">
        <f>IFERROR(テーブル_Swim015[[#This Row],[選手番号]],"")</f>
        <v/>
      </c>
      <c r="F1130" s="22" t="str">
        <f>IFERROR(VLOOKUP(E1130,Sheet3!A:H,3,0),"")</f>
        <v/>
      </c>
      <c r="G1130" s="22" t="str">
        <f>IFERROR(VLOOKUP(E1130,Sheet3!A:H,8,0),"")</f>
        <v/>
      </c>
      <c r="H1130" s="22" t="str">
        <f>IFERROR(VLOOKUP(E1130,Sheet2!A:B,2,0),"")</f>
        <v/>
      </c>
      <c r="I1130" s="22" t="str">
        <f t="shared" si="73"/>
        <v/>
      </c>
      <c r="J1130" s="22" t="str">
        <f t="shared" si="74"/>
        <v/>
      </c>
      <c r="K1130" s="22" t="str">
        <f t="shared" si="75"/>
        <v/>
      </c>
    </row>
    <row r="1131" spans="1:11" s="22" customFormat="1" x14ac:dyDescent="0.15">
      <c r="A1131" s="22" t="str">
        <f>IFERROR(テーブル_Swim015[[#This Row],[競技番号]],"")</f>
        <v/>
      </c>
      <c r="B1131" s="22" t="str">
        <f>IFERROR(テーブル_Swim015[[#This Row],[組]],"")</f>
        <v/>
      </c>
      <c r="C1131" s="22" t="str">
        <f>IFERROR(テーブル_Swim015[[#This Row],[水路]],"")</f>
        <v/>
      </c>
      <c r="D1131" s="22" t="str">
        <f t="shared" si="72"/>
        <v/>
      </c>
      <c r="E1131" s="22" t="str">
        <f>IFERROR(テーブル_Swim015[[#This Row],[選手番号]],"")</f>
        <v/>
      </c>
      <c r="F1131" s="22" t="str">
        <f>IFERROR(VLOOKUP(E1131,Sheet3!A:H,3,0),"")</f>
        <v/>
      </c>
      <c r="G1131" s="22" t="str">
        <f>IFERROR(VLOOKUP(E1131,Sheet3!A:H,8,0),"")</f>
        <v/>
      </c>
      <c r="H1131" s="22" t="str">
        <f>IFERROR(VLOOKUP(E1131,Sheet2!A:B,2,0),"")</f>
        <v/>
      </c>
      <c r="I1131" s="22" t="str">
        <f t="shared" si="73"/>
        <v/>
      </c>
      <c r="J1131" s="22" t="str">
        <f t="shared" si="74"/>
        <v/>
      </c>
      <c r="K1131" s="22" t="str">
        <f t="shared" si="75"/>
        <v/>
      </c>
    </row>
    <row r="1132" spans="1:11" s="22" customFormat="1" x14ac:dyDescent="0.15">
      <c r="A1132" s="22" t="str">
        <f>IFERROR(テーブル_Swim015[[#This Row],[競技番号]],"")</f>
        <v/>
      </c>
      <c r="B1132" s="22" t="str">
        <f>IFERROR(テーブル_Swim015[[#This Row],[組]],"")</f>
        <v/>
      </c>
      <c r="C1132" s="22" t="str">
        <f>IFERROR(テーブル_Swim015[[#This Row],[水路]],"")</f>
        <v/>
      </c>
      <c r="D1132" s="22" t="str">
        <f t="shared" si="72"/>
        <v/>
      </c>
      <c r="E1132" s="22" t="str">
        <f>IFERROR(テーブル_Swim015[[#This Row],[選手番号]],"")</f>
        <v/>
      </c>
      <c r="F1132" s="22" t="str">
        <f>IFERROR(VLOOKUP(E1132,Sheet3!A:H,3,0),"")</f>
        <v/>
      </c>
      <c r="G1132" s="22" t="str">
        <f>IFERROR(VLOOKUP(E1132,Sheet3!A:H,8,0),"")</f>
        <v/>
      </c>
      <c r="H1132" s="22" t="str">
        <f>IFERROR(VLOOKUP(E1132,Sheet2!A:B,2,0),"")</f>
        <v/>
      </c>
      <c r="I1132" s="22" t="str">
        <f t="shared" si="73"/>
        <v/>
      </c>
      <c r="J1132" s="22" t="str">
        <f t="shared" si="74"/>
        <v/>
      </c>
      <c r="K1132" s="22" t="str">
        <f t="shared" si="75"/>
        <v/>
      </c>
    </row>
    <row r="1133" spans="1:11" s="22" customFormat="1" x14ac:dyDescent="0.15">
      <c r="A1133" s="22" t="str">
        <f>IFERROR(テーブル_Swim015[[#This Row],[競技番号]],"")</f>
        <v/>
      </c>
      <c r="B1133" s="22" t="str">
        <f>IFERROR(テーブル_Swim015[[#This Row],[組]],"")</f>
        <v/>
      </c>
      <c r="C1133" s="22" t="str">
        <f>IFERROR(テーブル_Swim015[[#This Row],[水路]],"")</f>
        <v/>
      </c>
      <c r="D1133" s="22" t="str">
        <f t="shared" si="72"/>
        <v/>
      </c>
      <c r="E1133" s="22" t="str">
        <f>IFERROR(テーブル_Swim015[[#This Row],[選手番号]],"")</f>
        <v/>
      </c>
      <c r="F1133" s="22" t="str">
        <f>IFERROR(VLOOKUP(E1133,Sheet3!A:H,3,0),"")</f>
        <v/>
      </c>
      <c r="G1133" s="22" t="str">
        <f>IFERROR(VLOOKUP(E1133,Sheet3!A:H,8,0),"")</f>
        <v/>
      </c>
      <c r="H1133" s="22" t="str">
        <f>IFERROR(VLOOKUP(E1133,Sheet2!A:B,2,0),"")</f>
        <v/>
      </c>
      <c r="I1133" s="22" t="str">
        <f t="shared" si="73"/>
        <v/>
      </c>
      <c r="J1133" s="22" t="str">
        <f t="shared" si="74"/>
        <v/>
      </c>
      <c r="K1133" s="22" t="str">
        <f t="shared" si="75"/>
        <v/>
      </c>
    </row>
    <row r="1134" spans="1:11" s="22" customFormat="1" x14ac:dyDescent="0.15">
      <c r="A1134" s="22" t="str">
        <f>IFERROR(テーブル_Swim015[[#This Row],[競技番号]],"")</f>
        <v/>
      </c>
      <c r="B1134" s="22" t="str">
        <f>IFERROR(テーブル_Swim015[[#This Row],[組]],"")</f>
        <v/>
      </c>
      <c r="C1134" s="22" t="str">
        <f>IFERROR(テーブル_Swim015[[#This Row],[水路]],"")</f>
        <v/>
      </c>
      <c r="D1134" s="22" t="str">
        <f t="shared" si="72"/>
        <v/>
      </c>
      <c r="E1134" s="22" t="str">
        <f>IFERROR(テーブル_Swim015[[#This Row],[選手番号]],"")</f>
        <v/>
      </c>
      <c r="F1134" s="22" t="str">
        <f>IFERROR(VLOOKUP(E1134,Sheet3!A:H,3,0),"")</f>
        <v/>
      </c>
      <c r="G1134" s="22" t="str">
        <f>IFERROR(VLOOKUP(E1134,Sheet3!A:H,8,0),"")</f>
        <v/>
      </c>
      <c r="H1134" s="22" t="str">
        <f>IFERROR(VLOOKUP(E1134,Sheet2!A:B,2,0),"")</f>
        <v/>
      </c>
      <c r="I1134" s="22" t="str">
        <f t="shared" si="73"/>
        <v/>
      </c>
      <c r="J1134" s="22" t="str">
        <f t="shared" si="74"/>
        <v/>
      </c>
      <c r="K1134" s="22" t="str">
        <f t="shared" si="75"/>
        <v/>
      </c>
    </row>
    <row r="1135" spans="1:11" s="22" customFormat="1" x14ac:dyDescent="0.15">
      <c r="A1135" s="22" t="str">
        <f>IFERROR(テーブル_Swim015[[#This Row],[競技番号]],"")</f>
        <v/>
      </c>
      <c r="B1135" s="22" t="str">
        <f>IFERROR(テーブル_Swim015[[#This Row],[組]],"")</f>
        <v/>
      </c>
      <c r="C1135" s="22" t="str">
        <f>IFERROR(テーブル_Swim015[[#This Row],[水路]],"")</f>
        <v/>
      </c>
      <c r="D1135" s="22" t="str">
        <f t="shared" si="72"/>
        <v/>
      </c>
      <c r="E1135" s="22" t="str">
        <f>IFERROR(テーブル_Swim015[[#This Row],[選手番号]],"")</f>
        <v/>
      </c>
      <c r="F1135" s="22" t="str">
        <f>IFERROR(VLOOKUP(E1135,Sheet3!A:H,3,0),"")</f>
        <v/>
      </c>
      <c r="G1135" s="22" t="str">
        <f>IFERROR(VLOOKUP(E1135,Sheet3!A:H,8,0),"")</f>
        <v/>
      </c>
      <c r="H1135" s="22" t="str">
        <f>IFERROR(VLOOKUP(E1135,Sheet2!A:B,2,0),"")</f>
        <v/>
      </c>
      <c r="I1135" s="22" t="str">
        <f t="shared" si="73"/>
        <v/>
      </c>
      <c r="J1135" s="22" t="str">
        <f t="shared" si="74"/>
        <v/>
      </c>
      <c r="K1135" s="22" t="str">
        <f t="shared" si="75"/>
        <v/>
      </c>
    </row>
    <row r="1136" spans="1:11" s="22" customFormat="1" x14ac:dyDescent="0.15">
      <c r="A1136" s="22" t="str">
        <f>IFERROR(テーブル_Swim015[[#This Row],[競技番号]],"")</f>
        <v/>
      </c>
      <c r="B1136" s="22" t="str">
        <f>IFERROR(テーブル_Swim015[[#This Row],[組]],"")</f>
        <v/>
      </c>
      <c r="C1136" s="22" t="str">
        <f>IFERROR(テーブル_Swim015[[#This Row],[水路]],"")</f>
        <v/>
      </c>
      <c r="D1136" s="22" t="str">
        <f t="shared" si="72"/>
        <v/>
      </c>
      <c r="E1136" s="22" t="str">
        <f>IFERROR(テーブル_Swim015[[#This Row],[選手番号]],"")</f>
        <v/>
      </c>
      <c r="F1136" s="22" t="str">
        <f>IFERROR(VLOOKUP(E1136,Sheet3!A:H,3,0),"")</f>
        <v/>
      </c>
      <c r="G1136" s="22" t="str">
        <f>IFERROR(VLOOKUP(E1136,Sheet3!A:H,8,0),"")</f>
        <v/>
      </c>
      <c r="H1136" s="22" t="str">
        <f>IFERROR(VLOOKUP(E1136,Sheet2!A:B,2,0),"")</f>
        <v/>
      </c>
      <c r="I1136" s="22" t="str">
        <f t="shared" si="73"/>
        <v/>
      </c>
      <c r="J1136" s="22" t="str">
        <f t="shared" si="74"/>
        <v/>
      </c>
      <c r="K1136" s="22" t="str">
        <f t="shared" si="75"/>
        <v/>
      </c>
    </row>
    <row r="1137" spans="1:11" s="22" customFormat="1" x14ac:dyDescent="0.15">
      <c r="A1137" s="22" t="str">
        <f>IFERROR(テーブル_Swim015[[#This Row],[競技番号]],"")</f>
        <v/>
      </c>
      <c r="B1137" s="22" t="str">
        <f>IFERROR(テーブル_Swim015[[#This Row],[組]],"")</f>
        <v/>
      </c>
      <c r="C1137" s="22" t="str">
        <f>IFERROR(テーブル_Swim015[[#This Row],[水路]],"")</f>
        <v/>
      </c>
      <c r="D1137" s="22" t="str">
        <f t="shared" si="72"/>
        <v/>
      </c>
      <c r="E1137" s="22" t="str">
        <f>IFERROR(テーブル_Swim015[[#This Row],[選手番号]],"")</f>
        <v/>
      </c>
      <c r="F1137" s="22" t="str">
        <f>IFERROR(VLOOKUP(E1137,Sheet3!A:H,3,0),"")</f>
        <v/>
      </c>
      <c r="G1137" s="22" t="str">
        <f>IFERROR(VLOOKUP(E1137,Sheet3!A:H,8,0),"")</f>
        <v/>
      </c>
      <c r="H1137" s="22" t="str">
        <f>IFERROR(VLOOKUP(E1137,Sheet2!A:B,2,0),"")</f>
        <v/>
      </c>
      <c r="I1137" s="22" t="str">
        <f t="shared" si="73"/>
        <v/>
      </c>
      <c r="J1137" s="22" t="str">
        <f t="shared" si="74"/>
        <v/>
      </c>
      <c r="K1137" s="22" t="str">
        <f t="shared" si="75"/>
        <v/>
      </c>
    </row>
    <row r="1138" spans="1:11" s="22" customFormat="1" x14ac:dyDescent="0.15">
      <c r="A1138" s="22" t="str">
        <f>IFERROR(テーブル_Swim015[[#This Row],[競技番号]],"")</f>
        <v/>
      </c>
      <c r="B1138" s="22" t="str">
        <f>IFERROR(テーブル_Swim015[[#This Row],[組]],"")</f>
        <v/>
      </c>
      <c r="C1138" s="22" t="str">
        <f>IFERROR(テーブル_Swim015[[#This Row],[水路]],"")</f>
        <v/>
      </c>
      <c r="D1138" s="22" t="str">
        <f t="shared" si="72"/>
        <v/>
      </c>
      <c r="E1138" s="22" t="str">
        <f>IFERROR(テーブル_Swim015[[#This Row],[選手番号]],"")</f>
        <v/>
      </c>
      <c r="F1138" s="22" t="str">
        <f>IFERROR(VLOOKUP(E1138,Sheet3!A:H,3,0),"")</f>
        <v/>
      </c>
      <c r="G1138" s="22" t="str">
        <f>IFERROR(VLOOKUP(E1138,Sheet3!A:H,8,0),"")</f>
        <v/>
      </c>
      <c r="H1138" s="22" t="str">
        <f>IFERROR(VLOOKUP(E1138,Sheet2!A:B,2,0),"")</f>
        <v/>
      </c>
      <c r="I1138" s="22" t="str">
        <f t="shared" si="73"/>
        <v/>
      </c>
      <c r="J1138" s="22" t="str">
        <f t="shared" si="74"/>
        <v/>
      </c>
      <c r="K1138" s="22" t="str">
        <f t="shared" si="75"/>
        <v/>
      </c>
    </row>
    <row r="1139" spans="1:11" s="22" customFormat="1" x14ac:dyDescent="0.15">
      <c r="A1139" s="22" t="str">
        <f>IFERROR(テーブル_Swim015[[#This Row],[競技番号]],"")</f>
        <v/>
      </c>
      <c r="B1139" s="22" t="str">
        <f>IFERROR(テーブル_Swim015[[#This Row],[組]],"")</f>
        <v/>
      </c>
      <c r="C1139" s="22" t="str">
        <f>IFERROR(テーブル_Swim015[[#This Row],[水路]],"")</f>
        <v/>
      </c>
      <c r="D1139" s="22" t="str">
        <f t="shared" si="72"/>
        <v/>
      </c>
      <c r="E1139" s="22" t="str">
        <f>IFERROR(テーブル_Swim015[[#This Row],[選手番号]],"")</f>
        <v/>
      </c>
      <c r="F1139" s="22" t="str">
        <f>IFERROR(VLOOKUP(E1139,Sheet3!A:H,3,0),"")</f>
        <v/>
      </c>
      <c r="G1139" s="22" t="str">
        <f>IFERROR(VLOOKUP(E1139,Sheet3!A:H,8,0),"")</f>
        <v/>
      </c>
      <c r="H1139" s="22" t="str">
        <f>IFERROR(VLOOKUP(E1139,Sheet2!A:B,2,0),"")</f>
        <v/>
      </c>
      <c r="I1139" s="22" t="str">
        <f t="shared" si="73"/>
        <v/>
      </c>
      <c r="J1139" s="22" t="str">
        <f t="shared" si="74"/>
        <v/>
      </c>
      <c r="K1139" s="22" t="str">
        <f t="shared" si="75"/>
        <v/>
      </c>
    </row>
    <row r="1140" spans="1:11" s="22" customFormat="1" x14ac:dyDescent="0.15">
      <c r="A1140" s="22" t="str">
        <f>IFERROR(テーブル_Swim015[[#This Row],[競技番号]],"")</f>
        <v/>
      </c>
      <c r="B1140" s="22" t="str">
        <f>IFERROR(テーブル_Swim015[[#This Row],[組]],"")</f>
        <v/>
      </c>
      <c r="C1140" s="22" t="str">
        <f>IFERROR(テーブル_Swim015[[#This Row],[水路]],"")</f>
        <v/>
      </c>
      <c r="D1140" s="22" t="str">
        <f t="shared" si="72"/>
        <v/>
      </c>
      <c r="E1140" s="22" t="str">
        <f>IFERROR(テーブル_Swim015[[#This Row],[選手番号]],"")</f>
        <v/>
      </c>
      <c r="F1140" s="22" t="str">
        <f>IFERROR(VLOOKUP(E1140,Sheet3!A:H,3,0),"")</f>
        <v/>
      </c>
      <c r="G1140" s="22" t="str">
        <f>IFERROR(VLOOKUP(E1140,Sheet3!A:H,8,0),"")</f>
        <v/>
      </c>
      <c r="H1140" s="22" t="str">
        <f>IFERROR(VLOOKUP(E1140,Sheet2!A:B,2,0),"")</f>
        <v/>
      </c>
      <c r="I1140" s="22" t="str">
        <f t="shared" si="73"/>
        <v/>
      </c>
      <c r="J1140" s="22" t="str">
        <f t="shared" si="74"/>
        <v/>
      </c>
      <c r="K1140" s="22" t="str">
        <f t="shared" si="75"/>
        <v/>
      </c>
    </row>
    <row r="1141" spans="1:11" s="22" customFormat="1" x14ac:dyDescent="0.15">
      <c r="A1141" s="22" t="str">
        <f>IFERROR(テーブル_Swim015[[#This Row],[競技番号]],"")</f>
        <v/>
      </c>
      <c r="B1141" s="22" t="str">
        <f>IFERROR(テーブル_Swim015[[#This Row],[組]],"")</f>
        <v/>
      </c>
      <c r="C1141" s="22" t="str">
        <f>IFERROR(テーブル_Swim015[[#This Row],[水路]],"")</f>
        <v/>
      </c>
      <c r="D1141" s="22" t="str">
        <f t="shared" si="72"/>
        <v/>
      </c>
      <c r="E1141" s="22" t="str">
        <f>IFERROR(テーブル_Swim015[[#This Row],[選手番号]],"")</f>
        <v/>
      </c>
      <c r="F1141" s="22" t="str">
        <f>IFERROR(VLOOKUP(E1141,Sheet3!A:H,3,0),"")</f>
        <v/>
      </c>
      <c r="G1141" s="22" t="str">
        <f>IFERROR(VLOOKUP(E1141,Sheet3!A:H,8,0),"")</f>
        <v/>
      </c>
      <c r="H1141" s="22" t="str">
        <f>IFERROR(VLOOKUP(E1141,Sheet2!A:B,2,0),"")</f>
        <v/>
      </c>
      <c r="I1141" s="22" t="str">
        <f t="shared" si="73"/>
        <v/>
      </c>
      <c r="J1141" s="22" t="str">
        <f t="shared" si="74"/>
        <v/>
      </c>
      <c r="K1141" s="22" t="str">
        <f t="shared" si="75"/>
        <v/>
      </c>
    </row>
    <row r="1142" spans="1:11" s="22" customFormat="1" x14ac:dyDescent="0.15">
      <c r="A1142" s="22" t="str">
        <f>IFERROR(テーブル_Swim015[[#This Row],[競技番号]],"")</f>
        <v/>
      </c>
      <c r="B1142" s="22" t="str">
        <f>IFERROR(テーブル_Swim015[[#This Row],[組]],"")</f>
        <v/>
      </c>
      <c r="C1142" s="22" t="str">
        <f>IFERROR(テーブル_Swim015[[#This Row],[水路]],"")</f>
        <v/>
      </c>
      <c r="D1142" s="22" t="str">
        <f t="shared" si="72"/>
        <v/>
      </c>
      <c r="E1142" s="22" t="str">
        <f>IFERROR(テーブル_Swim015[[#This Row],[選手番号]],"")</f>
        <v/>
      </c>
      <c r="F1142" s="22" t="str">
        <f>IFERROR(VLOOKUP(E1142,Sheet3!A:H,3,0),"")</f>
        <v/>
      </c>
      <c r="G1142" s="22" t="str">
        <f>IFERROR(VLOOKUP(E1142,Sheet3!A:H,8,0),"")</f>
        <v/>
      </c>
      <c r="H1142" s="22" t="str">
        <f>IFERROR(VLOOKUP(E1142,Sheet2!A:B,2,0),"")</f>
        <v/>
      </c>
      <c r="I1142" s="22" t="str">
        <f t="shared" si="73"/>
        <v/>
      </c>
      <c r="J1142" s="22" t="str">
        <f t="shared" si="74"/>
        <v/>
      </c>
      <c r="K1142" s="22" t="str">
        <f t="shared" si="75"/>
        <v/>
      </c>
    </row>
    <row r="1143" spans="1:11" s="22" customFormat="1" x14ac:dyDescent="0.15">
      <c r="A1143" s="22" t="str">
        <f>IFERROR(テーブル_Swim015[[#This Row],[競技番号]],"")</f>
        <v/>
      </c>
      <c r="B1143" s="22" t="str">
        <f>IFERROR(テーブル_Swim015[[#This Row],[組]],"")</f>
        <v/>
      </c>
      <c r="C1143" s="22" t="str">
        <f>IFERROR(テーブル_Swim015[[#This Row],[水路]],"")</f>
        <v/>
      </c>
      <c r="D1143" s="22" t="str">
        <f t="shared" si="72"/>
        <v/>
      </c>
      <c r="E1143" s="22" t="str">
        <f>IFERROR(テーブル_Swim015[[#This Row],[選手番号]],"")</f>
        <v/>
      </c>
      <c r="F1143" s="22" t="str">
        <f>IFERROR(VLOOKUP(E1143,Sheet3!A:H,3,0),"")</f>
        <v/>
      </c>
      <c r="G1143" s="22" t="str">
        <f>IFERROR(VLOOKUP(E1143,Sheet3!A:H,8,0),"")</f>
        <v/>
      </c>
      <c r="H1143" s="22" t="str">
        <f>IFERROR(VLOOKUP(E1143,Sheet2!A:B,2,0),"")</f>
        <v/>
      </c>
      <c r="I1143" s="22" t="str">
        <f t="shared" si="73"/>
        <v/>
      </c>
      <c r="J1143" s="22" t="str">
        <f t="shared" si="74"/>
        <v/>
      </c>
      <c r="K1143" s="22" t="str">
        <f t="shared" si="75"/>
        <v/>
      </c>
    </row>
    <row r="1144" spans="1:11" s="22" customFormat="1" x14ac:dyDescent="0.15">
      <c r="A1144" s="22" t="str">
        <f>IFERROR(テーブル_Swim015[[#This Row],[競技番号]],"")</f>
        <v/>
      </c>
      <c r="B1144" s="22" t="str">
        <f>IFERROR(テーブル_Swim015[[#This Row],[組]],"")</f>
        <v/>
      </c>
      <c r="C1144" s="22" t="str">
        <f>IFERROR(テーブル_Swim015[[#This Row],[水路]],"")</f>
        <v/>
      </c>
      <c r="D1144" s="22" t="str">
        <f t="shared" si="72"/>
        <v/>
      </c>
      <c r="E1144" s="22" t="str">
        <f>IFERROR(テーブル_Swim015[[#This Row],[選手番号]],"")</f>
        <v/>
      </c>
      <c r="F1144" s="22" t="str">
        <f>IFERROR(VLOOKUP(E1144,Sheet3!A:H,3,0),"")</f>
        <v/>
      </c>
      <c r="G1144" s="22" t="str">
        <f>IFERROR(VLOOKUP(E1144,Sheet3!A:H,8,0),"")</f>
        <v/>
      </c>
      <c r="H1144" s="22" t="str">
        <f>IFERROR(VLOOKUP(E1144,Sheet2!A:B,2,0),"")</f>
        <v/>
      </c>
      <c r="I1144" s="22" t="str">
        <f t="shared" si="73"/>
        <v/>
      </c>
      <c r="J1144" s="22" t="str">
        <f t="shared" si="74"/>
        <v/>
      </c>
      <c r="K1144" s="22" t="str">
        <f t="shared" si="75"/>
        <v/>
      </c>
    </row>
    <row r="1145" spans="1:11" s="22" customFormat="1" x14ac:dyDescent="0.15">
      <c r="A1145" s="22" t="str">
        <f>IFERROR(テーブル_Swim015[[#This Row],[競技番号]],"")</f>
        <v/>
      </c>
      <c r="B1145" s="22" t="str">
        <f>IFERROR(テーブル_Swim015[[#This Row],[組]],"")</f>
        <v/>
      </c>
      <c r="C1145" s="22" t="str">
        <f>IFERROR(テーブル_Swim015[[#This Row],[水路]],"")</f>
        <v/>
      </c>
      <c r="D1145" s="22" t="str">
        <f t="shared" si="72"/>
        <v/>
      </c>
      <c r="E1145" s="22" t="str">
        <f>IFERROR(テーブル_Swim015[[#This Row],[選手番号]],"")</f>
        <v/>
      </c>
      <c r="F1145" s="22" t="str">
        <f>IFERROR(VLOOKUP(E1145,Sheet3!A:H,3,0),"")</f>
        <v/>
      </c>
      <c r="G1145" s="22" t="str">
        <f>IFERROR(VLOOKUP(E1145,Sheet3!A:H,8,0),"")</f>
        <v/>
      </c>
      <c r="H1145" s="22" t="str">
        <f>IFERROR(VLOOKUP(E1145,Sheet2!A:B,2,0),"")</f>
        <v/>
      </c>
      <c r="I1145" s="22" t="str">
        <f t="shared" si="73"/>
        <v/>
      </c>
      <c r="J1145" s="22" t="str">
        <f t="shared" si="74"/>
        <v/>
      </c>
      <c r="K1145" s="22" t="str">
        <f t="shared" si="75"/>
        <v/>
      </c>
    </row>
    <row r="1146" spans="1:11" s="22" customFormat="1" x14ac:dyDescent="0.15">
      <c r="A1146" s="22" t="str">
        <f>IFERROR(テーブル_Swim015[[#This Row],[競技番号]],"")</f>
        <v/>
      </c>
      <c r="B1146" s="22" t="str">
        <f>IFERROR(テーブル_Swim015[[#This Row],[組]],"")</f>
        <v/>
      </c>
      <c r="C1146" s="22" t="str">
        <f>IFERROR(テーブル_Swim015[[#This Row],[水路]],"")</f>
        <v/>
      </c>
      <c r="D1146" s="22" t="str">
        <f t="shared" si="72"/>
        <v/>
      </c>
      <c r="E1146" s="22" t="str">
        <f>IFERROR(テーブル_Swim015[[#This Row],[選手番号]],"")</f>
        <v/>
      </c>
      <c r="F1146" s="22" t="str">
        <f>IFERROR(VLOOKUP(E1146,Sheet3!A:H,3,0),"")</f>
        <v/>
      </c>
      <c r="G1146" s="22" t="str">
        <f>IFERROR(VLOOKUP(E1146,Sheet3!A:H,8,0),"")</f>
        <v/>
      </c>
      <c r="H1146" s="22" t="str">
        <f>IFERROR(VLOOKUP(E1146,Sheet2!A:B,2,0),"")</f>
        <v/>
      </c>
      <c r="I1146" s="22" t="str">
        <f t="shared" si="73"/>
        <v/>
      </c>
      <c r="J1146" s="22" t="str">
        <f t="shared" si="74"/>
        <v/>
      </c>
      <c r="K1146" s="22" t="str">
        <f t="shared" si="75"/>
        <v/>
      </c>
    </row>
    <row r="1147" spans="1:11" s="22" customFormat="1" x14ac:dyDescent="0.15">
      <c r="A1147" s="22" t="str">
        <f>IFERROR(テーブル_Swim015[[#This Row],[競技番号]],"")</f>
        <v/>
      </c>
      <c r="B1147" s="22" t="str">
        <f>IFERROR(テーブル_Swim015[[#This Row],[組]],"")</f>
        <v/>
      </c>
      <c r="C1147" s="22" t="str">
        <f>IFERROR(テーブル_Swim015[[#This Row],[水路]],"")</f>
        <v/>
      </c>
      <c r="D1147" s="22" t="str">
        <f t="shared" si="72"/>
        <v/>
      </c>
      <c r="E1147" s="22" t="str">
        <f>IFERROR(テーブル_Swim015[[#This Row],[選手番号]],"")</f>
        <v/>
      </c>
      <c r="F1147" s="22" t="str">
        <f>IFERROR(VLOOKUP(E1147,Sheet3!A:H,3,0),"")</f>
        <v/>
      </c>
      <c r="G1147" s="22" t="str">
        <f>IFERROR(VLOOKUP(E1147,Sheet3!A:H,8,0),"")</f>
        <v/>
      </c>
      <c r="H1147" s="22" t="str">
        <f>IFERROR(VLOOKUP(E1147,Sheet2!A:B,2,0),"")</f>
        <v/>
      </c>
      <c r="I1147" s="22" t="str">
        <f t="shared" si="73"/>
        <v/>
      </c>
      <c r="J1147" s="22" t="str">
        <f t="shared" si="74"/>
        <v/>
      </c>
      <c r="K1147" s="22" t="str">
        <f t="shared" si="75"/>
        <v/>
      </c>
    </row>
    <row r="1148" spans="1:11" s="22" customFormat="1" x14ac:dyDescent="0.15">
      <c r="A1148" s="22" t="str">
        <f>IFERROR(テーブル_Swim015[[#This Row],[競技番号]],"")</f>
        <v/>
      </c>
      <c r="B1148" s="22" t="str">
        <f>IFERROR(テーブル_Swim015[[#This Row],[組]],"")</f>
        <v/>
      </c>
      <c r="C1148" s="22" t="str">
        <f>IFERROR(テーブル_Swim015[[#This Row],[水路]],"")</f>
        <v/>
      </c>
      <c r="D1148" s="22" t="str">
        <f t="shared" si="72"/>
        <v/>
      </c>
      <c r="E1148" s="22" t="str">
        <f>IFERROR(テーブル_Swim015[[#This Row],[選手番号]],"")</f>
        <v/>
      </c>
      <c r="F1148" s="22" t="str">
        <f>IFERROR(VLOOKUP(E1148,Sheet3!A:H,3,0),"")</f>
        <v/>
      </c>
      <c r="G1148" s="22" t="str">
        <f>IFERROR(VLOOKUP(E1148,Sheet3!A:H,8,0),"")</f>
        <v/>
      </c>
      <c r="H1148" s="22" t="str">
        <f>IFERROR(VLOOKUP(E1148,Sheet2!A:B,2,0),"")</f>
        <v/>
      </c>
      <c r="I1148" s="22" t="str">
        <f t="shared" si="73"/>
        <v/>
      </c>
      <c r="J1148" s="22" t="str">
        <f t="shared" si="74"/>
        <v/>
      </c>
      <c r="K1148" s="22" t="str">
        <f t="shared" si="75"/>
        <v/>
      </c>
    </row>
    <row r="1149" spans="1:11" s="22" customFormat="1" x14ac:dyDescent="0.15">
      <c r="A1149" s="22" t="str">
        <f>IFERROR(テーブル_Swim015[[#This Row],[競技番号]],"")</f>
        <v/>
      </c>
      <c r="B1149" s="22" t="str">
        <f>IFERROR(テーブル_Swim015[[#This Row],[組]],"")</f>
        <v/>
      </c>
      <c r="C1149" s="22" t="str">
        <f>IFERROR(テーブル_Swim015[[#This Row],[水路]],"")</f>
        <v/>
      </c>
      <c r="D1149" s="22" t="str">
        <f t="shared" si="72"/>
        <v/>
      </c>
      <c r="E1149" s="22" t="str">
        <f>IFERROR(テーブル_Swim015[[#This Row],[選手番号]],"")</f>
        <v/>
      </c>
      <c r="F1149" s="22" t="str">
        <f>IFERROR(VLOOKUP(E1149,Sheet3!A:H,3,0),"")</f>
        <v/>
      </c>
      <c r="G1149" s="22" t="str">
        <f>IFERROR(VLOOKUP(E1149,Sheet3!A:H,8,0),"")</f>
        <v/>
      </c>
      <c r="H1149" s="22" t="str">
        <f>IFERROR(VLOOKUP(E1149,Sheet2!A:B,2,0),"")</f>
        <v/>
      </c>
      <c r="I1149" s="22" t="str">
        <f t="shared" si="73"/>
        <v/>
      </c>
      <c r="J1149" s="22" t="str">
        <f t="shared" si="74"/>
        <v/>
      </c>
      <c r="K1149" s="22" t="str">
        <f t="shared" si="75"/>
        <v/>
      </c>
    </row>
    <row r="1150" spans="1:11" s="22" customFormat="1" x14ac:dyDescent="0.15">
      <c r="A1150" s="22" t="str">
        <f>IFERROR(テーブル_Swim015[[#This Row],[競技番号]],"")</f>
        <v/>
      </c>
      <c r="B1150" s="22" t="str">
        <f>IFERROR(テーブル_Swim015[[#This Row],[組]],"")</f>
        <v/>
      </c>
      <c r="C1150" s="22" t="str">
        <f>IFERROR(テーブル_Swim015[[#This Row],[水路]],"")</f>
        <v/>
      </c>
      <c r="D1150" s="22" t="str">
        <f t="shared" si="72"/>
        <v/>
      </c>
      <c r="E1150" s="22" t="str">
        <f>IFERROR(テーブル_Swim015[[#This Row],[選手番号]],"")</f>
        <v/>
      </c>
      <c r="F1150" s="22" t="str">
        <f>IFERROR(VLOOKUP(E1150,Sheet3!A:H,3,0),"")</f>
        <v/>
      </c>
      <c r="G1150" s="22" t="str">
        <f>IFERROR(VLOOKUP(E1150,Sheet3!A:H,8,0),"")</f>
        <v/>
      </c>
      <c r="H1150" s="22" t="str">
        <f>IFERROR(VLOOKUP(E1150,Sheet2!A:B,2,0),"")</f>
        <v/>
      </c>
      <c r="I1150" s="22" t="str">
        <f t="shared" si="73"/>
        <v/>
      </c>
      <c r="J1150" s="22" t="str">
        <f t="shared" si="74"/>
        <v/>
      </c>
      <c r="K1150" s="22" t="str">
        <f t="shared" si="75"/>
        <v/>
      </c>
    </row>
    <row r="1151" spans="1:11" s="22" customFormat="1" x14ac:dyDescent="0.15">
      <c r="A1151" s="22" t="str">
        <f>IFERROR(テーブル_Swim015[[#This Row],[競技番号]],"")</f>
        <v/>
      </c>
      <c r="B1151" s="22" t="str">
        <f>IFERROR(テーブル_Swim015[[#This Row],[組]],"")</f>
        <v/>
      </c>
      <c r="C1151" s="22" t="str">
        <f>IFERROR(テーブル_Swim015[[#This Row],[水路]],"")</f>
        <v/>
      </c>
      <c r="D1151" s="22" t="str">
        <f t="shared" si="72"/>
        <v/>
      </c>
      <c r="E1151" s="22" t="str">
        <f>IFERROR(テーブル_Swim015[[#This Row],[選手番号]],"")</f>
        <v/>
      </c>
      <c r="F1151" s="22" t="str">
        <f>IFERROR(VLOOKUP(E1151,Sheet3!A:H,3,0),"")</f>
        <v/>
      </c>
      <c r="G1151" s="22" t="str">
        <f>IFERROR(VLOOKUP(E1151,Sheet3!A:H,8,0),"")</f>
        <v/>
      </c>
      <c r="H1151" s="22" t="str">
        <f>IFERROR(VLOOKUP(E1151,Sheet2!A:B,2,0),"")</f>
        <v/>
      </c>
      <c r="I1151" s="22" t="str">
        <f t="shared" si="73"/>
        <v/>
      </c>
      <c r="J1151" s="22" t="str">
        <f t="shared" si="74"/>
        <v/>
      </c>
      <c r="K1151" s="22" t="str">
        <f t="shared" si="75"/>
        <v/>
      </c>
    </row>
    <row r="1152" spans="1:11" s="22" customFormat="1" x14ac:dyDescent="0.15">
      <c r="A1152" s="22" t="str">
        <f>IFERROR(テーブル_Swim015[[#This Row],[競技番号]],"")</f>
        <v/>
      </c>
      <c r="B1152" s="22" t="str">
        <f>IFERROR(テーブル_Swim015[[#This Row],[組]],"")</f>
        <v/>
      </c>
      <c r="C1152" s="22" t="str">
        <f>IFERROR(テーブル_Swim015[[#This Row],[水路]],"")</f>
        <v/>
      </c>
      <c r="D1152" s="22" t="str">
        <f t="shared" si="72"/>
        <v/>
      </c>
      <c r="E1152" s="22" t="str">
        <f>IFERROR(テーブル_Swim015[[#This Row],[選手番号]],"")</f>
        <v/>
      </c>
      <c r="F1152" s="22" t="str">
        <f>IFERROR(VLOOKUP(E1152,Sheet3!A:H,3,0),"")</f>
        <v/>
      </c>
      <c r="G1152" s="22" t="str">
        <f>IFERROR(VLOOKUP(E1152,Sheet3!A:H,8,0),"")</f>
        <v/>
      </c>
      <c r="H1152" s="22" t="str">
        <f>IFERROR(VLOOKUP(E1152,Sheet2!A:B,2,0),"")</f>
        <v/>
      </c>
      <c r="I1152" s="22" t="str">
        <f t="shared" si="73"/>
        <v/>
      </c>
      <c r="J1152" s="22" t="str">
        <f t="shared" si="74"/>
        <v/>
      </c>
      <c r="K1152" s="22" t="str">
        <f t="shared" si="75"/>
        <v/>
      </c>
    </row>
    <row r="1153" spans="1:11" s="22" customFormat="1" x14ac:dyDescent="0.15">
      <c r="A1153" s="22" t="str">
        <f>IFERROR(テーブル_Swim015[[#This Row],[競技番号]],"")</f>
        <v/>
      </c>
      <c r="B1153" s="22" t="str">
        <f>IFERROR(テーブル_Swim015[[#This Row],[組]],"")</f>
        <v/>
      </c>
      <c r="C1153" s="22" t="str">
        <f>IFERROR(テーブル_Swim015[[#This Row],[水路]],"")</f>
        <v/>
      </c>
      <c r="D1153" s="22" t="str">
        <f t="shared" si="72"/>
        <v/>
      </c>
      <c r="E1153" s="22" t="str">
        <f>IFERROR(テーブル_Swim015[[#This Row],[選手番号]],"")</f>
        <v/>
      </c>
      <c r="F1153" s="22" t="str">
        <f>IFERROR(VLOOKUP(E1153,Sheet3!A:H,3,0),"")</f>
        <v/>
      </c>
      <c r="G1153" s="22" t="str">
        <f>IFERROR(VLOOKUP(E1153,Sheet3!A:H,8,0),"")</f>
        <v/>
      </c>
      <c r="H1153" s="22" t="str">
        <f>IFERROR(VLOOKUP(E1153,Sheet2!A:B,2,0),"")</f>
        <v/>
      </c>
      <c r="I1153" s="22" t="str">
        <f t="shared" si="73"/>
        <v/>
      </c>
      <c r="J1153" s="22" t="str">
        <f t="shared" si="74"/>
        <v/>
      </c>
      <c r="K1153" s="22" t="str">
        <f t="shared" si="75"/>
        <v/>
      </c>
    </row>
    <row r="1154" spans="1:11" s="22" customFormat="1" x14ac:dyDescent="0.15">
      <c r="A1154" s="22" t="str">
        <f>IFERROR(テーブル_Swim015[[#This Row],[競技番号]],"")</f>
        <v/>
      </c>
      <c r="B1154" s="22" t="str">
        <f>IFERROR(テーブル_Swim015[[#This Row],[組]],"")</f>
        <v/>
      </c>
      <c r="C1154" s="22" t="str">
        <f>IFERROR(テーブル_Swim015[[#This Row],[水路]],"")</f>
        <v/>
      </c>
      <c r="D1154" s="22" t="str">
        <f t="shared" si="72"/>
        <v/>
      </c>
      <c r="E1154" s="22" t="str">
        <f>IFERROR(テーブル_Swim015[[#This Row],[選手番号]],"")</f>
        <v/>
      </c>
      <c r="F1154" s="22" t="str">
        <f>IFERROR(VLOOKUP(E1154,Sheet3!A:H,3,0),"")</f>
        <v/>
      </c>
      <c r="G1154" s="22" t="str">
        <f>IFERROR(VLOOKUP(E1154,Sheet3!A:H,8,0),"")</f>
        <v/>
      </c>
      <c r="H1154" s="22" t="str">
        <f>IFERROR(VLOOKUP(E1154,Sheet2!A:B,2,0),"")</f>
        <v/>
      </c>
      <c r="I1154" s="22" t="str">
        <f t="shared" si="73"/>
        <v/>
      </c>
      <c r="J1154" s="22" t="str">
        <f t="shared" si="74"/>
        <v/>
      </c>
      <c r="K1154" s="22" t="str">
        <f t="shared" si="75"/>
        <v/>
      </c>
    </row>
    <row r="1155" spans="1:11" s="22" customFormat="1" x14ac:dyDescent="0.15">
      <c r="A1155" s="22" t="str">
        <f>IFERROR(テーブル_Swim015[[#This Row],[競技番号]],"")</f>
        <v/>
      </c>
      <c r="B1155" s="22" t="str">
        <f>IFERROR(テーブル_Swim015[[#This Row],[組]],"")</f>
        <v/>
      </c>
      <c r="C1155" s="22" t="str">
        <f>IFERROR(テーブル_Swim015[[#This Row],[水路]],"")</f>
        <v/>
      </c>
      <c r="D1155" s="22" t="str">
        <f t="shared" si="72"/>
        <v/>
      </c>
      <c r="E1155" s="22" t="str">
        <f>IFERROR(テーブル_Swim015[[#This Row],[選手番号]],"")</f>
        <v/>
      </c>
      <c r="F1155" s="22" t="str">
        <f>IFERROR(VLOOKUP(E1155,Sheet3!A:H,3,0),"")</f>
        <v/>
      </c>
      <c r="G1155" s="22" t="str">
        <f>IFERROR(VLOOKUP(E1155,Sheet3!A:H,8,0),"")</f>
        <v/>
      </c>
      <c r="H1155" s="22" t="str">
        <f>IFERROR(VLOOKUP(E1155,Sheet2!A:B,2,0),"")</f>
        <v/>
      </c>
      <c r="I1155" s="22" t="str">
        <f t="shared" si="73"/>
        <v/>
      </c>
      <c r="J1155" s="22" t="str">
        <f t="shared" si="74"/>
        <v/>
      </c>
      <c r="K1155" s="22" t="str">
        <f t="shared" si="75"/>
        <v/>
      </c>
    </row>
    <row r="1156" spans="1:11" s="22" customFormat="1" x14ac:dyDescent="0.15">
      <c r="A1156" s="22" t="str">
        <f>IFERROR(テーブル_Swim015[[#This Row],[競技番号]],"")</f>
        <v/>
      </c>
      <c r="B1156" s="22" t="str">
        <f>IFERROR(テーブル_Swim015[[#This Row],[組]],"")</f>
        <v/>
      </c>
      <c r="C1156" s="22" t="str">
        <f>IFERROR(テーブル_Swim015[[#This Row],[水路]],"")</f>
        <v/>
      </c>
      <c r="D1156" s="22" t="str">
        <f t="shared" si="72"/>
        <v/>
      </c>
      <c r="E1156" s="22" t="str">
        <f>IFERROR(テーブル_Swim015[[#This Row],[選手番号]],"")</f>
        <v/>
      </c>
      <c r="F1156" s="22" t="str">
        <f>IFERROR(VLOOKUP(E1156,Sheet3!A:H,3,0),"")</f>
        <v/>
      </c>
      <c r="G1156" s="22" t="str">
        <f>IFERROR(VLOOKUP(E1156,Sheet3!A:H,8,0),"")</f>
        <v/>
      </c>
      <c r="H1156" s="22" t="str">
        <f>IFERROR(VLOOKUP(E1156,Sheet2!A:B,2,0),"")</f>
        <v/>
      </c>
      <c r="I1156" s="22" t="str">
        <f t="shared" si="73"/>
        <v/>
      </c>
      <c r="J1156" s="22" t="str">
        <f t="shared" si="74"/>
        <v/>
      </c>
      <c r="K1156" s="22" t="str">
        <f t="shared" si="75"/>
        <v/>
      </c>
    </row>
    <row r="1157" spans="1:11" s="22" customFormat="1" x14ac:dyDescent="0.15">
      <c r="A1157" s="22" t="str">
        <f>IFERROR(テーブル_Swim015[[#This Row],[競技番号]],"")</f>
        <v/>
      </c>
      <c r="B1157" s="22" t="str">
        <f>IFERROR(テーブル_Swim015[[#This Row],[組]],"")</f>
        <v/>
      </c>
      <c r="C1157" s="22" t="str">
        <f>IFERROR(テーブル_Swim015[[#This Row],[水路]],"")</f>
        <v/>
      </c>
      <c r="D1157" s="22" t="str">
        <f t="shared" si="72"/>
        <v/>
      </c>
      <c r="E1157" s="22" t="str">
        <f>IFERROR(テーブル_Swim015[[#This Row],[選手番号]],"")</f>
        <v/>
      </c>
      <c r="F1157" s="22" t="str">
        <f>IFERROR(VLOOKUP(E1157,Sheet3!A:H,3,0),"")</f>
        <v/>
      </c>
      <c r="G1157" s="22" t="str">
        <f>IFERROR(VLOOKUP(E1157,Sheet3!A:H,8,0),"")</f>
        <v/>
      </c>
      <c r="H1157" s="22" t="str">
        <f>IFERROR(VLOOKUP(E1157,Sheet2!A:B,2,0),"")</f>
        <v/>
      </c>
      <c r="I1157" s="22" t="str">
        <f t="shared" si="73"/>
        <v/>
      </c>
      <c r="J1157" s="22" t="str">
        <f t="shared" si="74"/>
        <v/>
      </c>
      <c r="K1157" s="22" t="str">
        <f t="shared" si="75"/>
        <v/>
      </c>
    </row>
    <row r="1158" spans="1:11" s="22" customFormat="1" x14ac:dyDescent="0.15">
      <c r="A1158" s="22" t="str">
        <f>IFERROR(テーブル_Swim015[[#This Row],[競技番号]],"")</f>
        <v/>
      </c>
      <c r="B1158" s="22" t="str">
        <f>IFERROR(テーブル_Swim015[[#This Row],[組]],"")</f>
        <v/>
      </c>
      <c r="C1158" s="22" t="str">
        <f>IFERROR(テーブル_Swim015[[#This Row],[水路]],"")</f>
        <v/>
      </c>
      <c r="D1158" s="22" t="str">
        <f t="shared" si="72"/>
        <v/>
      </c>
      <c r="E1158" s="22" t="str">
        <f>IFERROR(テーブル_Swim015[[#This Row],[選手番号]],"")</f>
        <v/>
      </c>
      <c r="F1158" s="22" t="str">
        <f>IFERROR(VLOOKUP(E1158,Sheet3!A:H,3,0),"")</f>
        <v/>
      </c>
      <c r="G1158" s="22" t="str">
        <f>IFERROR(VLOOKUP(E1158,Sheet3!A:H,8,0),"")</f>
        <v/>
      </c>
      <c r="H1158" s="22" t="str">
        <f>IFERROR(VLOOKUP(E1158,Sheet2!A:B,2,0),"")</f>
        <v/>
      </c>
      <c r="I1158" s="22" t="str">
        <f t="shared" si="73"/>
        <v/>
      </c>
      <c r="J1158" s="22" t="str">
        <f t="shared" si="74"/>
        <v/>
      </c>
      <c r="K1158" s="22" t="str">
        <f t="shared" si="75"/>
        <v/>
      </c>
    </row>
    <row r="1159" spans="1:11" s="22" customFormat="1" x14ac:dyDescent="0.15">
      <c r="A1159" s="22" t="str">
        <f>IFERROR(テーブル_Swim015[[#This Row],[競技番号]],"")</f>
        <v/>
      </c>
      <c r="B1159" s="22" t="str">
        <f>IFERROR(テーブル_Swim015[[#This Row],[組]],"")</f>
        <v/>
      </c>
      <c r="C1159" s="22" t="str">
        <f>IFERROR(テーブル_Swim015[[#This Row],[水路]],"")</f>
        <v/>
      </c>
      <c r="D1159" s="22" t="str">
        <f t="shared" si="72"/>
        <v/>
      </c>
      <c r="E1159" s="22" t="str">
        <f>IFERROR(テーブル_Swim015[[#This Row],[選手番号]],"")</f>
        <v/>
      </c>
      <c r="F1159" s="22" t="str">
        <f>IFERROR(VLOOKUP(E1159,Sheet3!A:H,3,0),"")</f>
        <v/>
      </c>
      <c r="G1159" s="22" t="str">
        <f>IFERROR(VLOOKUP(E1159,Sheet3!A:H,8,0),"")</f>
        <v/>
      </c>
      <c r="H1159" s="22" t="str">
        <f>IFERROR(VLOOKUP(E1159,Sheet2!A:B,2,0),"")</f>
        <v/>
      </c>
      <c r="I1159" s="22" t="str">
        <f t="shared" si="73"/>
        <v/>
      </c>
      <c r="J1159" s="22" t="str">
        <f t="shared" si="74"/>
        <v/>
      </c>
      <c r="K1159" s="22" t="str">
        <f t="shared" si="75"/>
        <v/>
      </c>
    </row>
    <row r="1160" spans="1:11" s="22" customFormat="1" x14ac:dyDescent="0.15">
      <c r="A1160" s="22" t="str">
        <f>IFERROR(テーブル_Swim015[[#This Row],[競技番号]],"")</f>
        <v/>
      </c>
      <c r="B1160" s="22" t="str">
        <f>IFERROR(テーブル_Swim015[[#This Row],[組]],"")</f>
        <v/>
      </c>
      <c r="C1160" s="22" t="str">
        <f>IFERROR(テーブル_Swim015[[#This Row],[水路]],"")</f>
        <v/>
      </c>
      <c r="D1160" s="22" t="str">
        <f t="shared" si="72"/>
        <v/>
      </c>
      <c r="E1160" s="22" t="str">
        <f>IFERROR(テーブル_Swim015[[#This Row],[選手番号]],"")</f>
        <v/>
      </c>
      <c r="F1160" s="22" t="str">
        <f>IFERROR(VLOOKUP(E1160,Sheet3!A:H,3,0),"")</f>
        <v/>
      </c>
      <c r="G1160" s="22" t="str">
        <f>IFERROR(VLOOKUP(E1160,Sheet3!A:H,8,0),"")</f>
        <v/>
      </c>
      <c r="H1160" s="22" t="str">
        <f>IFERROR(VLOOKUP(E1160,Sheet2!A:B,2,0),"")</f>
        <v/>
      </c>
      <c r="I1160" s="22" t="str">
        <f t="shared" si="73"/>
        <v/>
      </c>
      <c r="J1160" s="22" t="str">
        <f t="shared" si="74"/>
        <v/>
      </c>
      <c r="K1160" s="22" t="str">
        <f t="shared" si="75"/>
        <v/>
      </c>
    </row>
    <row r="1161" spans="1:11" s="22" customFormat="1" x14ac:dyDescent="0.15">
      <c r="A1161" s="22" t="str">
        <f>IFERROR(テーブル_Swim015[[#This Row],[競技番号]],"")</f>
        <v/>
      </c>
      <c r="B1161" s="22" t="str">
        <f>IFERROR(テーブル_Swim015[[#This Row],[組]],"")</f>
        <v/>
      </c>
      <c r="C1161" s="22" t="str">
        <f>IFERROR(テーブル_Swim015[[#This Row],[水路]],"")</f>
        <v/>
      </c>
      <c r="D1161" s="22" t="str">
        <f t="shared" si="72"/>
        <v/>
      </c>
      <c r="E1161" s="22" t="str">
        <f>IFERROR(テーブル_Swim015[[#This Row],[選手番号]],"")</f>
        <v/>
      </c>
      <c r="F1161" s="22" t="str">
        <f>IFERROR(VLOOKUP(E1161,Sheet3!A:H,3,0),"")</f>
        <v/>
      </c>
      <c r="G1161" s="22" t="str">
        <f>IFERROR(VLOOKUP(E1161,Sheet3!A:H,8,0),"")</f>
        <v/>
      </c>
      <c r="H1161" s="22" t="str">
        <f>IFERROR(VLOOKUP(E1161,Sheet2!A:B,2,0),"")</f>
        <v/>
      </c>
      <c r="I1161" s="22" t="str">
        <f t="shared" si="73"/>
        <v/>
      </c>
      <c r="J1161" s="22" t="str">
        <f t="shared" si="74"/>
        <v/>
      </c>
      <c r="K1161" s="22" t="str">
        <f t="shared" si="75"/>
        <v/>
      </c>
    </row>
    <row r="1162" spans="1:11" s="22" customFormat="1" x14ac:dyDescent="0.15">
      <c r="A1162" s="22" t="str">
        <f>IFERROR(テーブル_Swim015[[#This Row],[競技番号]],"")</f>
        <v/>
      </c>
      <c r="B1162" s="22" t="str">
        <f>IFERROR(テーブル_Swim015[[#This Row],[組]],"")</f>
        <v/>
      </c>
      <c r="C1162" s="22" t="str">
        <f>IFERROR(テーブル_Swim015[[#This Row],[水路]],"")</f>
        <v/>
      </c>
      <c r="D1162" s="22" t="str">
        <f t="shared" si="72"/>
        <v/>
      </c>
      <c r="E1162" s="22" t="str">
        <f>IFERROR(テーブル_Swim015[[#This Row],[選手番号]],"")</f>
        <v/>
      </c>
      <c r="F1162" s="22" t="str">
        <f>IFERROR(VLOOKUP(E1162,Sheet3!A:H,3,0),"")</f>
        <v/>
      </c>
      <c r="G1162" s="22" t="str">
        <f>IFERROR(VLOOKUP(E1162,Sheet3!A:H,8,0),"")</f>
        <v/>
      </c>
      <c r="H1162" s="22" t="str">
        <f>IFERROR(VLOOKUP(E1162,Sheet2!A:B,2,0),"")</f>
        <v/>
      </c>
      <c r="I1162" s="22" t="str">
        <f t="shared" si="73"/>
        <v/>
      </c>
      <c r="J1162" s="22" t="str">
        <f t="shared" si="74"/>
        <v/>
      </c>
      <c r="K1162" s="22" t="str">
        <f t="shared" si="75"/>
        <v/>
      </c>
    </row>
    <row r="1163" spans="1:11" s="22" customFormat="1" x14ac:dyDescent="0.15">
      <c r="A1163" s="22" t="str">
        <f>IFERROR(テーブル_Swim015[[#This Row],[競技番号]],"")</f>
        <v/>
      </c>
      <c r="B1163" s="22" t="str">
        <f>IFERROR(テーブル_Swim015[[#This Row],[組]],"")</f>
        <v/>
      </c>
      <c r="C1163" s="22" t="str">
        <f>IFERROR(テーブル_Swim015[[#This Row],[水路]],"")</f>
        <v/>
      </c>
      <c r="D1163" s="22" t="str">
        <f t="shared" si="72"/>
        <v/>
      </c>
      <c r="E1163" s="22" t="str">
        <f>IFERROR(テーブル_Swim015[[#This Row],[選手番号]],"")</f>
        <v/>
      </c>
      <c r="F1163" s="22" t="str">
        <f>IFERROR(VLOOKUP(E1163,Sheet3!A:H,3,0),"")</f>
        <v/>
      </c>
      <c r="G1163" s="22" t="str">
        <f>IFERROR(VLOOKUP(E1163,Sheet3!A:H,8,0),"")</f>
        <v/>
      </c>
      <c r="H1163" s="22" t="str">
        <f>IFERROR(VLOOKUP(E1163,Sheet2!A:B,2,0),"")</f>
        <v/>
      </c>
      <c r="I1163" s="22" t="str">
        <f t="shared" si="73"/>
        <v/>
      </c>
      <c r="J1163" s="22" t="str">
        <f t="shared" si="74"/>
        <v/>
      </c>
      <c r="K1163" s="22" t="str">
        <f t="shared" si="75"/>
        <v/>
      </c>
    </row>
    <row r="1164" spans="1:11" s="22" customFormat="1" x14ac:dyDescent="0.15">
      <c r="A1164" s="22" t="str">
        <f>IFERROR(テーブル_Swim015[[#This Row],[競技番号]],"")</f>
        <v/>
      </c>
      <c r="B1164" s="22" t="str">
        <f>IFERROR(テーブル_Swim015[[#This Row],[組]],"")</f>
        <v/>
      </c>
      <c r="C1164" s="22" t="str">
        <f>IFERROR(テーブル_Swim015[[#This Row],[水路]],"")</f>
        <v/>
      </c>
      <c r="D1164" s="22" t="str">
        <f t="shared" si="72"/>
        <v/>
      </c>
      <c r="E1164" s="22" t="str">
        <f>IFERROR(テーブル_Swim015[[#This Row],[選手番号]],"")</f>
        <v/>
      </c>
      <c r="F1164" s="22" t="str">
        <f>IFERROR(VLOOKUP(E1164,Sheet3!A:H,3,0),"")</f>
        <v/>
      </c>
      <c r="G1164" s="22" t="str">
        <f>IFERROR(VLOOKUP(E1164,Sheet3!A:H,8,0),"")</f>
        <v/>
      </c>
      <c r="H1164" s="22" t="str">
        <f>IFERROR(VLOOKUP(E1164,Sheet2!A:B,2,0),"")</f>
        <v/>
      </c>
      <c r="I1164" s="22" t="str">
        <f t="shared" si="73"/>
        <v/>
      </c>
      <c r="J1164" s="22" t="str">
        <f t="shared" si="74"/>
        <v/>
      </c>
      <c r="K1164" s="22" t="str">
        <f t="shared" si="75"/>
        <v/>
      </c>
    </row>
    <row r="1165" spans="1:11" s="22" customFormat="1" x14ac:dyDescent="0.15">
      <c r="A1165" s="22" t="str">
        <f>IFERROR(テーブル_Swim015[[#This Row],[競技番号]],"")</f>
        <v/>
      </c>
      <c r="B1165" s="22" t="str">
        <f>IFERROR(テーブル_Swim015[[#This Row],[組]],"")</f>
        <v/>
      </c>
      <c r="C1165" s="22" t="str">
        <f>IFERROR(テーブル_Swim015[[#This Row],[水路]],"")</f>
        <v/>
      </c>
      <c r="D1165" s="22" t="str">
        <f t="shared" si="72"/>
        <v/>
      </c>
      <c r="E1165" s="22" t="str">
        <f>IFERROR(テーブル_Swim015[[#This Row],[選手番号]],"")</f>
        <v/>
      </c>
      <c r="F1165" s="22" t="str">
        <f>IFERROR(VLOOKUP(E1165,Sheet3!A:H,3,0),"")</f>
        <v/>
      </c>
      <c r="G1165" s="22" t="str">
        <f>IFERROR(VLOOKUP(E1165,Sheet3!A:H,8,0),"")</f>
        <v/>
      </c>
      <c r="H1165" s="22" t="str">
        <f>IFERROR(VLOOKUP(E1165,Sheet2!A:B,2,0),"")</f>
        <v/>
      </c>
      <c r="I1165" s="22" t="str">
        <f t="shared" si="73"/>
        <v/>
      </c>
      <c r="J1165" s="22" t="str">
        <f t="shared" si="74"/>
        <v/>
      </c>
      <c r="K1165" s="22" t="str">
        <f t="shared" si="75"/>
        <v/>
      </c>
    </row>
    <row r="1166" spans="1:11" s="22" customFormat="1" x14ac:dyDescent="0.15">
      <c r="A1166" s="22" t="str">
        <f>IFERROR(テーブル_Swim015[[#This Row],[競技番号]],"")</f>
        <v/>
      </c>
      <c r="B1166" s="22" t="str">
        <f>IFERROR(テーブル_Swim015[[#This Row],[組]],"")</f>
        <v/>
      </c>
      <c r="C1166" s="22" t="str">
        <f>IFERROR(テーブル_Swim015[[#This Row],[水路]],"")</f>
        <v/>
      </c>
      <c r="D1166" s="22" t="str">
        <f t="shared" si="72"/>
        <v/>
      </c>
      <c r="E1166" s="22" t="str">
        <f>IFERROR(テーブル_Swim015[[#This Row],[選手番号]],"")</f>
        <v/>
      </c>
      <c r="F1166" s="22" t="str">
        <f>IFERROR(VLOOKUP(E1166,Sheet3!A:H,3,0),"")</f>
        <v/>
      </c>
      <c r="G1166" s="22" t="str">
        <f>IFERROR(VLOOKUP(E1166,Sheet3!A:H,8,0),"")</f>
        <v/>
      </c>
      <c r="H1166" s="22" t="str">
        <f>IFERROR(VLOOKUP(E1166,Sheet2!A:B,2,0),"")</f>
        <v/>
      </c>
      <c r="I1166" s="22" t="str">
        <f t="shared" si="73"/>
        <v/>
      </c>
      <c r="J1166" s="22" t="str">
        <f t="shared" si="74"/>
        <v/>
      </c>
      <c r="K1166" s="22" t="str">
        <f t="shared" si="75"/>
        <v/>
      </c>
    </row>
    <row r="1167" spans="1:11" s="22" customFormat="1" x14ac:dyDescent="0.15">
      <c r="A1167" s="22" t="str">
        <f>IFERROR(テーブル_Swim015[[#This Row],[競技番号]],"")</f>
        <v/>
      </c>
      <c r="B1167" s="22" t="str">
        <f>IFERROR(テーブル_Swim015[[#This Row],[組]],"")</f>
        <v/>
      </c>
      <c r="C1167" s="22" t="str">
        <f>IFERROR(テーブル_Swim015[[#This Row],[水路]],"")</f>
        <v/>
      </c>
      <c r="D1167" s="22" t="str">
        <f t="shared" si="72"/>
        <v/>
      </c>
      <c r="E1167" s="22" t="str">
        <f>IFERROR(テーブル_Swim015[[#This Row],[選手番号]],"")</f>
        <v/>
      </c>
      <c r="F1167" s="22" t="str">
        <f>IFERROR(VLOOKUP(E1167,Sheet3!A:H,3,0),"")</f>
        <v/>
      </c>
      <c r="G1167" s="22" t="str">
        <f>IFERROR(VLOOKUP(E1167,Sheet3!A:H,8,0),"")</f>
        <v/>
      </c>
      <c r="H1167" s="22" t="str">
        <f>IFERROR(VLOOKUP(E1167,Sheet2!A:B,2,0),"")</f>
        <v/>
      </c>
      <c r="I1167" s="22" t="str">
        <f t="shared" si="73"/>
        <v/>
      </c>
      <c r="J1167" s="22" t="str">
        <f t="shared" si="74"/>
        <v/>
      </c>
      <c r="K1167" s="22" t="str">
        <f t="shared" si="75"/>
        <v/>
      </c>
    </row>
    <row r="1168" spans="1:11" s="22" customFormat="1" x14ac:dyDescent="0.15">
      <c r="A1168" s="22" t="str">
        <f>IFERROR(テーブル_Swim015[[#This Row],[競技番号]],"")</f>
        <v/>
      </c>
      <c r="B1168" s="22" t="str">
        <f>IFERROR(テーブル_Swim015[[#This Row],[組]],"")</f>
        <v/>
      </c>
      <c r="C1168" s="22" t="str">
        <f>IFERROR(テーブル_Swim015[[#This Row],[水路]],"")</f>
        <v/>
      </c>
      <c r="D1168" s="22" t="str">
        <f t="shared" si="72"/>
        <v/>
      </c>
      <c r="E1168" s="22" t="str">
        <f>IFERROR(テーブル_Swim015[[#This Row],[選手番号]],"")</f>
        <v/>
      </c>
      <c r="F1168" s="22" t="str">
        <f>IFERROR(VLOOKUP(E1168,Sheet3!A:H,3,0),"")</f>
        <v/>
      </c>
      <c r="G1168" s="22" t="str">
        <f>IFERROR(VLOOKUP(E1168,Sheet3!A:H,8,0),"")</f>
        <v/>
      </c>
      <c r="H1168" s="22" t="str">
        <f>IFERROR(VLOOKUP(E1168,Sheet2!A:B,2,0),"")</f>
        <v/>
      </c>
      <c r="I1168" s="22" t="str">
        <f t="shared" si="73"/>
        <v/>
      </c>
      <c r="J1168" s="22" t="str">
        <f t="shared" si="74"/>
        <v/>
      </c>
      <c r="K1168" s="22" t="str">
        <f t="shared" si="75"/>
        <v/>
      </c>
    </row>
    <row r="1169" spans="1:11" s="22" customFormat="1" x14ac:dyDescent="0.15">
      <c r="A1169" s="22" t="str">
        <f>IFERROR(テーブル_Swim015[[#This Row],[競技番号]],"")</f>
        <v/>
      </c>
      <c r="B1169" s="22" t="str">
        <f>IFERROR(テーブル_Swim015[[#This Row],[組]],"")</f>
        <v/>
      </c>
      <c r="C1169" s="22" t="str">
        <f>IFERROR(テーブル_Swim015[[#This Row],[水路]],"")</f>
        <v/>
      </c>
      <c r="D1169" s="22" t="str">
        <f t="shared" si="72"/>
        <v/>
      </c>
      <c r="E1169" s="22" t="str">
        <f>IFERROR(テーブル_Swim015[[#This Row],[選手番号]],"")</f>
        <v/>
      </c>
      <c r="F1169" s="22" t="str">
        <f>IFERROR(VLOOKUP(E1169,Sheet3!A:H,3,0),"")</f>
        <v/>
      </c>
      <c r="G1169" s="22" t="str">
        <f>IFERROR(VLOOKUP(E1169,Sheet3!A:H,8,0),"")</f>
        <v/>
      </c>
      <c r="H1169" s="22" t="str">
        <f>IFERROR(VLOOKUP(E1169,Sheet2!A:B,2,0),"")</f>
        <v/>
      </c>
      <c r="I1169" s="22" t="str">
        <f t="shared" si="73"/>
        <v/>
      </c>
      <c r="J1169" s="22" t="str">
        <f t="shared" si="74"/>
        <v/>
      </c>
      <c r="K1169" s="22" t="str">
        <f t="shared" si="75"/>
        <v/>
      </c>
    </row>
    <row r="1170" spans="1:11" s="22" customFormat="1" x14ac:dyDescent="0.15">
      <c r="A1170" s="22" t="str">
        <f>IFERROR(テーブル_Swim015[[#This Row],[競技番号]],"")</f>
        <v/>
      </c>
      <c r="B1170" s="22" t="str">
        <f>IFERROR(テーブル_Swim015[[#This Row],[組]],"")</f>
        <v/>
      </c>
      <c r="C1170" s="22" t="str">
        <f>IFERROR(テーブル_Swim015[[#This Row],[水路]],"")</f>
        <v/>
      </c>
      <c r="D1170" s="22" t="str">
        <f t="shared" ref="D1170:D1233" si="76">CONCATENATE(A1170,B1170,C1170)</f>
        <v/>
      </c>
      <c r="E1170" s="22" t="str">
        <f>IFERROR(テーブル_Swim015[[#This Row],[選手番号]],"")</f>
        <v/>
      </c>
      <c r="F1170" s="22" t="str">
        <f>IFERROR(VLOOKUP(E1170,Sheet3!A:H,3,0),"")</f>
        <v/>
      </c>
      <c r="G1170" s="22" t="str">
        <f>IFERROR(VLOOKUP(E1170,Sheet3!A:H,8,0),"")</f>
        <v/>
      </c>
      <c r="H1170" s="22" t="str">
        <f>IFERROR(VLOOKUP(E1170,Sheet2!A:B,2,0),"")</f>
        <v/>
      </c>
      <c r="I1170" s="22" t="str">
        <f t="shared" si="73"/>
        <v/>
      </c>
      <c r="J1170" s="22" t="str">
        <f t="shared" si="74"/>
        <v/>
      </c>
      <c r="K1170" s="22" t="str">
        <f t="shared" si="75"/>
        <v/>
      </c>
    </row>
    <row r="1171" spans="1:11" s="22" customFormat="1" x14ac:dyDescent="0.15">
      <c r="A1171" s="22" t="str">
        <f>IFERROR(テーブル_Swim015[[#This Row],[競技番号]],"")</f>
        <v/>
      </c>
      <c r="B1171" s="22" t="str">
        <f>IFERROR(テーブル_Swim015[[#This Row],[組]],"")</f>
        <v/>
      </c>
      <c r="C1171" s="22" t="str">
        <f>IFERROR(テーブル_Swim015[[#This Row],[水路]],"")</f>
        <v/>
      </c>
      <c r="D1171" s="22" t="str">
        <f t="shared" si="76"/>
        <v/>
      </c>
      <c r="E1171" s="22" t="str">
        <f>IFERROR(テーブル_Swim015[[#This Row],[選手番号]],"")</f>
        <v/>
      </c>
      <c r="F1171" s="22" t="str">
        <f>IFERROR(VLOOKUP(E1171,Sheet3!A:H,3,0),"")</f>
        <v/>
      </c>
      <c r="G1171" s="22" t="str">
        <f>IFERROR(VLOOKUP(E1171,Sheet3!A:H,8,0),"")</f>
        <v/>
      </c>
      <c r="H1171" s="22" t="str">
        <f>IFERROR(VLOOKUP(E1171,Sheet2!A:B,2,0),"")</f>
        <v/>
      </c>
      <c r="I1171" s="22" t="str">
        <f t="shared" ref="I1171:I1234" si="77">CONCATENATE(E1171,A1171)</f>
        <v/>
      </c>
      <c r="J1171" s="22" t="str">
        <f t="shared" ref="J1171:J1234" si="78">B1171</f>
        <v/>
      </c>
      <c r="K1171" s="22" t="str">
        <f t="shared" ref="K1171:K1234" si="79">C1171</f>
        <v/>
      </c>
    </row>
    <row r="1172" spans="1:11" s="22" customFormat="1" x14ac:dyDescent="0.15">
      <c r="A1172" s="22" t="str">
        <f>IFERROR(テーブル_Swim015[[#This Row],[競技番号]],"")</f>
        <v/>
      </c>
      <c r="B1172" s="22" t="str">
        <f>IFERROR(テーブル_Swim015[[#This Row],[組]],"")</f>
        <v/>
      </c>
      <c r="C1172" s="22" t="str">
        <f>IFERROR(テーブル_Swim015[[#This Row],[水路]],"")</f>
        <v/>
      </c>
      <c r="D1172" s="22" t="str">
        <f t="shared" si="76"/>
        <v/>
      </c>
      <c r="E1172" s="22" t="str">
        <f>IFERROR(テーブル_Swim015[[#This Row],[選手番号]],"")</f>
        <v/>
      </c>
      <c r="F1172" s="22" t="str">
        <f>IFERROR(VLOOKUP(E1172,Sheet3!A:H,3,0),"")</f>
        <v/>
      </c>
      <c r="G1172" s="22" t="str">
        <f>IFERROR(VLOOKUP(E1172,Sheet3!A:H,8,0),"")</f>
        <v/>
      </c>
      <c r="H1172" s="22" t="str">
        <f>IFERROR(VLOOKUP(E1172,Sheet2!A:B,2,0),"")</f>
        <v/>
      </c>
      <c r="I1172" s="22" t="str">
        <f t="shared" si="77"/>
        <v/>
      </c>
      <c r="J1172" s="22" t="str">
        <f t="shared" si="78"/>
        <v/>
      </c>
      <c r="K1172" s="22" t="str">
        <f t="shared" si="79"/>
        <v/>
      </c>
    </row>
    <row r="1173" spans="1:11" s="22" customFormat="1" x14ac:dyDescent="0.15">
      <c r="A1173" s="22" t="str">
        <f>IFERROR(テーブル_Swim015[[#This Row],[競技番号]],"")</f>
        <v/>
      </c>
      <c r="B1173" s="22" t="str">
        <f>IFERROR(テーブル_Swim015[[#This Row],[組]],"")</f>
        <v/>
      </c>
      <c r="C1173" s="22" t="str">
        <f>IFERROR(テーブル_Swim015[[#This Row],[水路]],"")</f>
        <v/>
      </c>
      <c r="D1173" s="22" t="str">
        <f t="shared" si="76"/>
        <v/>
      </c>
      <c r="E1173" s="22" t="str">
        <f>IFERROR(テーブル_Swim015[[#This Row],[選手番号]],"")</f>
        <v/>
      </c>
      <c r="F1173" s="22" t="str">
        <f>IFERROR(VLOOKUP(E1173,Sheet3!A:H,3,0),"")</f>
        <v/>
      </c>
      <c r="G1173" s="22" t="str">
        <f>IFERROR(VLOOKUP(E1173,Sheet3!A:H,8,0),"")</f>
        <v/>
      </c>
      <c r="H1173" s="22" t="str">
        <f>IFERROR(VLOOKUP(E1173,Sheet2!A:B,2,0),"")</f>
        <v/>
      </c>
      <c r="I1173" s="22" t="str">
        <f t="shared" si="77"/>
        <v/>
      </c>
      <c r="J1173" s="22" t="str">
        <f t="shared" si="78"/>
        <v/>
      </c>
      <c r="K1173" s="22" t="str">
        <f t="shared" si="79"/>
        <v/>
      </c>
    </row>
    <row r="1174" spans="1:11" s="22" customFormat="1" x14ac:dyDescent="0.15">
      <c r="A1174" s="22" t="str">
        <f>IFERROR(テーブル_Swim015[[#This Row],[競技番号]],"")</f>
        <v/>
      </c>
      <c r="B1174" s="22" t="str">
        <f>IFERROR(テーブル_Swim015[[#This Row],[組]],"")</f>
        <v/>
      </c>
      <c r="C1174" s="22" t="str">
        <f>IFERROR(テーブル_Swim015[[#This Row],[水路]],"")</f>
        <v/>
      </c>
      <c r="D1174" s="22" t="str">
        <f t="shared" si="76"/>
        <v/>
      </c>
      <c r="E1174" s="22" t="str">
        <f>IFERROR(テーブル_Swim015[[#This Row],[選手番号]],"")</f>
        <v/>
      </c>
      <c r="F1174" s="22" t="str">
        <f>IFERROR(VLOOKUP(E1174,Sheet3!A:H,3,0),"")</f>
        <v/>
      </c>
      <c r="G1174" s="22" t="str">
        <f>IFERROR(VLOOKUP(E1174,Sheet3!A:H,8,0),"")</f>
        <v/>
      </c>
      <c r="H1174" s="22" t="str">
        <f>IFERROR(VLOOKUP(E1174,Sheet2!A:B,2,0),"")</f>
        <v/>
      </c>
      <c r="I1174" s="22" t="str">
        <f t="shared" si="77"/>
        <v/>
      </c>
      <c r="J1174" s="22" t="str">
        <f t="shared" si="78"/>
        <v/>
      </c>
      <c r="K1174" s="22" t="str">
        <f t="shared" si="79"/>
        <v/>
      </c>
    </row>
    <row r="1175" spans="1:11" s="22" customFormat="1" x14ac:dyDescent="0.15">
      <c r="A1175" s="22" t="str">
        <f>IFERROR(テーブル_Swim015[[#This Row],[競技番号]],"")</f>
        <v/>
      </c>
      <c r="B1175" s="22" t="str">
        <f>IFERROR(テーブル_Swim015[[#This Row],[組]],"")</f>
        <v/>
      </c>
      <c r="C1175" s="22" t="str">
        <f>IFERROR(テーブル_Swim015[[#This Row],[水路]],"")</f>
        <v/>
      </c>
      <c r="D1175" s="22" t="str">
        <f t="shared" si="76"/>
        <v/>
      </c>
      <c r="E1175" s="22" t="str">
        <f>IFERROR(テーブル_Swim015[[#This Row],[選手番号]],"")</f>
        <v/>
      </c>
      <c r="F1175" s="22" t="str">
        <f>IFERROR(VLOOKUP(E1175,Sheet3!A:H,3,0),"")</f>
        <v/>
      </c>
      <c r="G1175" s="22" t="str">
        <f>IFERROR(VLOOKUP(E1175,Sheet3!A:H,8,0),"")</f>
        <v/>
      </c>
      <c r="H1175" s="22" t="str">
        <f>IFERROR(VLOOKUP(E1175,Sheet2!A:B,2,0),"")</f>
        <v/>
      </c>
      <c r="I1175" s="22" t="str">
        <f t="shared" si="77"/>
        <v/>
      </c>
      <c r="J1175" s="22" t="str">
        <f t="shared" si="78"/>
        <v/>
      </c>
      <c r="K1175" s="22" t="str">
        <f t="shared" si="79"/>
        <v/>
      </c>
    </row>
    <row r="1176" spans="1:11" s="22" customFormat="1" x14ac:dyDescent="0.15">
      <c r="A1176" s="22" t="str">
        <f>IFERROR(テーブル_Swim015[[#This Row],[競技番号]],"")</f>
        <v/>
      </c>
      <c r="B1176" s="22" t="str">
        <f>IFERROR(テーブル_Swim015[[#This Row],[組]],"")</f>
        <v/>
      </c>
      <c r="C1176" s="22" t="str">
        <f>IFERROR(テーブル_Swim015[[#This Row],[水路]],"")</f>
        <v/>
      </c>
      <c r="D1176" s="22" t="str">
        <f t="shared" si="76"/>
        <v/>
      </c>
      <c r="E1176" s="22" t="str">
        <f>IFERROR(テーブル_Swim015[[#This Row],[選手番号]],"")</f>
        <v/>
      </c>
      <c r="F1176" s="22" t="str">
        <f>IFERROR(VLOOKUP(E1176,Sheet3!A:H,3,0),"")</f>
        <v/>
      </c>
      <c r="G1176" s="22" t="str">
        <f>IFERROR(VLOOKUP(E1176,Sheet3!A:H,8,0),"")</f>
        <v/>
      </c>
      <c r="H1176" s="22" t="str">
        <f>IFERROR(VLOOKUP(E1176,Sheet2!A:B,2,0),"")</f>
        <v/>
      </c>
      <c r="I1176" s="22" t="str">
        <f t="shared" si="77"/>
        <v/>
      </c>
      <c r="J1176" s="22" t="str">
        <f t="shared" si="78"/>
        <v/>
      </c>
      <c r="K1176" s="22" t="str">
        <f t="shared" si="79"/>
        <v/>
      </c>
    </row>
    <row r="1177" spans="1:11" s="22" customFormat="1" x14ac:dyDescent="0.15">
      <c r="A1177" s="22" t="str">
        <f>IFERROR(テーブル_Swim015[[#This Row],[競技番号]],"")</f>
        <v/>
      </c>
      <c r="B1177" s="22" t="str">
        <f>IFERROR(テーブル_Swim015[[#This Row],[組]],"")</f>
        <v/>
      </c>
      <c r="C1177" s="22" t="str">
        <f>IFERROR(テーブル_Swim015[[#This Row],[水路]],"")</f>
        <v/>
      </c>
      <c r="D1177" s="22" t="str">
        <f t="shared" si="76"/>
        <v/>
      </c>
      <c r="E1177" s="22" t="str">
        <f>IFERROR(テーブル_Swim015[[#This Row],[選手番号]],"")</f>
        <v/>
      </c>
      <c r="F1177" s="22" t="str">
        <f>IFERROR(VLOOKUP(E1177,Sheet3!A:H,3,0),"")</f>
        <v/>
      </c>
      <c r="G1177" s="22" t="str">
        <f>IFERROR(VLOOKUP(E1177,Sheet3!A:H,8,0),"")</f>
        <v/>
      </c>
      <c r="H1177" s="22" t="str">
        <f>IFERROR(VLOOKUP(E1177,Sheet2!A:B,2,0),"")</f>
        <v/>
      </c>
      <c r="I1177" s="22" t="str">
        <f t="shared" si="77"/>
        <v/>
      </c>
      <c r="J1177" s="22" t="str">
        <f t="shared" si="78"/>
        <v/>
      </c>
      <c r="K1177" s="22" t="str">
        <f t="shared" si="79"/>
        <v/>
      </c>
    </row>
    <row r="1178" spans="1:11" s="22" customFormat="1" x14ac:dyDescent="0.15">
      <c r="A1178" s="22" t="str">
        <f>IFERROR(テーブル_Swim015[[#This Row],[競技番号]],"")</f>
        <v/>
      </c>
      <c r="B1178" s="22" t="str">
        <f>IFERROR(テーブル_Swim015[[#This Row],[組]],"")</f>
        <v/>
      </c>
      <c r="C1178" s="22" t="str">
        <f>IFERROR(テーブル_Swim015[[#This Row],[水路]],"")</f>
        <v/>
      </c>
      <c r="D1178" s="22" t="str">
        <f t="shared" si="76"/>
        <v/>
      </c>
      <c r="E1178" s="22" t="str">
        <f>IFERROR(テーブル_Swim015[[#This Row],[選手番号]],"")</f>
        <v/>
      </c>
      <c r="F1178" s="22" t="str">
        <f>IFERROR(VLOOKUP(E1178,Sheet3!A:H,3,0),"")</f>
        <v/>
      </c>
      <c r="G1178" s="22" t="str">
        <f>IFERROR(VLOOKUP(E1178,Sheet3!A:H,8,0),"")</f>
        <v/>
      </c>
      <c r="H1178" s="22" t="str">
        <f>IFERROR(VLOOKUP(E1178,Sheet2!A:B,2,0),"")</f>
        <v/>
      </c>
      <c r="I1178" s="22" t="str">
        <f t="shared" si="77"/>
        <v/>
      </c>
      <c r="J1178" s="22" t="str">
        <f t="shared" si="78"/>
        <v/>
      </c>
      <c r="K1178" s="22" t="str">
        <f t="shared" si="79"/>
        <v/>
      </c>
    </row>
    <row r="1179" spans="1:11" s="22" customFormat="1" x14ac:dyDescent="0.15">
      <c r="A1179" s="22" t="str">
        <f>IFERROR(テーブル_Swim015[[#This Row],[競技番号]],"")</f>
        <v/>
      </c>
      <c r="B1179" s="22" t="str">
        <f>IFERROR(テーブル_Swim015[[#This Row],[組]],"")</f>
        <v/>
      </c>
      <c r="C1179" s="22" t="str">
        <f>IFERROR(テーブル_Swim015[[#This Row],[水路]],"")</f>
        <v/>
      </c>
      <c r="D1179" s="22" t="str">
        <f t="shared" si="76"/>
        <v/>
      </c>
      <c r="E1179" s="22" t="str">
        <f>IFERROR(テーブル_Swim015[[#This Row],[選手番号]],"")</f>
        <v/>
      </c>
      <c r="F1179" s="22" t="str">
        <f>IFERROR(VLOOKUP(E1179,Sheet3!A:H,3,0),"")</f>
        <v/>
      </c>
      <c r="G1179" s="22" t="str">
        <f>IFERROR(VLOOKUP(E1179,Sheet3!A:H,8,0),"")</f>
        <v/>
      </c>
      <c r="H1179" s="22" t="str">
        <f>IFERROR(VLOOKUP(E1179,Sheet2!A:B,2,0),"")</f>
        <v/>
      </c>
      <c r="I1179" s="22" t="str">
        <f t="shared" si="77"/>
        <v/>
      </c>
      <c r="J1179" s="22" t="str">
        <f t="shared" si="78"/>
        <v/>
      </c>
      <c r="K1179" s="22" t="str">
        <f t="shared" si="79"/>
        <v/>
      </c>
    </row>
    <row r="1180" spans="1:11" s="22" customFormat="1" x14ac:dyDescent="0.15">
      <c r="A1180" s="22" t="str">
        <f>IFERROR(テーブル_Swim015[[#This Row],[競技番号]],"")</f>
        <v/>
      </c>
      <c r="B1180" s="22" t="str">
        <f>IFERROR(テーブル_Swim015[[#This Row],[組]],"")</f>
        <v/>
      </c>
      <c r="C1180" s="22" t="str">
        <f>IFERROR(テーブル_Swim015[[#This Row],[水路]],"")</f>
        <v/>
      </c>
      <c r="D1180" s="22" t="str">
        <f t="shared" si="76"/>
        <v/>
      </c>
      <c r="E1180" s="22" t="str">
        <f>IFERROR(テーブル_Swim015[[#This Row],[選手番号]],"")</f>
        <v/>
      </c>
      <c r="F1180" s="22" t="str">
        <f>IFERROR(VLOOKUP(E1180,Sheet3!A:H,3,0),"")</f>
        <v/>
      </c>
      <c r="G1180" s="22" t="str">
        <f>IFERROR(VLOOKUP(E1180,Sheet3!A:H,8,0),"")</f>
        <v/>
      </c>
      <c r="H1180" s="22" t="str">
        <f>IFERROR(VLOOKUP(E1180,Sheet2!A:B,2,0),"")</f>
        <v/>
      </c>
      <c r="I1180" s="22" t="str">
        <f t="shared" si="77"/>
        <v/>
      </c>
      <c r="J1180" s="22" t="str">
        <f t="shared" si="78"/>
        <v/>
      </c>
      <c r="K1180" s="22" t="str">
        <f t="shared" si="79"/>
        <v/>
      </c>
    </row>
    <row r="1181" spans="1:11" s="22" customFormat="1" x14ac:dyDescent="0.15">
      <c r="A1181" s="22" t="str">
        <f>IFERROR(テーブル_Swim015[[#This Row],[競技番号]],"")</f>
        <v/>
      </c>
      <c r="B1181" s="22" t="str">
        <f>IFERROR(テーブル_Swim015[[#This Row],[組]],"")</f>
        <v/>
      </c>
      <c r="C1181" s="22" t="str">
        <f>IFERROR(テーブル_Swim015[[#This Row],[水路]],"")</f>
        <v/>
      </c>
      <c r="D1181" s="22" t="str">
        <f t="shared" si="76"/>
        <v/>
      </c>
      <c r="E1181" s="22" t="str">
        <f>IFERROR(テーブル_Swim015[[#This Row],[選手番号]],"")</f>
        <v/>
      </c>
      <c r="F1181" s="22" t="str">
        <f>IFERROR(VLOOKUP(E1181,Sheet3!A:H,3,0),"")</f>
        <v/>
      </c>
      <c r="G1181" s="22" t="str">
        <f>IFERROR(VLOOKUP(E1181,Sheet3!A:H,8,0),"")</f>
        <v/>
      </c>
      <c r="H1181" s="22" t="str">
        <f>IFERROR(VLOOKUP(E1181,Sheet2!A:B,2,0),"")</f>
        <v/>
      </c>
      <c r="I1181" s="22" t="str">
        <f t="shared" si="77"/>
        <v/>
      </c>
      <c r="J1181" s="22" t="str">
        <f t="shared" si="78"/>
        <v/>
      </c>
      <c r="K1181" s="22" t="str">
        <f t="shared" si="79"/>
        <v/>
      </c>
    </row>
    <row r="1182" spans="1:11" s="22" customFormat="1" x14ac:dyDescent="0.15">
      <c r="A1182" s="22" t="str">
        <f>IFERROR(テーブル_Swim015[[#This Row],[競技番号]],"")</f>
        <v/>
      </c>
      <c r="B1182" s="22" t="str">
        <f>IFERROR(テーブル_Swim015[[#This Row],[組]],"")</f>
        <v/>
      </c>
      <c r="C1182" s="22" t="str">
        <f>IFERROR(テーブル_Swim015[[#This Row],[水路]],"")</f>
        <v/>
      </c>
      <c r="D1182" s="22" t="str">
        <f t="shared" si="76"/>
        <v/>
      </c>
      <c r="E1182" s="22" t="str">
        <f>IFERROR(テーブル_Swim015[[#This Row],[選手番号]],"")</f>
        <v/>
      </c>
      <c r="F1182" s="22" t="str">
        <f>IFERROR(VLOOKUP(E1182,Sheet3!A:H,3,0),"")</f>
        <v/>
      </c>
      <c r="G1182" s="22" t="str">
        <f>IFERROR(VLOOKUP(E1182,Sheet3!A:H,8,0),"")</f>
        <v/>
      </c>
      <c r="H1182" s="22" t="str">
        <f>IFERROR(VLOOKUP(E1182,Sheet2!A:B,2,0),"")</f>
        <v/>
      </c>
      <c r="I1182" s="22" t="str">
        <f t="shared" si="77"/>
        <v/>
      </c>
      <c r="J1182" s="22" t="str">
        <f t="shared" si="78"/>
        <v/>
      </c>
      <c r="K1182" s="22" t="str">
        <f t="shared" si="79"/>
        <v/>
      </c>
    </row>
    <row r="1183" spans="1:11" s="22" customFormat="1" x14ac:dyDescent="0.15">
      <c r="A1183" s="22" t="str">
        <f>IFERROR(テーブル_Swim015[[#This Row],[競技番号]],"")</f>
        <v/>
      </c>
      <c r="B1183" s="22" t="str">
        <f>IFERROR(テーブル_Swim015[[#This Row],[組]],"")</f>
        <v/>
      </c>
      <c r="C1183" s="22" t="str">
        <f>IFERROR(テーブル_Swim015[[#This Row],[水路]],"")</f>
        <v/>
      </c>
      <c r="D1183" s="22" t="str">
        <f t="shared" si="76"/>
        <v/>
      </c>
      <c r="E1183" s="22" t="str">
        <f>IFERROR(テーブル_Swim015[[#This Row],[選手番号]],"")</f>
        <v/>
      </c>
      <c r="F1183" s="22" t="str">
        <f>IFERROR(VLOOKUP(E1183,Sheet3!A:H,3,0),"")</f>
        <v/>
      </c>
      <c r="G1183" s="22" t="str">
        <f>IFERROR(VLOOKUP(E1183,Sheet3!A:H,8,0),"")</f>
        <v/>
      </c>
      <c r="H1183" s="22" t="str">
        <f>IFERROR(VLOOKUP(E1183,Sheet2!A:B,2,0),"")</f>
        <v/>
      </c>
      <c r="I1183" s="22" t="str">
        <f t="shared" si="77"/>
        <v/>
      </c>
      <c r="J1183" s="22" t="str">
        <f t="shared" si="78"/>
        <v/>
      </c>
      <c r="K1183" s="22" t="str">
        <f t="shared" si="79"/>
        <v/>
      </c>
    </row>
    <row r="1184" spans="1:11" s="22" customFormat="1" x14ac:dyDescent="0.15">
      <c r="A1184" s="22" t="str">
        <f>IFERROR(テーブル_Swim015[[#This Row],[競技番号]],"")</f>
        <v/>
      </c>
      <c r="B1184" s="22" t="str">
        <f>IFERROR(テーブル_Swim015[[#This Row],[組]],"")</f>
        <v/>
      </c>
      <c r="C1184" s="22" t="str">
        <f>IFERROR(テーブル_Swim015[[#This Row],[水路]],"")</f>
        <v/>
      </c>
      <c r="D1184" s="22" t="str">
        <f t="shared" si="76"/>
        <v/>
      </c>
      <c r="E1184" s="22" t="str">
        <f>IFERROR(テーブル_Swim015[[#This Row],[選手番号]],"")</f>
        <v/>
      </c>
      <c r="F1184" s="22" t="str">
        <f>IFERROR(VLOOKUP(E1184,Sheet3!A:H,3,0),"")</f>
        <v/>
      </c>
      <c r="G1184" s="22" t="str">
        <f>IFERROR(VLOOKUP(E1184,Sheet3!A:H,8,0),"")</f>
        <v/>
      </c>
      <c r="H1184" s="22" t="str">
        <f>IFERROR(VLOOKUP(E1184,Sheet2!A:B,2,0),"")</f>
        <v/>
      </c>
      <c r="I1184" s="22" t="str">
        <f t="shared" si="77"/>
        <v/>
      </c>
      <c r="J1184" s="22" t="str">
        <f t="shared" si="78"/>
        <v/>
      </c>
      <c r="K1184" s="22" t="str">
        <f t="shared" si="79"/>
        <v/>
      </c>
    </row>
    <row r="1185" spans="1:11" s="22" customFormat="1" x14ac:dyDescent="0.15">
      <c r="A1185" s="22" t="str">
        <f>IFERROR(テーブル_Swim015[[#This Row],[競技番号]],"")</f>
        <v/>
      </c>
      <c r="B1185" s="22" t="str">
        <f>IFERROR(テーブル_Swim015[[#This Row],[組]],"")</f>
        <v/>
      </c>
      <c r="C1185" s="22" t="str">
        <f>IFERROR(テーブル_Swim015[[#This Row],[水路]],"")</f>
        <v/>
      </c>
      <c r="D1185" s="22" t="str">
        <f t="shared" si="76"/>
        <v/>
      </c>
      <c r="E1185" s="22" t="str">
        <f>IFERROR(テーブル_Swim015[[#This Row],[選手番号]],"")</f>
        <v/>
      </c>
      <c r="F1185" s="22" t="str">
        <f>IFERROR(VLOOKUP(E1185,Sheet3!A:H,3,0),"")</f>
        <v/>
      </c>
      <c r="G1185" s="22" t="str">
        <f>IFERROR(VLOOKUP(E1185,Sheet3!A:H,8,0),"")</f>
        <v/>
      </c>
      <c r="H1185" s="22" t="str">
        <f>IFERROR(VLOOKUP(E1185,Sheet2!A:B,2,0),"")</f>
        <v/>
      </c>
      <c r="I1185" s="22" t="str">
        <f t="shared" si="77"/>
        <v/>
      </c>
      <c r="J1185" s="22" t="str">
        <f t="shared" si="78"/>
        <v/>
      </c>
      <c r="K1185" s="22" t="str">
        <f t="shared" si="79"/>
        <v/>
      </c>
    </row>
    <row r="1186" spans="1:11" s="22" customFormat="1" x14ac:dyDescent="0.15">
      <c r="A1186" s="22" t="str">
        <f>IFERROR(テーブル_Swim015[[#This Row],[競技番号]],"")</f>
        <v/>
      </c>
      <c r="B1186" s="22" t="str">
        <f>IFERROR(テーブル_Swim015[[#This Row],[組]],"")</f>
        <v/>
      </c>
      <c r="C1186" s="22" t="str">
        <f>IFERROR(テーブル_Swim015[[#This Row],[水路]],"")</f>
        <v/>
      </c>
      <c r="D1186" s="22" t="str">
        <f t="shared" si="76"/>
        <v/>
      </c>
      <c r="E1186" s="22" t="str">
        <f>IFERROR(テーブル_Swim015[[#This Row],[選手番号]],"")</f>
        <v/>
      </c>
      <c r="F1186" s="22" t="str">
        <f>IFERROR(VLOOKUP(E1186,Sheet3!A:H,3,0),"")</f>
        <v/>
      </c>
      <c r="G1186" s="22" t="str">
        <f>IFERROR(VLOOKUP(E1186,Sheet3!A:H,8,0),"")</f>
        <v/>
      </c>
      <c r="H1186" s="22" t="str">
        <f>IFERROR(VLOOKUP(E1186,Sheet2!A:B,2,0),"")</f>
        <v/>
      </c>
      <c r="I1186" s="22" t="str">
        <f t="shared" si="77"/>
        <v/>
      </c>
      <c r="J1186" s="22" t="str">
        <f t="shared" si="78"/>
        <v/>
      </c>
      <c r="K1186" s="22" t="str">
        <f t="shared" si="79"/>
        <v/>
      </c>
    </row>
    <row r="1187" spans="1:11" s="22" customFormat="1" x14ac:dyDescent="0.15">
      <c r="A1187" s="22" t="str">
        <f>IFERROR(テーブル_Swim015[[#This Row],[競技番号]],"")</f>
        <v/>
      </c>
      <c r="B1187" s="22" t="str">
        <f>IFERROR(テーブル_Swim015[[#This Row],[組]],"")</f>
        <v/>
      </c>
      <c r="C1187" s="22" t="str">
        <f>IFERROR(テーブル_Swim015[[#This Row],[水路]],"")</f>
        <v/>
      </c>
      <c r="D1187" s="22" t="str">
        <f t="shared" si="76"/>
        <v/>
      </c>
      <c r="E1187" s="22" t="str">
        <f>IFERROR(テーブル_Swim015[[#This Row],[選手番号]],"")</f>
        <v/>
      </c>
      <c r="F1187" s="22" t="str">
        <f>IFERROR(VLOOKUP(E1187,Sheet3!A:H,3,0),"")</f>
        <v/>
      </c>
      <c r="G1187" s="22" t="str">
        <f>IFERROR(VLOOKUP(E1187,Sheet3!A:H,8,0),"")</f>
        <v/>
      </c>
      <c r="H1187" s="22" t="str">
        <f>IFERROR(VLOOKUP(E1187,Sheet2!A:B,2,0),"")</f>
        <v/>
      </c>
      <c r="I1187" s="22" t="str">
        <f t="shared" si="77"/>
        <v/>
      </c>
      <c r="J1187" s="22" t="str">
        <f t="shared" si="78"/>
        <v/>
      </c>
      <c r="K1187" s="22" t="str">
        <f t="shared" si="79"/>
        <v/>
      </c>
    </row>
    <row r="1188" spans="1:11" s="22" customFormat="1" x14ac:dyDescent="0.15">
      <c r="A1188" s="22" t="str">
        <f>IFERROR(テーブル_Swim015[[#This Row],[競技番号]],"")</f>
        <v/>
      </c>
      <c r="B1188" s="22" t="str">
        <f>IFERROR(テーブル_Swim015[[#This Row],[組]],"")</f>
        <v/>
      </c>
      <c r="C1188" s="22" t="str">
        <f>IFERROR(テーブル_Swim015[[#This Row],[水路]],"")</f>
        <v/>
      </c>
      <c r="D1188" s="22" t="str">
        <f t="shared" si="76"/>
        <v/>
      </c>
      <c r="E1188" s="22" t="str">
        <f>IFERROR(テーブル_Swim015[[#This Row],[選手番号]],"")</f>
        <v/>
      </c>
      <c r="F1188" s="22" t="str">
        <f>IFERROR(VLOOKUP(E1188,Sheet3!A:H,3,0),"")</f>
        <v/>
      </c>
      <c r="G1188" s="22" t="str">
        <f>IFERROR(VLOOKUP(E1188,Sheet3!A:H,8,0),"")</f>
        <v/>
      </c>
      <c r="H1188" s="22" t="str">
        <f>IFERROR(VLOOKUP(E1188,Sheet2!A:B,2,0),"")</f>
        <v/>
      </c>
      <c r="I1188" s="22" t="str">
        <f t="shared" si="77"/>
        <v/>
      </c>
      <c r="J1188" s="22" t="str">
        <f t="shared" si="78"/>
        <v/>
      </c>
      <c r="K1188" s="22" t="str">
        <f t="shared" si="79"/>
        <v/>
      </c>
    </row>
    <row r="1189" spans="1:11" s="22" customFormat="1" x14ac:dyDescent="0.15">
      <c r="A1189" s="22" t="str">
        <f>IFERROR(テーブル_Swim015[[#This Row],[競技番号]],"")</f>
        <v/>
      </c>
      <c r="B1189" s="22" t="str">
        <f>IFERROR(テーブル_Swim015[[#This Row],[組]],"")</f>
        <v/>
      </c>
      <c r="C1189" s="22" t="str">
        <f>IFERROR(テーブル_Swim015[[#This Row],[水路]],"")</f>
        <v/>
      </c>
      <c r="D1189" s="22" t="str">
        <f t="shared" si="76"/>
        <v/>
      </c>
      <c r="E1189" s="22" t="str">
        <f>IFERROR(テーブル_Swim015[[#This Row],[選手番号]],"")</f>
        <v/>
      </c>
      <c r="F1189" s="22" t="str">
        <f>IFERROR(VLOOKUP(E1189,Sheet3!A:H,3,0),"")</f>
        <v/>
      </c>
      <c r="G1189" s="22" t="str">
        <f>IFERROR(VLOOKUP(E1189,Sheet3!A:H,8,0),"")</f>
        <v/>
      </c>
      <c r="H1189" s="22" t="str">
        <f>IFERROR(VLOOKUP(E1189,Sheet2!A:B,2,0),"")</f>
        <v/>
      </c>
      <c r="I1189" s="22" t="str">
        <f t="shared" si="77"/>
        <v/>
      </c>
      <c r="J1189" s="22" t="str">
        <f t="shared" si="78"/>
        <v/>
      </c>
      <c r="K1189" s="22" t="str">
        <f t="shared" si="79"/>
        <v/>
      </c>
    </row>
    <row r="1190" spans="1:11" s="22" customFormat="1" x14ac:dyDescent="0.15">
      <c r="A1190" s="22" t="str">
        <f>IFERROR(テーブル_Swim015[[#This Row],[競技番号]],"")</f>
        <v/>
      </c>
      <c r="B1190" s="22" t="str">
        <f>IFERROR(テーブル_Swim015[[#This Row],[組]],"")</f>
        <v/>
      </c>
      <c r="C1190" s="22" t="str">
        <f>IFERROR(テーブル_Swim015[[#This Row],[水路]],"")</f>
        <v/>
      </c>
      <c r="D1190" s="22" t="str">
        <f t="shared" si="76"/>
        <v/>
      </c>
      <c r="E1190" s="22" t="str">
        <f>IFERROR(テーブル_Swim015[[#This Row],[選手番号]],"")</f>
        <v/>
      </c>
      <c r="F1190" s="22" t="str">
        <f>IFERROR(VLOOKUP(E1190,Sheet3!A:H,3,0),"")</f>
        <v/>
      </c>
      <c r="G1190" s="22" t="str">
        <f>IFERROR(VLOOKUP(E1190,Sheet3!A:H,8,0),"")</f>
        <v/>
      </c>
      <c r="H1190" s="22" t="str">
        <f>IFERROR(VLOOKUP(E1190,Sheet2!A:B,2,0),"")</f>
        <v/>
      </c>
      <c r="I1190" s="22" t="str">
        <f t="shared" si="77"/>
        <v/>
      </c>
      <c r="J1190" s="22" t="str">
        <f t="shared" si="78"/>
        <v/>
      </c>
      <c r="K1190" s="22" t="str">
        <f t="shared" si="79"/>
        <v/>
      </c>
    </row>
    <row r="1191" spans="1:11" s="22" customFormat="1" x14ac:dyDescent="0.15">
      <c r="A1191" s="22" t="str">
        <f>IFERROR(テーブル_Swim015[[#This Row],[競技番号]],"")</f>
        <v/>
      </c>
      <c r="B1191" s="22" t="str">
        <f>IFERROR(テーブル_Swim015[[#This Row],[組]],"")</f>
        <v/>
      </c>
      <c r="C1191" s="22" t="str">
        <f>IFERROR(テーブル_Swim015[[#This Row],[水路]],"")</f>
        <v/>
      </c>
      <c r="D1191" s="22" t="str">
        <f t="shared" si="76"/>
        <v/>
      </c>
      <c r="E1191" s="22" t="str">
        <f>IFERROR(テーブル_Swim015[[#This Row],[選手番号]],"")</f>
        <v/>
      </c>
      <c r="F1191" s="22" t="str">
        <f>IFERROR(VLOOKUP(E1191,Sheet3!A:H,3,0),"")</f>
        <v/>
      </c>
      <c r="G1191" s="22" t="str">
        <f>IFERROR(VLOOKUP(E1191,Sheet3!A:H,8,0),"")</f>
        <v/>
      </c>
      <c r="H1191" s="22" t="str">
        <f>IFERROR(VLOOKUP(E1191,Sheet2!A:B,2,0),"")</f>
        <v/>
      </c>
      <c r="I1191" s="22" t="str">
        <f t="shared" si="77"/>
        <v/>
      </c>
      <c r="J1191" s="22" t="str">
        <f t="shared" si="78"/>
        <v/>
      </c>
      <c r="K1191" s="22" t="str">
        <f t="shared" si="79"/>
        <v/>
      </c>
    </row>
    <row r="1192" spans="1:11" s="22" customFormat="1" x14ac:dyDescent="0.15">
      <c r="A1192" s="22" t="str">
        <f>IFERROR(テーブル_Swim015[[#This Row],[競技番号]],"")</f>
        <v/>
      </c>
      <c r="B1192" s="22" t="str">
        <f>IFERROR(テーブル_Swim015[[#This Row],[組]],"")</f>
        <v/>
      </c>
      <c r="C1192" s="22" t="str">
        <f>IFERROR(テーブル_Swim015[[#This Row],[水路]],"")</f>
        <v/>
      </c>
      <c r="D1192" s="22" t="str">
        <f t="shared" si="76"/>
        <v/>
      </c>
      <c r="E1192" s="22" t="str">
        <f>IFERROR(テーブル_Swim015[[#This Row],[選手番号]],"")</f>
        <v/>
      </c>
      <c r="F1192" s="22" t="str">
        <f>IFERROR(VLOOKUP(E1192,Sheet3!A:H,3,0),"")</f>
        <v/>
      </c>
      <c r="G1192" s="22" t="str">
        <f>IFERROR(VLOOKUP(E1192,Sheet3!A:H,8,0),"")</f>
        <v/>
      </c>
      <c r="H1192" s="22" t="str">
        <f>IFERROR(VLOOKUP(E1192,Sheet2!A:B,2,0),"")</f>
        <v/>
      </c>
      <c r="I1192" s="22" t="str">
        <f t="shared" si="77"/>
        <v/>
      </c>
      <c r="J1192" s="22" t="str">
        <f t="shared" si="78"/>
        <v/>
      </c>
      <c r="K1192" s="22" t="str">
        <f t="shared" si="79"/>
        <v/>
      </c>
    </row>
    <row r="1193" spans="1:11" s="22" customFormat="1" x14ac:dyDescent="0.15">
      <c r="A1193" s="22" t="str">
        <f>IFERROR(テーブル_Swim015[[#This Row],[競技番号]],"")</f>
        <v/>
      </c>
      <c r="B1193" s="22" t="str">
        <f>IFERROR(テーブル_Swim015[[#This Row],[組]],"")</f>
        <v/>
      </c>
      <c r="C1193" s="22" t="str">
        <f>IFERROR(テーブル_Swim015[[#This Row],[水路]],"")</f>
        <v/>
      </c>
      <c r="D1193" s="22" t="str">
        <f t="shared" si="76"/>
        <v/>
      </c>
      <c r="E1193" s="22" t="str">
        <f>IFERROR(テーブル_Swim015[[#This Row],[選手番号]],"")</f>
        <v/>
      </c>
      <c r="F1193" s="22" t="str">
        <f>IFERROR(VLOOKUP(E1193,Sheet3!A:H,3,0),"")</f>
        <v/>
      </c>
      <c r="G1193" s="22" t="str">
        <f>IFERROR(VLOOKUP(E1193,Sheet3!A:H,8,0),"")</f>
        <v/>
      </c>
      <c r="H1193" s="22" t="str">
        <f>IFERROR(VLOOKUP(E1193,Sheet2!A:B,2,0),"")</f>
        <v/>
      </c>
      <c r="I1193" s="22" t="str">
        <f t="shared" si="77"/>
        <v/>
      </c>
      <c r="J1193" s="22" t="str">
        <f t="shared" si="78"/>
        <v/>
      </c>
      <c r="K1193" s="22" t="str">
        <f t="shared" si="79"/>
        <v/>
      </c>
    </row>
    <row r="1194" spans="1:11" s="22" customFormat="1" x14ac:dyDescent="0.15">
      <c r="A1194" s="22" t="str">
        <f>IFERROR(テーブル_Swim015[[#This Row],[競技番号]],"")</f>
        <v/>
      </c>
      <c r="B1194" s="22" t="str">
        <f>IFERROR(テーブル_Swim015[[#This Row],[組]],"")</f>
        <v/>
      </c>
      <c r="C1194" s="22" t="str">
        <f>IFERROR(テーブル_Swim015[[#This Row],[水路]],"")</f>
        <v/>
      </c>
      <c r="D1194" s="22" t="str">
        <f t="shared" si="76"/>
        <v/>
      </c>
      <c r="E1194" s="22" t="str">
        <f>IFERROR(テーブル_Swim015[[#This Row],[選手番号]],"")</f>
        <v/>
      </c>
      <c r="F1194" s="22" t="str">
        <f>IFERROR(VLOOKUP(E1194,Sheet3!A:H,3,0),"")</f>
        <v/>
      </c>
      <c r="G1194" s="22" t="str">
        <f>IFERROR(VLOOKUP(E1194,Sheet3!A:H,8,0),"")</f>
        <v/>
      </c>
      <c r="H1194" s="22" t="str">
        <f>IFERROR(VLOOKUP(E1194,Sheet2!A:B,2,0),"")</f>
        <v/>
      </c>
      <c r="I1194" s="22" t="str">
        <f t="shared" si="77"/>
        <v/>
      </c>
      <c r="J1194" s="22" t="str">
        <f t="shared" si="78"/>
        <v/>
      </c>
      <c r="K1194" s="22" t="str">
        <f t="shared" si="79"/>
        <v/>
      </c>
    </row>
    <row r="1195" spans="1:11" s="22" customFormat="1" x14ac:dyDescent="0.15">
      <c r="A1195" s="22" t="str">
        <f>IFERROR(テーブル_Swim015[[#This Row],[競技番号]],"")</f>
        <v/>
      </c>
      <c r="B1195" s="22" t="str">
        <f>IFERROR(テーブル_Swim015[[#This Row],[組]],"")</f>
        <v/>
      </c>
      <c r="C1195" s="22" t="str">
        <f>IFERROR(テーブル_Swim015[[#This Row],[水路]],"")</f>
        <v/>
      </c>
      <c r="D1195" s="22" t="str">
        <f t="shared" si="76"/>
        <v/>
      </c>
      <c r="E1195" s="22" t="str">
        <f>IFERROR(テーブル_Swim015[[#This Row],[選手番号]],"")</f>
        <v/>
      </c>
      <c r="F1195" s="22" t="str">
        <f>IFERROR(VLOOKUP(E1195,Sheet3!A:H,3,0),"")</f>
        <v/>
      </c>
      <c r="G1195" s="22" t="str">
        <f>IFERROR(VLOOKUP(E1195,Sheet3!A:H,8,0),"")</f>
        <v/>
      </c>
      <c r="H1195" s="22" t="str">
        <f>IFERROR(VLOOKUP(E1195,Sheet2!A:B,2,0),"")</f>
        <v/>
      </c>
      <c r="I1195" s="22" t="str">
        <f t="shared" si="77"/>
        <v/>
      </c>
      <c r="J1195" s="22" t="str">
        <f t="shared" si="78"/>
        <v/>
      </c>
      <c r="K1195" s="22" t="str">
        <f t="shared" si="79"/>
        <v/>
      </c>
    </row>
    <row r="1196" spans="1:11" s="22" customFormat="1" x14ac:dyDescent="0.15">
      <c r="A1196" s="22" t="str">
        <f>IFERROR(テーブル_Swim015[[#This Row],[競技番号]],"")</f>
        <v/>
      </c>
      <c r="B1196" s="22" t="str">
        <f>IFERROR(テーブル_Swim015[[#This Row],[組]],"")</f>
        <v/>
      </c>
      <c r="C1196" s="22" t="str">
        <f>IFERROR(テーブル_Swim015[[#This Row],[水路]],"")</f>
        <v/>
      </c>
      <c r="D1196" s="22" t="str">
        <f t="shared" si="76"/>
        <v/>
      </c>
      <c r="E1196" s="22" t="str">
        <f>IFERROR(テーブル_Swim015[[#This Row],[選手番号]],"")</f>
        <v/>
      </c>
      <c r="F1196" s="22" t="str">
        <f>IFERROR(VLOOKUP(E1196,Sheet3!A:H,3,0),"")</f>
        <v/>
      </c>
      <c r="G1196" s="22" t="str">
        <f>IFERROR(VLOOKUP(E1196,Sheet3!A:H,8,0),"")</f>
        <v/>
      </c>
      <c r="H1196" s="22" t="str">
        <f>IFERROR(VLOOKUP(E1196,Sheet2!A:B,2,0),"")</f>
        <v/>
      </c>
      <c r="I1196" s="22" t="str">
        <f t="shared" si="77"/>
        <v/>
      </c>
      <c r="J1196" s="22" t="str">
        <f t="shared" si="78"/>
        <v/>
      </c>
      <c r="K1196" s="22" t="str">
        <f t="shared" si="79"/>
        <v/>
      </c>
    </row>
    <row r="1197" spans="1:11" s="22" customFormat="1" x14ac:dyDescent="0.15">
      <c r="A1197" s="22" t="str">
        <f>IFERROR(テーブル_Swim015[[#This Row],[競技番号]],"")</f>
        <v/>
      </c>
      <c r="B1197" s="22" t="str">
        <f>IFERROR(テーブル_Swim015[[#This Row],[組]],"")</f>
        <v/>
      </c>
      <c r="C1197" s="22" t="str">
        <f>IFERROR(テーブル_Swim015[[#This Row],[水路]],"")</f>
        <v/>
      </c>
      <c r="D1197" s="22" t="str">
        <f t="shared" si="76"/>
        <v/>
      </c>
      <c r="E1197" s="22" t="str">
        <f>IFERROR(テーブル_Swim015[[#This Row],[選手番号]],"")</f>
        <v/>
      </c>
      <c r="F1197" s="22" t="str">
        <f>IFERROR(VLOOKUP(E1197,Sheet3!A:H,3,0),"")</f>
        <v/>
      </c>
      <c r="G1197" s="22" t="str">
        <f>IFERROR(VLOOKUP(E1197,Sheet3!A:H,8,0),"")</f>
        <v/>
      </c>
      <c r="H1197" s="22" t="str">
        <f>IFERROR(VLOOKUP(E1197,Sheet2!A:B,2,0),"")</f>
        <v/>
      </c>
      <c r="I1197" s="22" t="str">
        <f t="shared" si="77"/>
        <v/>
      </c>
      <c r="J1197" s="22" t="str">
        <f t="shared" si="78"/>
        <v/>
      </c>
      <c r="K1197" s="22" t="str">
        <f t="shared" si="79"/>
        <v/>
      </c>
    </row>
    <row r="1198" spans="1:11" s="22" customFormat="1" x14ac:dyDescent="0.15">
      <c r="A1198" s="22" t="str">
        <f>IFERROR(テーブル_Swim015[[#This Row],[競技番号]],"")</f>
        <v/>
      </c>
      <c r="B1198" s="22" t="str">
        <f>IFERROR(テーブル_Swim015[[#This Row],[組]],"")</f>
        <v/>
      </c>
      <c r="C1198" s="22" t="str">
        <f>IFERROR(テーブル_Swim015[[#This Row],[水路]],"")</f>
        <v/>
      </c>
      <c r="D1198" s="22" t="str">
        <f t="shared" si="76"/>
        <v/>
      </c>
      <c r="E1198" s="22" t="str">
        <f>IFERROR(テーブル_Swim015[[#This Row],[選手番号]],"")</f>
        <v/>
      </c>
      <c r="F1198" s="22" t="str">
        <f>IFERROR(VLOOKUP(E1198,Sheet3!A:H,3,0),"")</f>
        <v/>
      </c>
      <c r="G1198" s="22" t="str">
        <f>IFERROR(VLOOKUP(E1198,Sheet3!A:H,8,0),"")</f>
        <v/>
      </c>
      <c r="H1198" s="22" t="str">
        <f>IFERROR(VLOOKUP(E1198,Sheet2!A:B,2,0),"")</f>
        <v/>
      </c>
      <c r="I1198" s="22" t="str">
        <f t="shared" si="77"/>
        <v/>
      </c>
      <c r="J1198" s="22" t="str">
        <f t="shared" si="78"/>
        <v/>
      </c>
      <c r="K1198" s="22" t="str">
        <f t="shared" si="79"/>
        <v/>
      </c>
    </row>
    <row r="1199" spans="1:11" s="22" customFormat="1" x14ac:dyDescent="0.15">
      <c r="A1199" s="22" t="str">
        <f>IFERROR(テーブル_Swim015[[#This Row],[競技番号]],"")</f>
        <v/>
      </c>
      <c r="B1199" s="22" t="str">
        <f>IFERROR(テーブル_Swim015[[#This Row],[組]],"")</f>
        <v/>
      </c>
      <c r="C1199" s="22" t="str">
        <f>IFERROR(テーブル_Swim015[[#This Row],[水路]],"")</f>
        <v/>
      </c>
      <c r="D1199" s="22" t="str">
        <f t="shared" si="76"/>
        <v/>
      </c>
      <c r="E1199" s="22" t="str">
        <f>IFERROR(テーブル_Swim015[[#This Row],[選手番号]],"")</f>
        <v/>
      </c>
      <c r="F1199" s="22" t="str">
        <f>IFERROR(VLOOKUP(E1199,Sheet3!A:H,3,0),"")</f>
        <v/>
      </c>
      <c r="G1199" s="22" t="str">
        <f>IFERROR(VLOOKUP(E1199,Sheet3!A:H,8,0),"")</f>
        <v/>
      </c>
      <c r="H1199" s="22" t="str">
        <f>IFERROR(VLOOKUP(E1199,Sheet2!A:B,2,0),"")</f>
        <v/>
      </c>
      <c r="I1199" s="22" t="str">
        <f t="shared" si="77"/>
        <v/>
      </c>
      <c r="J1199" s="22" t="str">
        <f t="shared" si="78"/>
        <v/>
      </c>
      <c r="K1199" s="22" t="str">
        <f t="shared" si="79"/>
        <v/>
      </c>
    </row>
    <row r="1200" spans="1:11" s="22" customFormat="1" x14ac:dyDescent="0.15">
      <c r="A1200" s="22" t="str">
        <f>IFERROR(テーブル_Swim015[[#This Row],[競技番号]],"")</f>
        <v/>
      </c>
      <c r="B1200" s="22" t="str">
        <f>IFERROR(テーブル_Swim015[[#This Row],[組]],"")</f>
        <v/>
      </c>
      <c r="C1200" s="22" t="str">
        <f>IFERROR(テーブル_Swim015[[#This Row],[水路]],"")</f>
        <v/>
      </c>
      <c r="D1200" s="22" t="str">
        <f t="shared" si="76"/>
        <v/>
      </c>
      <c r="E1200" s="22" t="str">
        <f>IFERROR(テーブル_Swim015[[#This Row],[選手番号]],"")</f>
        <v/>
      </c>
      <c r="F1200" s="22" t="str">
        <f>IFERROR(VLOOKUP(E1200,Sheet3!A:H,3,0),"")</f>
        <v/>
      </c>
      <c r="G1200" s="22" t="str">
        <f>IFERROR(VLOOKUP(E1200,Sheet3!A:H,8,0),"")</f>
        <v/>
      </c>
      <c r="H1200" s="22" t="str">
        <f>IFERROR(VLOOKUP(E1200,Sheet2!A:B,2,0),"")</f>
        <v/>
      </c>
      <c r="I1200" s="22" t="str">
        <f t="shared" si="77"/>
        <v/>
      </c>
      <c r="J1200" s="22" t="str">
        <f t="shared" si="78"/>
        <v/>
      </c>
      <c r="K1200" s="22" t="str">
        <f t="shared" si="79"/>
        <v/>
      </c>
    </row>
    <row r="1201" spans="1:11" s="22" customFormat="1" x14ac:dyDescent="0.15">
      <c r="A1201" s="22" t="str">
        <f>IFERROR(テーブル_Swim015[[#This Row],[競技番号]],"")</f>
        <v/>
      </c>
      <c r="B1201" s="22" t="str">
        <f>IFERROR(テーブル_Swim015[[#This Row],[組]],"")</f>
        <v/>
      </c>
      <c r="C1201" s="22" t="str">
        <f>IFERROR(テーブル_Swim015[[#This Row],[水路]],"")</f>
        <v/>
      </c>
      <c r="D1201" s="22" t="str">
        <f t="shared" si="76"/>
        <v/>
      </c>
      <c r="E1201" s="22" t="str">
        <f>IFERROR(テーブル_Swim015[[#This Row],[選手番号]],"")</f>
        <v/>
      </c>
      <c r="F1201" s="22" t="str">
        <f>IFERROR(VLOOKUP(E1201,Sheet3!A:H,3,0),"")</f>
        <v/>
      </c>
      <c r="G1201" s="22" t="str">
        <f>IFERROR(VLOOKUP(E1201,Sheet3!A:H,8,0),"")</f>
        <v/>
      </c>
      <c r="H1201" s="22" t="str">
        <f>IFERROR(VLOOKUP(E1201,Sheet2!A:B,2,0),"")</f>
        <v/>
      </c>
      <c r="I1201" s="22" t="str">
        <f t="shared" si="77"/>
        <v/>
      </c>
      <c r="J1201" s="22" t="str">
        <f t="shared" si="78"/>
        <v/>
      </c>
      <c r="K1201" s="22" t="str">
        <f t="shared" si="79"/>
        <v/>
      </c>
    </row>
    <row r="1202" spans="1:11" s="22" customFormat="1" x14ac:dyDescent="0.15">
      <c r="A1202" s="22" t="str">
        <f>IFERROR(テーブル_Swim015[[#This Row],[競技番号]],"")</f>
        <v/>
      </c>
      <c r="B1202" s="22" t="str">
        <f>IFERROR(テーブル_Swim015[[#This Row],[組]],"")</f>
        <v/>
      </c>
      <c r="C1202" s="22" t="str">
        <f>IFERROR(テーブル_Swim015[[#This Row],[水路]],"")</f>
        <v/>
      </c>
      <c r="D1202" s="22" t="str">
        <f t="shared" si="76"/>
        <v/>
      </c>
      <c r="E1202" s="22" t="str">
        <f>IFERROR(テーブル_Swim015[[#This Row],[選手番号]],"")</f>
        <v/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77"/>
        <v/>
      </c>
      <c r="J1202" s="22" t="str">
        <f t="shared" si="78"/>
        <v/>
      </c>
      <c r="K1202" s="22" t="str">
        <f t="shared" si="79"/>
        <v/>
      </c>
    </row>
    <row r="1203" spans="1:11" s="22" customFormat="1" x14ac:dyDescent="0.15">
      <c r="A1203" s="22" t="str">
        <f>IFERROR(テーブル_Swim015[[#This Row],[競技番号]],"")</f>
        <v/>
      </c>
      <c r="B1203" s="22" t="str">
        <f>IFERROR(テーブル_Swim015[[#This Row],[組]],"")</f>
        <v/>
      </c>
      <c r="C1203" s="22" t="str">
        <f>IFERROR(テーブル_Swim015[[#This Row],[水路]],"")</f>
        <v/>
      </c>
      <c r="D1203" s="22" t="str">
        <f t="shared" si="76"/>
        <v/>
      </c>
      <c r="E1203" s="22" t="str">
        <f>IFERROR(テーブル_Swim015[[#This Row],[選手番号]],"")</f>
        <v/>
      </c>
      <c r="F1203" s="22" t="str">
        <f>IFERROR(VLOOKUP(E1203,Sheet3!A:H,3,0),"")</f>
        <v/>
      </c>
      <c r="G1203" s="22" t="str">
        <f>IFERROR(VLOOKUP(E1203,Sheet3!A:H,8,0),"")</f>
        <v/>
      </c>
      <c r="H1203" s="22" t="str">
        <f>IFERROR(VLOOKUP(E1203,Sheet2!A:B,2,0),"")</f>
        <v/>
      </c>
      <c r="I1203" s="22" t="str">
        <f t="shared" si="77"/>
        <v/>
      </c>
      <c r="J1203" s="22" t="str">
        <f t="shared" si="78"/>
        <v/>
      </c>
      <c r="K1203" s="22" t="str">
        <f t="shared" si="79"/>
        <v/>
      </c>
    </row>
    <row r="1204" spans="1:11" s="22" customFormat="1" x14ac:dyDescent="0.15">
      <c r="A1204" s="22" t="str">
        <f>IFERROR(テーブル_Swim015[[#This Row],[競技番号]],"")</f>
        <v/>
      </c>
      <c r="B1204" s="22" t="str">
        <f>IFERROR(テーブル_Swim015[[#This Row],[組]],"")</f>
        <v/>
      </c>
      <c r="C1204" s="22" t="str">
        <f>IFERROR(テーブル_Swim015[[#This Row],[水路]],"")</f>
        <v/>
      </c>
      <c r="D1204" s="22" t="str">
        <f t="shared" si="76"/>
        <v/>
      </c>
      <c r="E1204" s="22" t="str">
        <f>IFERROR(テーブル_Swim015[[#This Row],[選手番号]],"")</f>
        <v/>
      </c>
      <c r="F1204" s="22" t="str">
        <f>IFERROR(VLOOKUP(E1204,Sheet3!A:H,3,0),"")</f>
        <v/>
      </c>
      <c r="G1204" s="22" t="str">
        <f>IFERROR(VLOOKUP(E1204,Sheet3!A:H,8,0),"")</f>
        <v/>
      </c>
      <c r="H1204" s="22" t="str">
        <f>IFERROR(VLOOKUP(E1204,Sheet2!A:B,2,0),"")</f>
        <v/>
      </c>
      <c r="I1204" s="22" t="str">
        <f t="shared" si="77"/>
        <v/>
      </c>
      <c r="J1204" s="22" t="str">
        <f t="shared" si="78"/>
        <v/>
      </c>
      <c r="K1204" s="22" t="str">
        <f t="shared" si="79"/>
        <v/>
      </c>
    </row>
    <row r="1205" spans="1:11" s="22" customFormat="1" x14ac:dyDescent="0.15">
      <c r="A1205" s="22" t="str">
        <f>IFERROR(テーブル_Swim015[[#This Row],[競技番号]],"")</f>
        <v/>
      </c>
      <c r="B1205" s="22" t="str">
        <f>IFERROR(テーブル_Swim015[[#This Row],[組]],"")</f>
        <v/>
      </c>
      <c r="C1205" s="22" t="str">
        <f>IFERROR(テーブル_Swim015[[#This Row],[水路]],"")</f>
        <v/>
      </c>
      <c r="D1205" s="22" t="str">
        <f t="shared" si="76"/>
        <v/>
      </c>
      <c r="E1205" s="22" t="str">
        <f>IFERROR(テーブル_Swim015[[#This Row],[選手番号]],"")</f>
        <v/>
      </c>
      <c r="F1205" s="22" t="str">
        <f>IFERROR(VLOOKUP(E1205,Sheet3!A:H,3,0),"")</f>
        <v/>
      </c>
      <c r="G1205" s="22" t="str">
        <f>IFERROR(VLOOKUP(E1205,Sheet3!A:H,8,0),"")</f>
        <v/>
      </c>
      <c r="H1205" s="22" t="str">
        <f>IFERROR(VLOOKUP(E1205,Sheet2!A:B,2,0),"")</f>
        <v/>
      </c>
      <c r="I1205" s="22" t="str">
        <f t="shared" si="77"/>
        <v/>
      </c>
      <c r="J1205" s="22" t="str">
        <f t="shared" si="78"/>
        <v/>
      </c>
      <c r="K1205" s="22" t="str">
        <f t="shared" si="79"/>
        <v/>
      </c>
    </row>
    <row r="1206" spans="1:11" s="22" customFormat="1" x14ac:dyDescent="0.15">
      <c r="A1206" s="22" t="str">
        <f>IFERROR(テーブル_Swim015[[#This Row],[競技番号]],"")</f>
        <v/>
      </c>
      <c r="B1206" s="22" t="str">
        <f>IFERROR(テーブル_Swim015[[#This Row],[組]],"")</f>
        <v/>
      </c>
      <c r="C1206" s="22" t="str">
        <f>IFERROR(テーブル_Swim015[[#This Row],[水路]],"")</f>
        <v/>
      </c>
      <c r="D1206" s="22" t="str">
        <f t="shared" si="76"/>
        <v/>
      </c>
      <c r="E1206" s="22" t="str">
        <f>IFERROR(テーブル_Swim015[[#This Row],[選手番号]],"")</f>
        <v/>
      </c>
      <c r="F1206" s="22" t="str">
        <f>IFERROR(VLOOKUP(E1206,Sheet3!A:H,3,0),"")</f>
        <v/>
      </c>
      <c r="G1206" s="22" t="str">
        <f>IFERROR(VLOOKUP(E1206,Sheet3!A:H,8,0),"")</f>
        <v/>
      </c>
      <c r="H1206" s="22" t="str">
        <f>IFERROR(VLOOKUP(E1206,Sheet2!A:B,2,0),"")</f>
        <v/>
      </c>
      <c r="I1206" s="22" t="str">
        <f t="shared" si="77"/>
        <v/>
      </c>
      <c r="J1206" s="22" t="str">
        <f t="shared" si="78"/>
        <v/>
      </c>
      <c r="K1206" s="22" t="str">
        <f t="shared" si="79"/>
        <v/>
      </c>
    </row>
    <row r="1207" spans="1:11" s="22" customFormat="1" x14ac:dyDescent="0.15">
      <c r="A1207" s="22" t="str">
        <f>IFERROR(テーブル_Swim015[[#This Row],[競技番号]],"")</f>
        <v/>
      </c>
      <c r="B1207" s="22" t="str">
        <f>IFERROR(テーブル_Swim015[[#This Row],[組]],"")</f>
        <v/>
      </c>
      <c r="C1207" s="22" t="str">
        <f>IFERROR(テーブル_Swim015[[#This Row],[水路]],"")</f>
        <v/>
      </c>
      <c r="D1207" s="22" t="str">
        <f t="shared" si="76"/>
        <v/>
      </c>
      <c r="E1207" s="22" t="str">
        <f>IFERROR(テーブル_Swim015[[#This Row],[選手番号]],"")</f>
        <v/>
      </c>
      <c r="F1207" s="22" t="str">
        <f>IFERROR(VLOOKUP(E1207,Sheet3!A:H,3,0),"")</f>
        <v/>
      </c>
      <c r="G1207" s="22" t="str">
        <f>IFERROR(VLOOKUP(E1207,Sheet3!A:H,8,0),"")</f>
        <v/>
      </c>
      <c r="H1207" s="22" t="str">
        <f>IFERROR(VLOOKUP(E1207,Sheet2!A:B,2,0),"")</f>
        <v/>
      </c>
      <c r="I1207" s="22" t="str">
        <f t="shared" si="77"/>
        <v/>
      </c>
      <c r="J1207" s="22" t="str">
        <f t="shared" si="78"/>
        <v/>
      </c>
      <c r="K1207" s="22" t="str">
        <f t="shared" si="79"/>
        <v/>
      </c>
    </row>
    <row r="1208" spans="1:11" s="22" customFormat="1" x14ac:dyDescent="0.15">
      <c r="A1208" s="22" t="str">
        <f>IFERROR(テーブル_Swim015[[#This Row],[競技番号]],"")</f>
        <v/>
      </c>
      <c r="B1208" s="22" t="str">
        <f>IFERROR(テーブル_Swim015[[#This Row],[組]],"")</f>
        <v/>
      </c>
      <c r="C1208" s="22" t="str">
        <f>IFERROR(テーブル_Swim015[[#This Row],[水路]],"")</f>
        <v/>
      </c>
      <c r="D1208" s="22" t="str">
        <f t="shared" si="76"/>
        <v/>
      </c>
      <c r="E1208" s="22" t="str">
        <f>IFERROR(テーブル_Swim015[[#This Row],[選手番号]],"")</f>
        <v/>
      </c>
      <c r="F1208" s="22" t="str">
        <f>IFERROR(VLOOKUP(E1208,Sheet3!A:H,3,0),"")</f>
        <v/>
      </c>
      <c r="G1208" s="22" t="str">
        <f>IFERROR(VLOOKUP(E1208,Sheet3!A:H,8,0),"")</f>
        <v/>
      </c>
      <c r="H1208" s="22" t="str">
        <f>IFERROR(VLOOKUP(E1208,Sheet2!A:B,2,0),"")</f>
        <v/>
      </c>
      <c r="I1208" s="22" t="str">
        <f t="shared" si="77"/>
        <v/>
      </c>
      <c r="J1208" s="22" t="str">
        <f t="shared" si="78"/>
        <v/>
      </c>
      <c r="K1208" s="22" t="str">
        <f t="shared" si="79"/>
        <v/>
      </c>
    </row>
    <row r="1209" spans="1:11" s="22" customFormat="1" x14ac:dyDescent="0.15">
      <c r="A1209" s="22" t="str">
        <f>IFERROR(テーブル_Swim015[[#This Row],[競技番号]],"")</f>
        <v/>
      </c>
      <c r="B1209" s="22" t="str">
        <f>IFERROR(テーブル_Swim015[[#This Row],[組]],"")</f>
        <v/>
      </c>
      <c r="C1209" s="22" t="str">
        <f>IFERROR(テーブル_Swim015[[#This Row],[水路]],"")</f>
        <v/>
      </c>
      <c r="D1209" s="22" t="str">
        <f t="shared" si="76"/>
        <v/>
      </c>
      <c r="E1209" s="22" t="str">
        <f>IFERROR(テーブル_Swim015[[#This Row],[選手番号]],"")</f>
        <v/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77"/>
        <v/>
      </c>
      <c r="J1209" s="22" t="str">
        <f t="shared" si="78"/>
        <v/>
      </c>
      <c r="K1209" s="22" t="str">
        <f t="shared" si="79"/>
        <v/>
      </c>
    </row>
    <row r="1210" spans="1:11" s="22" customFormat="1" x14ac:dyDescent="0.15">
      <c r="A1210" s="22" t="str">
        <f>IFERROR(テーブル_Swim015[[#This Row],[競技番号]],"")</f>
        <v/>
      </c>
      <c r="B1210" s="22" t="str">
        <f>IFERROR(テーブル_Swim015[[#This Row],[組]],"")</f>
        <v/>
      </c>
      <c r="C1210" s="22" t="str">
        <f>IFERROR(テーブル_Swim015[[#This Row],[水路]],"")</f>
        <v/>
      </c>
      <c r="D1210" s="22" t="str">
        <f t="shared" si="76"/>
        <v/>
      </c>
      <c r="E1210" s="22" t="str">
        <f>IFERROR(テーブル_Swim015[[#This Row],[選手番号]],"")</f>
        <v/>
      </c>
      <c r="F1210" s="22" t="str">
        <f>IFERROR(VLOOKUP(E1210,Sheet3!A:H,3,0),"")</f>
        <v/>
      </c>
      <c r="G1210" s="22" t="str">
        <f>IFERROR(VLOOKUP(E1210,Sheet3!A:H,8,0),"")</f>
        <v/>
      </c>
      <c r="H1210" s="22" t="str">
        <f>IFERROR(VLOOKUP(E1210,Sheet2!A:B,2,0),"")</f>
        <v/>
      </c>
      <c r="I1210" s="22" t="str">
        <f t="shared" si="77"/>
        <v/>
      </c>
      <c r="J1210" s="22" t="str">
        <f t="shared" si="78"/>
        <v/>
      </c>
      <c r="K1210" s="22" t="str">
        <f t="shared" si="79"/>
        <v/>
      </c>
    </row>
    <row r="1211" spans="1:11" s="22" customFormat="1" x14ac:dyDescent="0.15">
      <c r="A1211" s="22" t="str">
        <f>IFERROR(テーブル_Swim015[[#This Row],[競技番号]],"")</f>
        <v/>
      </c>
      <c r="B1211" s="22" t="str">
        <f>IFERROR(テーブル_Swim015[[#This Row],[組]],"")</f>
        <v/>
      </c>
      <c r="C1211" s="22" t="str">
        <f>IFERROR(テーブル_Swim015[[#This Row],[水路]],"")</f>
        <v/>
      </c>
      <c r="D1211" s="22" t="str">
        <f t="shared" si="76"/>
        <v/>
      </c>
      <c r="E1211" s="22" t="str">
        <f>IFERROR(テーブル_Swim015[[#This Row],[選手番号]],"")</f>
        <v/>
      </c>
      <c r="F1211" s="22" t="str">
        <f>IFERROR(VLOOKUP(E1211,Sheet3!A:H,3,0),"")</f>
        <v/>
      </c>
      <c r="G1211" s="22" t="str">
        <f>IFERROR(VLOOKUP(E1211,Sheet3!A:H,8,0),"")</f>
        <v/>
      </c>
      <c r="H1211" s="22" t="str">
        <f>IFERROR(VLOOKUP(E1211,Sheet2!A:B,2,0),"")</f>
        <v/>
      </c>
      <c r="I1211" s="22" t="str">
        <f t="shared" si="77"/>
        <v/>
      </c>
      <c r="J1211" s="22" t="str">
        <f t="shared" si="78"/>
        <v/>
      </c>
      <c r="K1211" s="22" t="str">
        <f t="shared" si="79"/>
        <v/>
      </c>
    </row>
    <row r="1212" spans="1:11" s="22" customFormat="1" x14ac:dyDescent="0.15">
      <c r="A1212" s="22" t="str">
        <f>IFERROR(テーブル_Swim015[[#This Row],[競技番号]],"")</f>
        <v/>
      </c>
      <c r="B1212" s="22" t="str">
        <f>IFERROR(テーブル_Swim015[[#This Row],[組]],"")</f>
        <v/>
      </c>
      <c r="C1212" s="22" t="str">
        <f>IFERROR(テーブル_Swim015[[#This Row],[水路]],"")</f>
        <v/>
      </c>
      <c r="D1212" s="22" t="str">
        <f t="shared" si="76"/>
        <v/>
      </c>
      <c r="E1212" s="22" t="str">
        <f>IFERROR(テーブル_Swim015[[#This Row],[選手番号]],"")</f>
        <v/>
      </c>
      <c r="F1212" s="22" t="str">
        <f>IFERROR(VLOOKUP(E1212,Sheet3!A:H,3,0),"")</f>
        <v/>
      </c>
      <c r="G1212" s="22" t="str">
        <f>IFERROR(VLOOKUP(E1212,Sheet3!A:H,8,0),"")</f>
        <v/>
      </c>
      <c r="H1212" s="22" t="str">
        <f>IFERROR(VLOOKUP(E1212,Sheet2!A:B,2,0),"")</f>
        <v/>
      </c>
      <c r="I1212" s="22" t="str">
        <f t="shared" si="77"/>
        <v/>
      </c>
      <c r="J1212" s="22" t="str">
        <f t="shared" si="78"/>
        <v/>
      </c>
      <c r="K1212" s="22" t="str">
        <f t="shared" si="79"/>
        <v/>
      </c>
    </row>
    <row r="1213" spans="1:11" s="22" customFormat="1" x14ac:dyDescent="0.15">
      <c r="A1213" s="22" t="str">
        <f>IFERROR(テーブル_Swim015[[#This Row],[競技番号]],"")</f>
        <v/>
      </c>
      <c r="B1213" s="22" t="str">
        <f>IFERROR(テーブル_Swim015[[#This Row],[組]],"")</f>
        <v/>
      </c>
      <c r="C1213" s="22" t="str">
        <f>IFERROR(テーブル_Swim015[[#This Row],[水路]],"")</f>
        <v/>
      </c>
      <c r="D1213" s="22" t="str">
        <f t="shared" si="76"/>
        <v/>
      </c>
      <c r="E1213" s="22" t="str">
        <f>IFERROR(テーブル_Swim015[[#This Row],[選手番号]],"")</f>
        <v/>
      </c>
      <c r="F1213" s="22" t="str">
        <f>IFERROR(VLOOKUP(E1213,Sheet3!A:H,3,0),"")</f>
        <v/>
      </c>
      <c r="G1213" s="22" t="str">
        <f>IFERROR(VLOOKUP(E1213,Sheet3!A:H,8,0),"")</f>
        <v/>
      </c>
      <c r="H1213" s="22" t="str">
        <f>IFERROR(VLOOKUP(E1213,Sheet2!A:B,2,0),"")</f>
        <v/>
      </c>
      <c r="I1213" s="22" t="str">
        <f t="shared" si="77"/>
        <v/>
      </c>
      <c r="J1213" s="22" t="str">
        <f t="shared" si="78"/>
        <v/>
      </c>
      <c r="K1213" s="22" t="str">
        <f t="shared" si="79"/>
        <v/>
      </c>
    </row>
    <row r="1214" spans="1:11" s="22" customFormat="1" x14ac:dyDescent="0.15">
      <c r="A1214" s="22" t="str">
        <f>IFERROR(テーブル_Swim015[[#This Row],[競技番号]],"")</f>
        <v/>
      </c>
      <c r="B1214" s="22" t="str">
        <f>IFERROR(テーブル_Swim015[[#This Row],[組]],"")</f>
        <v/>
      </c>
      <c r="C1214" s="22" t="str">
        <f>IFERROR(テーブル_Swim015[[#This Row],[水路]],"")</f>
        <v/>
      </c>
      <c r="D1214" s="22" t="str">
        <f t="shared" si="76"/>
        <v/>
      </c>
      <c r="E1214" s="22" t="str">
        <f>IFERROR(テーブル_Swim015[[#This Row],[選手番号]],"")</f>
        <v/>
      </c>
      <c r="F1214" s="22" t="str">
        <f>IFERROR(VLOOKUP(E1214,Sheet3!A:H,3,0),"")</f>
        <v/>
      </c>
      <c r="G1214" s="22" t="str">
        <f>IFERROR(VLOOKUP(E1214,Sheet3!A:H,8,0),"")</f>
        <v/>
      </c>
      <c r="H1214" s="22" t="str">
        <f>IFERROR(VLOOKUP(E1214,Sheet2!A:B,2,0),"")</f>
        <v/>
      </c>
      <c r="I1214" s="22" t="str">
        <f t="shared" si="77"/>
        <v/>
      </c>
      <c r="J1214" s="22" t="str">
        <f t="shared" si="78"/>
        <v/>
      </c>
      <c r="K1214" s="22" t="str">
        <f t="shared" si="79"/>
        <v/>
      </c>
    </row>
    <row r="1215" spans="1:11" s="22" customFormat="1" x14ac:dyDescent="0.15">
      <c r="A1215" s="22" t="str">
        <f>IFERROR(テーブル_Swim015[[#This Row],[競技番号]],"")</f>
        <v/>
      </c>
      <c r="B1215" s="22" t="str">
        <f>IFERROR(テーブル_Swim015[[#This Row],[組]],"")</f>
        <v/>
      </c>
      <c r="C1215" s="22" t="str">
        <f>IFERROR(テーブル_Swim015[[#This Row],[水路]],"")</f>
        <v/>
      </c>
      <c r="D1215" s="22" t="str">
        <f t="shared" si="76"/>
        <v/>
      </c>
      <c r="E1215" s="22" t="str">
        <f>IFERROR(テーブル_Swim015[[#This Row],[選手番号]],"")</f>
        <v/>
      </c>
      <c r="F1215" s="22" t="str">
        <f>IFERROR(VLOOKUP(E1215,Sheet3!A:H,3,0),"")</f>
        <v/>
      </c>
      <c r="G1215" s="22" t="str">
        <f>IFERROR(VLOOKUP(E1215,Sheet3!A:H,8,0),"")</f>
        <v/>
      </c>
      <c r="H1215" s="22" t="str">
        <f>IFERROR(VLOOKUP(E1215,Sheet2!A:B,2,0),"")</f>
        <v/>
      </c>
      <c r="I1215" s="22" t="str">
        <f t="shared" si="77"/>
        <v/>
      </c>
      <c r="J1215" s="22" t="str">
        <f t="shared" si="78"/>
        <v/>
      </c>
      <c r="K1215" s="22" t="str">
        <f t="shared" si="79"/>
        <v/>
      </c>
    </row>
    <row r="1216" spans="1:11" s="22" customFormat="1" x14ac:dyDescent="0.15">
      <c r="A1216" s="22" t="str">
        <f>IFERROR(テーブル_Swim015[[#This Row],[競技番号]],"")</f>
        <v/>
      </c>
      <c r="B1216" s="22" t="str">
        <f>IFERROR(テーブル_Swim015[[#This Row],[組]],"")</f>
        <v/>
      </c>
      <c r="C1216" s="22" t="str">
        <f>IFERROR(テーブル_Swim015[[#This Row],[水路]],"")</f>
        <v/>
      </c>
      <c r="D1216" s="22" t="str">
        <f t="shared" si="76"/>
        <v/>
      </c>
      <c r="E1216" s="22" t="str">
        <f>IFERROR(テーブル_Swim015[[#This Row],[選手番号]],"")</f>
        <v/>
      </c>
      <c r="F1216" s="22" t="str">
        <f>IFERROR(VLOOKUP(E1216,Sheet3!A:H,3,0),"")</f>
        <v/>
      </c>
      <c r="G1216" s="22" t="str">
        <f>IFERROR(VLOOKUP(E1216,Sheet3!A:H,8,0),"")</f>
        <v/>
      </c>
      <c r="H1216" s="22" t="str">
        <f>IFERROR(VLOOKUP(E1216,Sheet2!A:B,2,0),"")</f>
        <v/>
      </c>
      <c r="I1216" s="22" t="str">
        <f t="shared" si="77"/>
        <v/>
      </c>
      <c r="J1216" s="22" t="str">
        <f t="shared" si="78"/>
        <v/>
      </c>
      <c r="K1216" s="22" t="str">
        <f t="shared" si="79"/>
        <v/>
      </c>
    </row>
    <row r="1217" spans="1:11" s="22" customFormat="1" x14ac:dyDescent="0.15">
      <c r="A1217" s="22" t="str">
        <f>IFERROR(テーブル_Swim015[[#This Row],[競技番号]],"")</f>
        <v/>
      </c>
      <c r="B1217" s="22" t="str">
        <f>IFERROR(テーブル_Swim015[[#This Row],[組]],"")</f>
        <v/>
      </c>
      <c r="C1217" s="22" t="str">
        <f>IFERROR(テーブル_Swim015[[#This Row],[水路]],"")</f>
        <v/>
      </c>
      <c r="D1217" s="22" t="str">
        <f t="shared" si="76"/>
        <v/>
      </c>
      <c r="E1217" s="22" t="str">
        <f>IFERROR(テーブル_Swim015[[#This Row],[選手番号]],"")</f>
        <v/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77"/>
        <v/>
      </c>
      <c r="J1217" s="22" t="str">
        <f t="shared" si="78"/>
        <v/>
      </c>
      <c r="K1217" s="22" t="str">
        <f t="shared" si="79"/>
        <v/>
      </c>
    </row>
    <row r="1218" spans="1:11" s="22" customFormat="1" x14ac:dyDescent="0.15">
      <c r="A1218" s="22" t="str">
        <f>IFERROR(テーブル_Swim015[[#This Row],[競技番号]],"")</f>
        <v/>
      </c>
      <c r="B1218" s="22" t="str">
        <f>IFERROR(テーブル_Swim015[[#This Row],[組]],"")</f>
        <v/>
      </c>
      <c r="C1218" s="22" t="str">
        <f>IFERROR(テーブル_Swim015[[#This Row],[水路]],"")</f>
        <v/>
      </c>
      <c r="D1218" s="22" t="str">
        <f t="shared" si="76"/>
        <v/>
      </c>
      <c r="E1218" s="22" t="str">
        <f>IFERROR(テーブル_Swim015[[#This Row],[選手番号]],"")</f>
        <v/>
      </c>
      <c r="F1218" s="22" t="str">
        <f>IFERROR(VLOOKUP(E1218,Sheet3!A:H,3,0),"")</f>
        <v/>
      </c>
      <c r="G1218" s="22" t="str">
        <f>IFERROR(VLOOKUP(E1218,Sheet3!A:H,8,0),"")</f>
        <v/>
      </c>
      <c r="H1218" s="22" t="str">
        <f>IFERROR(VLOOKUP(E1218,Sheet2!A:B,2,0),"")</f>
        <v/>
      </c>
      <c r="I1218" s="22" t="str">
        <f t="shared" si="77"/>
        <v/>
      </c>
      <c r="J1218" s="22" t="str">
        <f t="shared" si="78"/>
        <v/>
      </c>
      <c r="K1218" s="22" t="str">
        <f t="shared" si="79"/>
        <v/>
      </c>
    </row>
    <row r="1219" spans="1:11" s="22" customFormat="1" x14ac:dyDescent="0.15">
      <c r="A1219" s="22" t="str">
        <f>IFERROR(テーブル_Swim015[[#This Row],[競技番号]],"")</f>
        <v/>
      </c>
      <c r="B1219" s="22" t="str">
        <f>IFERROR(テーブル_Swim015[[#This Row],[組]],"")</f>
        <v/>
      </c>
      <c r="C1219" s="22" t="str">
        <f>IFERROR(テーブル_Swim015[[#This Row],[水路]],"")</f>
        <v/>
      </c>
      <c r="D1219" s="22" t="str">
        <f t="shared" si="76"/>
        <v/>
      </c>
      <c r="E1219" s="22" t="str">
        <f>IFERROR(テーブル_Swim015[[#This Row],[選手番号]],"")</f>
        <v/>
      </c>
      <c r="F1219" s="22" t="str">
        <f>IFERROR(VLOOKUP(E1219,Sheet3!A:H,3,0),"")</f>
        <v/>
      </c>
      <c r="G1219" s="22" t="str">
        <f>IFERROR(VLOOKUP(E1219,Sheet3!A:H,8,0),"")</f>
        <v/>
      </c>
      <c r="H1219" s="22" t="str">
        <f>IFERROR(VLOOKUP(E1219,Sheet2!A:B,2,0),"")</f>
        <v/>
      </c>
      <c r="I1219" s="22" t="str">
        <f t="shared" si="77"/>
        <v/>
      </c>
      <c r="J1219" s="22" t="str">
        <f t="shared" si="78"/>
        <v/>
      </c>
      <c r="K1219" s="22" t="str">
        <f t="shared" si="79"/>
        <v/>
      </c>
    </row>
    <row r="1220" spans="1:11" s="22" customFormat="1" x14ac:dyDescent="0.15">
      <c r="A1220" s="22" t="str">
        <f>IFERROR(テーブル_Swim015[[#This Row],[競技番号]],"")</f>
        <v/>
      </c>
      <c r="B1220" s="22" t="str">
        <f>IFERROR(テーブル_Swim015[[#This Row],[組]],"")</f>
        <v/>
      </c>
      <c r="C1220" s="22" t="str">
        <f>IFERROR(テーブル_Swim015[[#This Row],[水路]],"")</f>
        <v/>
      </c>
      <c r="D1220" s="22" t="str">
        <f t="shared" si="76"/>
        <v/>
      </c>
      <c r="E1220" s="22" t="str">
        <f>IFERROR(テーブル_Swim015[[#This Row],[選手番号]],"")</f>
        <v/>
      </c>
      <c r="F1220" s="22" t="str">
        <f>IFERROR(VLOOKUP(E1220,Sheet3!A:H,3,0),"")</f>
        <v/>
      </c>
      <c r="G1220" s="22" t="str">
        <f>IFERROR(VLOOKUP(E1220,Sheet3!A:H,8,0),"")</f>
        <v/>
      </c>
      <c r="H1220" s="22" t="str">
        <f>IFERROR(VLOOKUP(E1220,Sheet2!A:B,2,0),"")</f>
        <v/>
      </c>
      <c r="I1220" s="22" t="str">
        <f t="shared" si="77"/>
        <v/>
      </c>
      <c r="J1220" s="22" t="str">
        <f t="shared" si="78"/>
        <v/>
      </c>
      <c r="K1220" s="22" t="str">
        <f t="shared" si="79"/>
        <v/>
      </c>
    </row>
    <row r="1221" spans="1:11" s="22" customFormat="1" x14ac:dyDescent="0.15">
      <c r="A1221" s="22" t="str">
        <f>IFERROR(テーブル_Swim015[[#This Row],[競技番号]],"")</f>
        <v/>
      </c>
      <c r="B1221" s="22" t="str">
        <f>IFERROR(テーブル_Swim015[[#This Row],[組]],"")</f>
        <v/>
      </c>
      <c r="C1221" s="22" t="str">
        <f>IFERROR(テーブル_Swim015[[#This Row],[水路]],"")</f>
        <v/>
      </c>
      <c r="D1221" s="22" t="str">
        <f t="shared" si="76"/>
        <v/>
      </c>
      <c r="E1221" s="22" t="str">
        <f>IFERROR(テーブル_Swim015[[#This Row],[選手番号]],"")</f>
        <v/>
      </c>
      <c r="F1221" s="22" t="str">
        <f>IFERROR(VLOOKUP(E1221,Sheet3!A:H,3,0),"")</f>
        <v/>
      </c>
      <c r="G1221" s="22" t="str">
        <f>IFERROR(VLOOKUP(E1221,Sheet3!A:H,8,0),"")</f>
        <v/>
      </c>
      <c r="H1221" s="22" t="str">
        <f>IFERROR(VLOOKUP(E1221,Sheet2!A:B,2,0),"")</f>
        <v/>
      </c>
      <c r="I1221" s="22" t="str">
        <f t="shared" si="77"/>
        <v/>
      </c>
      <c r="J1221" s="22" t="str">
        <f t="shared" si="78"/>
        <v/>
      </c>
      <c r="K1221" s="22" t="str">
        <f t="shared" si="79"/>
        <v/>
      </c>
    </row>
    <row r="1222" spans="1:11" s="22" customFormat="1" x14ac:dyDescent="0.15">
      <c r="A1222" s="22" t="str">
        <f>IFERROR(テーブル_Swim015[[#This Row],[競技番号]],"")</f>
        <v/>
      </c>
      <c r="B1222" s="22" t="str">
        <f>IFERROR(テーブル_Swim015[[#This Row],[組]],"")</f>
        <v/>
      </c>
      <c r="C1222" s="22" t="str">
        <f>IFERROR(テーブル_Swim015[[#This Row],[水路]],"")</f>
        <v/>
      </c>
      <c r="D1222" s="22" t="str">
        <f t="shared" si="76"/>
        <v/>
      </c>
      <c r="E1222" s="22" t="str">
        <f>IFERROR(テーブル_Swim015[[#This Row],[選手番号]],"")</f>
        <v/>
      </c>
      <c r="F1222" s="22" t="str">
        <f>IFERROR(VLOOKUP(E1222,Sheet3!A:H,3,0),"")</f>
        <v/>
      </c>
      <c r="G1222" s="22" t="str">
        <f>IFERROR(VLOOKUP(E1222,Sheet3!A:H,8,0),"")</f>
        <v/>
      </c>
      <c r="H1222" s="22" t="str">
        <f>IFERROR(VLOOKUP(E1222,Sheet2!A:B,2,0),"")</f>
        <v/>
      </c>
      <c r="I1222" s="22" t="str">
        <f t="shared" si="77"/>
        <v/>
      </c>
      <c r="J1222" s="22" t="str">
        <f t="shared" si="78"/>
        <v/>
      </c>
      <c r="K1222" s="22" t="str">
        <f t="shared" si="79"/>
        <v/>
      </c>
    </row>
    <row r="1223" spans="1:11" s="22" customFormat="1" x14ac:dyDescent="0.15">
      <c r="A1223" s="22" t="str">
        <f>IFERROR(テーブル_Swim015[[#This Row],[競技番号]],"")</f>
        <v/>
      </c>
      <c r="B1223" s="22" t="str">
        <f>IFERROR(テーブル_Swim015[[#This Row],[組]],"")</f>
        <v/>
      </c>
      <c r="C1223" s="22" t="str">
        <f>IFERROR(テーブル_Swim015[[#This Row],[水路]],"")</f>
        <v/>
      </c>
      <c r="D1223" s="22" t="str">
        <f t="shared" si="76"/>
        <v/>
      </c>
      <c r="E1223" s="22" t="str">
        <f>IFERROR(テーブル_Swim015[[#This Row],[選手番号]],"")</f>
        <v/>
      </c>
      <c r="F1223" s="22" t="str">
        <f>IFERROR(VLOOKUP(E1223,Sheet3!A:H,3,0),"")</f>
        <v/>
      </c>
      <c r="G1223" s="22" t="str">
        <f>IFERROR(VLOOKUP(E1223,Sheet3!A:H,8,0),"")</f>
        <v/>
      </c>
      <c r="H1223" s="22" t="str">
        <f>IFERROR(VLOOKUP(E1223,Sheet2!A:B,2,0),"")</f>
        <v/>
      </c>
      <c r="I1223" s="22" t="str">
        <f t="shared" si="77"/>
        <v/>
      </c>
      <c r="J1223" s="22" t="str">
        <f t="shared" si="78"/>
        <v/>
      </c>
      <c r="K1223" s="22" t="str">
        <f t="shared" si="79"/>
        <v/>
      </c>
    </row>
    <row r="1224" spans="1:11" s="22" customFormat="1" x14ac:dyDescent="0.15">
      <c r="A1224" s="22" t="str">
        <f>IFERROR(テーブル_Swim015[[#This Row],[競技番号]],"")</f>
        <v/>
      </c>
      <c r="B1224" s="22" t="str">
        <f>IFERROR(テーブル_Swim015[[#This Row],[組]],"")</f>
        <v/>
      </c>
      <c r="C1224" s="22" t="str">
        <f>IFERROR(テーブル_Swim015[[#This Row],[水路]],"")</f>
        <v/>
      </c>
      <c r="D1224" s="22" t="str">
        <f t="shared" si="76"/>
        <v/>
      </c>
      <c r="E1224" s="22" t="str">
        <f>IFERROR(テーブル_Swim015[[#This Row],[選手番号]],"")</f>
        <v/>
      </c>
      <c r="F1224" s="22" t="str">
        <f>IFERROR(VLOOKUP(E1224,Sheet3!A:H,3,0),"")</f>
        <v/>
      </c>
      <c r="G1224" s="22" t="str">
        <f>IFERROR(VLOOKUP(E1224,Sheet3!A:H,8,0),"")</f>
        <v/>
      </c>
      <c r="H1224" s="22" t="str">
        <f>IFERROR(VLOOKUP(E1224,Sheet2!A:B,2,0),"")</f>
        <v/>
      </c>
      <c r="I1224" s="22" t="str">
        <f t="shared" si="77"/>
        <v/>
      </c>
      <c r="J1224" s="22" t="str">
        <f t="shared" si="78"/>
        <v/>
      </c>
      <c r="K1224" s="22" t="str">
        <f t="shared" si="79"/>
        <v/>
      </c>
    </row>
    <row r="1225" spans="1:11" s="22" customFormat="1" x14ac:dyDescent="0.15">
      <c r="A1225" s="22" t="str">
        <f>IFERROR(テーブル_Swim015[[#This Row],[競技番号]],"")</f>
        <v/>
      </c>
      <c r="B1225" s="22" t="str">
        <f>IFERROR(テーブル_Swim015[[#This Row],[組]],"")</f>
        <v/>
      </c>
      <c r="C1225" s="22" t="str">
        <f>IFERROR(テーブル_Swim015[[#This Row],[水路]],"")</f>
        <v/>
      </c>
      <c r="D1225" s="22" t="str">
        <f t="shared" si="76"/>
        <v/>
      </c>
      <c r="E1225" s="22" t="str">
        <f>IFERROR(テーブル_Swim015[[#This Row],[選手番号]],"")</f>
        <v/>
      </c>
      <c r="F1225" s="22" t="str">
        <f>IFERROR(VLOOKUP(E1225,Sheet3!A:H,3,0),"")</f>
        <v/>
      </c>
      <c r="G1225" s="22" t="str">
        <f>IFERROR(VLOOKUP(E1225,Sheet3!A:H,8,0),"")</f>
        <v/>
      </c>
      <c r="H1225" s="22" t="str">
        <f>IFERROR(VLOOKUP(E1225,Sheet2!A:B,2,0),"")</f>
        <v/>
      </c>
      <c r="I1225" s="22" t="str">
        <f t="shared" si="77"/>
        <v/>
      </c>
      <c r="J1225" s="22" t="str">
        <f t="shared" si="78"/>
        <v/>
      </c>
      <c r="K1225" s="22" t="str">
        <f t="shared" si="79"/>
        <v/>
      </c>
    </row>
    <row r="1226" spans="1:11" s="22" customFormat="1" x14ac:dyDescent="0.15">
      <c r="A1226" s="22" t="str">
        <f>IFERROR(テーブル_Swim015[[#This Row],[競技番号]],"")</f>
        <v/>
      </c>
      <c r="B1226" s="22" t="str">
        <f>IFERROR(テーブル_Swim015[[#This Row],[組]],"")</f>
        <v/>
      </c>
      <c r="C1226" s="22" t="str">
        <f>IFERROR(テーブル_Swim015[[#This Row],[水路]],"")</f>
        <v/>
      </c>
      <c r="D1226" s="22" t="str">
        <f t="shared" si="76"/>
        <v/>
      </c>
      <c r="E1226" s="22" t="str">
        <f>IFERROR(テーブル_Swim015[[#This Row],[選手番号]],"")</f>
        <v/>
      </c>
      <c r="F1226" s="22" t="str">
        <f>IFERROR(VLOOKUP(E1226,Sheet3!A:H,3,0),"")</f>
        <v/>
      </c>
      <c r="G1226" s="22" t="str">
        <f>IFERROR(VLOOKUP(E1226,Sheet3!A:H,8,0),"")</f>
        <v/>
      </c>
      <c r="H1226" s="22" t="str">
        <f>IFERROR(VLOOKUP(E1226,Sheet2!A:B,2,0),"")</f>
        <v/>
      </c>
      <c r="I1226" s="22" t="str">
        <f t="shared" si="77"/>
        <v/>
      </c>
      <c r="J1226" s="22" t="str">
        <f t="shared" si="78"/>
        <v/>
      </c>
      <c r="K1226" s="22" t="str">
        <f t="shared" si="79"/>
        <v/>
      </c>
    </row>
    <row r="1227" spans="1:11" s="22" customFormat="1" x14ac:dyDescent="0.15">
      <c r="A1227" s="22" t="str">
        <f>IFERROR(テーブル_Swim015[[#This Row],[競技番号]],"")</f>
        <v/>
      </c>
      <c r="B1227" s="22" t="str">
        <f>IFERROR(テーブル_Swim015[[#This Row],[組]],"")</f>
        <v/>
      </c>
      <c r="C1227" s="22" t="str">
        <f>IFERROR(テーブル_Swim015[[#This Row],[水路]],"")</f>
        <v/>
      </c>
      <c r="D1227" s="22" t="str">
        <f t="shared" si="76"/>
        <v/>
      </c>
      <c r="E1227" s="22" t="str">
        <f>IFERROR(テーブル_Swim015[[#This Row],[選手番号]],"")</f>
        <v/>
      </c>
      <c r="F1227" s="22" t="str">
        <f>IFERROR(VLOOKUP(E1227,Sheet3!A:H,3,0),"")</f>
        <v/>
      </c>
      <c r="G1227" s="22" t="str">
        <f>IFERROR(VLOOKUP(E1227,Sheet3!A:H,8,0),"")</f>
        <v/>
      </c>
      <c r="H1227" s="22" t="str">
        <f>IFERROR(VLOOKUP(E1227,Sheet2!A:B,2,0),"")</f>
        <v/>
      </c>
      <c r="I1227" s="22" t="str">
        <f t="shared" si="77"/>
        <v/>
      </c>
      <c r="J1227" s="22" t="str">
        <f t="shared" si="78"/>
        <v/>
      </c>
      <c r="K1227" s="22" t="str">
        <f t="shared" si="79"/>
        <v/>
      </c>
    </row>
    <row r="1228" spans="1:11" s="22" customFormat="1" x14ac:dyDescent="0.15">
      <c r="A1228" s="22" t="str">
        <f>IFERROR(テーブル_Swim015[[#This Row],[競技番号]],"")</f>
        <v/>
      </c>
      <c r="B1228" s="22" t="str">
        <f>IFERROR(テーブル_Swim015[[#This Row],[組]],"")</f>
        <v/>
      </c>
      <c r="C1228" s="22" t="str">
        <f>IFERROR(テーブル_Swim015[[#This Row],[水路]],"")</f>
        <v/>
      </c>
      <c r="D1228" s="22" t="str">
        <f t="shared" si="76"/>
        <v/>
      </c>
      <c r="E1228" s="22" t="str">
        <f>IFERROR(テーブル_Swim015[[#This Row],[選手番号]],"")</f>
        <v/>
      </c>
      <c r="F1228" s="22" t="str">
        <f>IFERROR(VLOOKUP(E1228,Sheet3!A:H,3,0),"")</f>
        <v/>
      </c>
      <c r="G1228" s="22" t="str">
        <f>IFERROR(VLOOKUP(E1228,Sheet3!A:H,8,0),"")</f>
        <v/>
      </c>
      <c r="H1228" s="22" t="str">
        <f>IFERROR(VLOOKUP(E1228,Sheet2!A:B,2,0),"")</f>
        <v/>
      </c>
      <c r="I1228" s="22" t="str">
        <f t="shared" si="77"/>
        <v/>
      </c>
      <c r="J1228" s="22" t="str">
        <f t="shared" si="78"/>
        <v/>
      </c>
      <c r="K1228" s="22" t="str">
        <f t="shared" si="79"/>
        <v/>
      </c>
    </row>
    <row r="1229" spans="1:11" s="22" customFormat="1" x14ac:dyDescent="0.15">
      <c r="A1229" s="22" t="str">
        <f>IFERROR(テーブル_Swim015[[#This Row],[競技番号]],"")</f>
        <v/>
      </c>
      <c r="B1229" s="22" t="str">
        <f>IFERROR(テーブル_Swim015[[#This Row],[組]],"")</f>
        <v/>
      </c>
      <c r="C1229" s="22" t="str">
        <f>IFERROR(テーブル_Swim015[[#This Row],[水路]],"")</f>
        <v/>
      </c>
      <c r="D1229" s="22" t="str">
        <f t="shared" si="76"/>
        <v/>
      </c>
      <c r="E1229" s="22" t="str">
        <f>IFERROR(テーブル_Swim015[[#This Row],[選手番号]],"")</f>
        <v/>
      </c>
      <c r="F1229" s="22" t="str">
        <f>IFERROR(VLOOKUP(E1229,Sheet3!A:H,3,0),"")</f>
        <v/>
      </c>
      <c r="G1229" s="22" t="str">
        <f>IFERROR(VLOOKUP(E1229,Sheet3!A:H,8,0),"")</f>
        <v/>
      </c>
      <c r="H1229" s="22" t="str">
        <f>IFERROR(VLOOKUP(E1229,Sheet2!A:B,2,0),"")</f>
        <v/>
      </c>
      <c r="I1229" s="22" t="str">
        <f t="shared" si="77"/>
        <v/>
      </c>
      <c r="J1229" s="22" t="str">
        <f t="shared" si="78"/>
        <v/>
      </c>
      <c r="K1229" s="22" t="str">
        <f t="shared" si="79"/>
        <v/>
      </c>
    </row>
    <row r="1230" spans="1:11" s="22" customFormat="1" x14ac:dyDescent="0.15">
      <c r="A1230" s="22" t="str">
        <f>IFERROR(テーブル_Swim015[[#This Row],[競技番号]],"")</f>
        <v/>
      </c>
      <c r="B1230" s="22" t="str">
        <f>IFERROR(テーブル_Swim015[[#This Row],[組]],"")</f>
        <v/>
      </c>
      <c r="C1230" s="22" t="str">
        <f>IFERROR(テーブル_Swim015[[#This Row],[水路]],"")</f>
        <v/>
      </c>
      <c r="D1230" s="22" t="str">
        <f t="shared" si="76"/>
        <v/>
      </c>
      <c r="E1230" s="22" t="str">
        <f>IFERROR(テーブル_Swim015[[#This Row],[選手番号]],"")</f>
        <v/>
      </c>
      <c r="F1230" s="22" t="str">
        <f>IFERROR(VLOOKUP(E1230,Sheet3!A:H,3,0),"")</f>
        <v/>
      </c>
      <c r="G1230" s="22" t="str">
        <f>IFERROR(VLOOKUP(E1230,Sheet3!A:H,8,0),"")</f>
        <v/>
      </c>
      <c r="H1230" s="22" t="str">
        <f>IFERROR(VLOOKUP(E1230,Sheet2!A:B,2,0),"")</f>
        <v/>
      </c>
      <c r="I1230" s="22" t="str">
        <f t="shared" si="77"/>
        <v/>
      </c>
      <c r="J1230" s="22" t="str">
        <f t="shared" si="78"/>
        <v/>
      </c>
      <c r="K1230" s="22" t="str">
        <f t="shared" si="79"/>
        <v/>
      </c>
    </row>
    <row r="1231" spans="1:11" s="22" customFormat="1" x14ac:dyDescent="0.15">
      <c r="A1231" s="22" t="str">
        <f>IFERROR(テーブル_Swim015[[#This Row],[競技番号]],"")</f>
        <v/>
      </c>
      <c r="B1231" s="22" t="str">
        <f>IFERROR(テーブル_Swim015[[#This Row],[組]],"")</f>
        <v/>
      </c>
      <c r="C1231" s="22" t="str">
        <f>IFERROR(テーブル_Swim015[[#This Row],[水路]],"")</f>
        <v/>
      </c>
      <c r="D1231" s="22" t="str">
        <f t="shared" si="76"/>
        <v/>
      </c>
      <c r="E1231" s="22" t="str">
        <f>IFERROR(テーブル_Swim015[[#This Row],[選手番号]],"")</f>
        <v/>
      </c>
      <c r="F1231" s="22" t="str">
        <f>IFERROR(VLOOKUP(E1231,Sheet3!A:H,3,0),"")</f>
        <v/>
      </c>
      <c r="G1231" s="22" t="str">
        <f>IFERROR(VLOOKUP(E1231,Sheet3!A:H,8,0),"")</f>
        <v/>
      </c>
      <c r="H1231" s="22" t="str">
        <f>IFERROR(VLOOKUP(E1231,Sheet2!A:B,2,0),"")</f>
        <v/>
      </c>
      <c r="I1231" s="22" t="str">
        <f t="shared" si="77"/>
        <v/>
      </c>
      <c r="J1231" s="22" t="str">
        <f t="shared" si="78"/>
        <v/>
      </c>
      <c r="K1231" s="22" t="str">
        <f t="shared" si="79"/>
        <v/>
      </c>
    </row>
    <row r="1232" spans="1:11" x14ac:dyDescent="0.15">
      <c r="A1232" s="22" t="str">
        <f>IFERROR(テーブル_Swim015[[#This Row],[競技番号]],"")</f>
        <v/>
      </c>
      <c r="B1232" s="22" t="str">
        <f>IFERROR(テーブル_Swim015[[#This Row],[組]],"")</f>
        <v/>
      </c>
      <c r="C1232" s="22" t="str">
        <f>IFERROR(テーブル_Swim015[[#This Row],[水路]],"")</f>
        <v/>
      </c>
      <c r="D1232" s="22" t="str">
        <f t="shared" si="76"/>
        <v/>
      </c>
      <c r="E1232" s="22" t="str">
        <f>IFERROR(テーブル_Swim015[[#This Row],[選手番号]],"")</f>
        <v/>
      </c>
      <c r="F1232" s="22" t="str">
        <f>IFERROR(VLOOKUP(E1232,Sheet3!A:H,3,0),"")</f>
        <v/>
      </c>
      <c r="G1232" s="22" t="str">
        <f>IFERROR(VLOOKUP(E1232,Sheet3!A:H,8,0),"")</f>
        <v/>
      </c>
      <c r="H1232" s="22" t="str">
        <f>IFERROR(VLOOKUP(E1232,Sheet2!A:B,2,0),"")</f>
        <v/>
      </c>
      <c r="I1232" s="22" t="str">
        <f t="shared" si="77"/>
        <v/>
      </c>
      <c r="J1232" s="22" t="str">
        <f t="shared" si="78"/>
        <v/>
      </c>
      <c r="K1232" s="22" t="str">
        <f t="shared" si="79"/>
        <v/>
      </c>
    </row>
    <row r="1233" spans="1:11" x14ac:dyDescent="0.15">
      <c r="A1233" s="22" t="str">
        <f>IFERROR(テーブル_Swim015[[#This Row],[競技番号]],"")</f>
        <v/>
      </c>
      <c r="B1233" s="22" t="str">
        <f>IFERROR(テーブル_Swim015[[#This Row],[組]],"")</f>
        <v/>
      </c>
      <c r="C1233" s="22" t="str">
        <f>IFERROR(テーブル_Swim015[[#This Row],[水路]],"")</f>
        <v/>
      </c>
      <c r="D1233" s="22" t="str">
        <f t="shared" si="76"/>
        <v/>
      </c>
      <c r="E1233" s="22" t="str">
        <f>IFERROR(テーブル_Swim015[[#This Row],[選手番号]],"")</f>
        <v/>
      </c>
      <c r="F1233" s="22" t="str">
        <f>IFERROR(VLOOKUP(E1233,Sheet3!A:H,3,0),"")</f>
        <v/>
      </c>
      <c r="G1233" s="22" t="str">
        <f>IFERROR(VLOOKUP(E1233,Sheet3!A:H,8,0),"")</f>
        <v/>
      </c>
      <c r="H1233" s="22" t="str">
        <f>IFERROR(VLOOKUP(E1233,Sheet2!A:B,2,0),"")</f>
        <v/>
      </c>
      <c r="I1233" s="22" t="str">
        <f t="shared" si="77"/>
        <v/>
      </c>
      <c r="J1233" s="22" t="str">
        <f t="shared" si="78"/>
        <v/>
      </c>
      <c r="K1233" s="22" t="str">
        <f t="shared" si="79"/>
        <v/>
      </c>
    </row>
    <row r="1234" spans="1:11" x14ac:dyDescent="0.15">
      <c r="A1234" s="22" t="str">
        <f>IFERROR(テーブル_Swim015[[#This Row],[競技番号]],"")</f>
        <v/>
      </c>
      <c r="B1234" s="22" t="str">
        <f>IFERROR(テーブル_Swim015[[#This Row],[組]],"")</f>
        <v/>
      </c>
      <c r="C1234" s="22" t="str">
        <f>IFERROR(テーブル_Swim015[[#This Row],[水路]],"")</f>
        <v/>
      </c>
      <c r="D1234" s="22" t="str">
        <f t="shared" ref="D1234:D1297" si="80">CONCATENATE(A1234,B1234,C1234)</f>
        <v/>
      </c>
      <c r="E1234" s="22" t="str">
        <f>IFERROR(テーブル_Swim015[[#This Row],[選手番号]],"")</f>
        <v/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77"/>
        <v/>
      </c>
      <c r="J1234" s="22" t="str">
        <f t="shared" si="78"/>
        <v/>
      </c>
      <c r="K1234" s="22" t="str">
        <f t="shared" si="79"/>
        <v/>
      </c>
    </row>
    <row r="1235" spans="1:11" x14ac:dyDescent="0.15">
      <c r="A1235" s="22" t="str">
        <f>IFERROR(テーブル_Swim015[[#This Row],[競技番号]],"")</f>
        <v/>
      </c>
      <c r="B1235" s="22" t="str">
        <f>IFERROR(テーブル_Swim015[[#This Row],[組]],"")</f>
        <v/>
      </c>
      <c r="C1235" s="22" t="str">
        <f>IFERROR(テーブル_Swim015[[#This Row],[水路]],"")</f>
        <v/>
      </c>
      <c r="D1235" s="22" t="str">
        <f t="shared" si="80"/>
        <v/>
      </c>
      <c r="E1235" s="22" t="str">
        <f>IFERROR(テーブル_Swim015[[#This Row],[選手番号]],"")</f>
        <v/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81">CONCATENATE(E1235,A1235)</f>
        <v/>
      </c>
      <c r="J1235" s="22" t="str">
        <f t="shared" ref="J1235:J1298" si="82">B1235</f>
        <v/>
      </c>
      <c r="K1235" s="22" t="str">
        <f t="shared" ref="K1235:K1298" si="83">C1235</f>
        <v/>
      </c>
    </row>
    <row r="1236" spans="1:11" x14ac:dyDescent="0.15">
      <c r="A1236" s="22" t="str">
        <f>IFERROR(テーブル_Swim015[[#This Row],[競技番号]],"")</f>
        <v/>
      </c>
      <c r="B1236" s="22" t="str">
        <f>IFERROR(テーブル_Swim015[[#This Row],[組]],"")</f>
        <v/>
      </c>
      <c r="C1236" s="22" t="str">
        <f>IFERROR(テーブル_Swim015[[#This Row],[水路]],"")</f>
        <v/>
      </c>
      <c r="D1236" s="22" t="str">
        <f t="shared" si="80"/>
        <v/>
      </c>
      <c r="E1236" s="22" t="str">
        <f>IFERROR(テーブル_Swim015[[#This Row],[選手番号]],"")</f>
        <v/>
      </c>
      <c r="F1236" s="22" t="str">
        <f>IFERROR(VLOOKUP(E1236,Sheet3!A:H,3,0),"")</f>
        <v/>
      </c>
      <c r="G1236" s="22" t="str">
        <f>IFERROR(VLOOKUP(E1236,Sheet3!A:H,8,0),"")</f>
        <v/>
      </c>
      <c r="H1236" s="22" t="str">
        <f>IFERROR(VLOOKUP(E1236,Sheet2!A:B,2,0),"")</f>
        <v/>
      </c>
      <c r="I1236" s="22" t="str">
        <f t="shared" si="81"/>
        <v/>
      </c>
      <c r="J1236" s="22" t="str">
        <f t="shared" si="82"/>
        <v/>
      </c>
      <c r="K1236" s="22" t="str">
        <f t="shared" si="83"/>
        <v/>
      </c>
    </row>
    <row r="1237" spans="1:11" x14ac:dyDescent="0.15">
      <c r="A1237" s="22" t="str">
        <f>IFERROR(テーブル_Swim015[[#This Row],[競技番号]],"")</f>
        <v/>
      </c>
      <c r="B1237" s="22" t="str">
        <f>IFERROR(テーブル_Swim015[[#This Row],[組]],"")</f>
        <v/>
      </c>
      <c r="C1237" s="22" t="str">
        <f>IFERROR(テーブル_Swim015[[#This Row],[水路]],"")</f>
        <v/>
      </c>
      <c r="D1237" s="22" t="str">
        <f t="shared" si="80"/>
        <v/>
      </c>
      <c r="E1237" s="22" t="str">
        <f>IFERROR(テーブル_Swim015[[#This Row],[選手番号]],"")</f>
        <v/>
      </c>
      <c r="F1237" s="22" t="str">
        <f>IFERROR(VLOOKUP(E1237,Sheet3!A:H,3,0),"")</f>
        <v/>
      </c>
      <c r="G1237" s="22" t="str">
        <f>IFERROR(VLOOKUP(E1237,Sheet3!A:H,8,0),"")</f>
        <v/>
      </c>
      <c r="H1237" s="22" t="str">
        <f>IFERROR(VLOOKUP(E1237,Sheet2!A:B,2,0),"")</f>
        <v/>
      </c>
      <c r="I1237" s="22" t="str">
        <f t="shared" si="81"/>
        <v/>
      </c>
      <c r="J1237" s="22" t="str">
        <f t="shared" si="82"/>
        <v/>
      </c>
      <c r="K1237" s="22" t="str">
        <f t="shared" si="83"/>
        <v/>
      </c>
    </row>
    <row r="1238" spans="1:11" x14ac:dyDescent="0.15">
      <c r="A1238" s="22" t="str">
        <f>IFERROR(テーブル_Swim015[[#This Row],[競技番号]],"")</f>
        <v/>
      </c>
      <c r="B1238" s="22" t="str">
        <f>IFERROR(テーブル_Swim015[[#This Row],[組]],"")</f>
        <v/>
      </c>
      <c r="C1238" s="22" t="str">
        <f>IFERROR(テーブル_Swim015[[#This Row],[水路]],"")</f>
        <v/>
      </c>
      <c r="D1238" s="22" t="str">
        <f t="shared" si="80"/>
        <v/>
      </c>
      <c r="E1238" s="22" t="str">
        <f>IFERROR(テーブル_Swim015[[#This Row],[選手番号]],"")</f>
        <v/>
      </c>
      <c r="F1238" s="22" t="str">
        <f>IFERROR(VLOOKUP(E1238,Sheet3!A:H,3,0),"")</f>
        <v/>
      </c>
      <c r="G1238" s="22" t="str">
        <f>IFERROR(VLOOKUP(E1238,Sheet3!A:H,8,0),"")</f>
        <v/>
      </c>
      <c r="H1238" s="22" t="str">
        <f>IFERROR(VLOOKUP(E1238,Sheet2!A:B,2,0),"")</f>
        <v/>
      </c>
      <c r="I1238" s="22" t="str">
        <f t="shared" si="81"/>
        <v/>
      </c>
      <c r="J1238" s="22" t="str">
        <f t="shared" si="82"/>
        <v/>
      </c>
      <c r="K1238" s="22" t="str">
        <f t="shared" si="83"/>
        <v/>
      </c>
    </row>
    <row r="1239" spans="1:11" x14ac:dyDescent="0.15">
      <c r="A1239" s="22" t="str">
        <f>IFERROR(テーブル_Swim015[[#This Row],[競技番号]],"")</f>
        <v/>
      </c>
      <c r="B1239" s="22" t="str">
        <f>IFERROR(テーブル_Swim015[[#This Row],[組]],"")</f>
        <v/>
      </c>
      <c r="C1239" s="22" t="str">
        <f>IFERROR(テーブル_Swim015[[#This Row],[水路]],"")</f>
        <v/>
      </c>
      <c r="D1239" s="22" t="str">
        <f t="shared" si="80"/>
        <v/>
      </c>
      <c r="E1239" s="22" t="str">
        <f>IFERROR(テーブル_Swim015[[#This Row],[選手番号]],"")</f>
        <v/>
      </c>
      <c r="F1239" s="22" t="str">
        <f>IFERROR(VLOOKUP(E1239,Sheet3!A:H,3,0),"")</f>
        <v/>
      </c>
      <c r="G1239" s="22" t="str">
        <f>IFERROR(VLOOKUP(E1239,Sheet3!A:H,8,0),"")</f>
        <v/>
      </c>
      <c r="H1239" s="22" t="str">
        <f>IFERROR(VLOOKUP(E1239,Sheet2!A:B,2,0),"")</f>
        <v/>
      </c>
      <c r="I1239" s="22" t="str">
        <f t="shared" si="81"/>
        <v/>
      </c>
      <c r="J1239" s="22" t="str">
        <f t="shared" si="82"/>
        <v/>
      </c>
      <c r="K1239" s="22" t="str">
        <f t="shared" si="83"/>
        <v/>
      </c>
    </row>
    <row r="1240" spans="1:11" x14ac:dyDescent="0.15">
      <c r="A1240" s="22" t="str">
        <f>IFERROR(テーブル_Swim015[[#This Row],[競技番号]],"")</f>
        <v/>
      </c>
      <c r="B1240" s="22" t="str">
        <f>IFERROR(テーブル_Swim015[[#This Row],[組]],"")</f>
        <v/>
      </c>
      <c r="C1240" s="22" t="str">
        <f>IFERROR(テーブル_Swim015[[#This Row],[水路]],"")</f>
        <v/>
      </c>
      <c r="D1240" s="22" t="str">
        <f t="shared" si="80"/>
        <v/>
      </c>
      <c r="E1240" s="22" t="str">
        <f>IFERROR(テーブル_Swim015[[#This Row],[選手番号]],"")</f>
        <v/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81"/>
        <v/>
      </c>
      <c r="J1240" s="22" t="str">
        <f t="shared" si="82"/>
        <v/>
      </c>
      <c r="K1240" s="22" t="str">
        <f t="shared" si="83"/>
        <v/>
      </c>
    </row>
    <row r="1241" spans="1:11" x14ac:dyDescent="0.15">
      <c r="A1241" s="22" t="str">
        <f>IFERROR(テーブル_Swim015[[#This Row],[競技番号]],"")</f>
        <v/>
      </c>
      <c r="B1241" s="22" t="str">
        <f>IFERROR(テーブル_Swim015[[#This Row],[組]],"")</f>
        <v/>
      </c>
      <c r="C1241" s="22" t="str">
        <f>IFERROR(テーブル_Swim015[[#This Row],[水路]],"")</f>
        <v/>
      </c>
      <c r="D1241" s="22" t="str">
        <f t="shared" si="80"/>
        <v/>
      </c>
      <c r="E1241" s="22" t="str">
        <f>IFERROR(テーブル_Swim015[[#This Row],[選手番号]],"")</f>
        <v/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81"/>
        <v/>
      </c>
      <c r="J1241" s="22" t="str">
        <f t="shared" si="82"/>
        <v/>
      </c>
      <c r="K1241" s="22" t="str">
        <f t="shared" si="83"/>
        <v/>
      </c>
    </row>
    <row r="1242" spans="1:11" x14ac:dyDescent="0.15">
      <c r="A1242" s="22" t="str">
        <f>IFERROR(テーブル_Swim015[[#This Row],[競技番号]],"")</f>
        <v/>
      </c>
      <c r="B1242" s="22" t="str">
        <f>IFERROR(テーブル_Swim015[[#This Row],[組]],"")</f>
        <v/>
      </c>
      <c r="C1242" s="22" t="str">
        <f>IFERROR(テーブル_Swim015[[#This Row],[水路]],"")</f>
        <v/>
      </c>
      <c r="D1242" s="22" t="str">
        <f t="shared" si="80"/>
        <v/>
      </c>
      <c r="E1242" s="22" t="str">
        <f>IFERROR(テーブル_Swim015[[#This Row],[選手番号]],"")</f>
        <v/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/>
      </c>
      <c r="I1242" s="22" t="str">
        <f t="shared" si="81"/>
        <v/>
      </c>
      <c r="J1242" s="22" t="str">
        <f t="shared" si="82"/>
        <v/>
      </c>
      <c r="K1242" s="22" t="str">
        <f t="shared" si="83"/>
        <v/>
      </c>
    </row>
    <row r="1243" spans="1:11" x14ac:dyDescent="0.15">
      <c r="A1243" s="22" t="str">
        <f>IFERROR(テーブル_Swim015[[#This Row],[競技番号]],"")</f>
        <v/>
      </c>
      <c r="B1243" s="22" t="str">
        <f>IFERROR(テーブル_Swim015[[#This Row],[組]],"")</f>
        <v/>
      </c>
      <c r="C1243" s="22" t="str">
        <f>IFERROR(テーブル_Swim015[[#This Row],[水路]],"")</f>
        <v/>
      </c>
      <c r="D1243" s="22" t="str">
        <f t="shared" si="80"/>
        <v/>
      </c>
      <c r="E1243" s="22" t="str">
        <f>IFERROR(テーブル_Swim015[[#This Row],[選手番号]],"")</f>
        <v/>
      </c>
      <c r="F1243" s="22" t="str">
        <f>IFERROR(VLOOKUP(E1243,Sheet3!A:H,3,0),"")</f>
        <v/>
      </c>
      <c r="G1243" s="22" t="str">
        <f>IFERROR(VLOOKUP(E1243,Sheet3!A:H,8,0),"")</f>
        <v/>
      </c>
      <c r="H1243" s="22" t="str">
        <f>IFERROR(VLOOKUP(E1243,Sheet2!A:B,2,0),"")</f>
        <v/>
      </c>
      <c r="I1243" s="22" t="str">
        <f t="shared" si="81"/>
        <v/>
      </c>
      <c r="J1243" s="22" t="str">
        <f t="shared" si="82"/>
        <v/>
      </c>
      <c r="K1243" s="22" t="str">
        <f t="shared" si="83"/>
        <v/>
      </c>
    </row>
    <row r="1244" spans="1:11" x14ac:dyDescent="0.15">
      <c r="A1244" s="22" t="str">
        <f>IFERROR(テーブル_Swim015[[#This Row],[競技番号]],"")</f>
        <v/>
      </c>
      <c r="B1244" s="22" t="str">
        <f>IFERROR(テーブル_Swim015[[#This Row],[組]],"")</f>
        <v/>
      </c>
      <c r="C1244" s="22" t="str">
        <f>IFERROR(テーブル_Swim015[[#This Row],[水路]],"")</f>
        <v/>
      </c>
      <c r="D1244" s="22" t="str">
        <f t="shared" si="80"/>
        <v/>
      </c>
      <c r="E1244" s="22" t="str">
        <f>IFERROR(テーブル_Swim015[[#This Row],[選手番号]],"")</f>
        <v/>
      </c>
      <c r="F1244" s="22" t="str">
        <f>IFERROR(VLOOKUP(E1244,Sheet3!A:H,3,0),"")</f>
        <v/>
      </c>
      <c r="G1244" s="22" t="str">
        <f>IFERROR(VLOOKUP(E1244,Sheet3!A:H,8,0),"")</f>
        <v/>
      </c>
      <c r="H1244" s="22" t="str">
        <f>IFERROR(VLOOKUP(E1244,Sheet2!A:B,2,0),"")</f>
        <v/>
      </c>
      <c r="I1244" s="22" t="str">
        <f t="shared" si="81"/>
        <v/>
      </c>
      <c r="J1244" s="22" t="str">
        <f t="shared" si="82"/>
        <v/>
      </c>
      <c r="K1244" s="22" t="str">
        <f t="shared" si="83"/>
        <v/>
      </c>
    </row>
    <row r="1245" spans="1:11" x14ac:dyDescent="0.15">
      <c r="A1245" s="22" t="str">
        <f>IFERROR(テーブル_Swim015[[#This Row],[競技番号]],"")</f>
        <v/>
      </c>
      <c r="B1245" s="22" t="str">
        <f>IFERROR(テーブル_Swim015[[#This Row],[組]],"")</f>
        <v/>
      </c>
      <c r="C1245" s="22" t="str">
        <f>IFERROR(テーブル_Swim015[[#This Row],[水路]],"")</f>
        <v/>
      </c>
      <c r="D1245" s="22" t="str">
        <f t="shared" si="80"/>
        <v/>
      </c>
      <c r="E1245" s="22" t="str">
        <f>IFERROR(テーブル_Swim015[[#This Row],[選手番号]],"")</f>
        <v/>
      </c>
      <c r="F1245" s="22" t="str">
        <f>IFERROR(VLOOKUP(E1245,Sheet3!A:H,3,0),"")</f>
        <v/>
      </c>
      <c r="G1245" s="22" t="str">
        <f>IFERROR(VLOOKUP(E1245,Sheet3!A:H,8,0),"")</f>
        <v/>
      </c>
      <c r="H1245" s="22" t="str">
        <f>IFERROR(VLOOKUP(E1245,Sheet2!A:B,2,0),"")</f>
        <v/>
      </c>
      <c r="I1245" s="22" t="str">
        <f t="shared" si="81"/>
        <v/>
      </c>
      <c r="J1245" s="22" t="str">
        <f t="shared" si="82"/>
        <v/>
      </c>
      <c r="K1245" s="22" t="str">
        <f t="shared" si="83"/>
        <v/>
      </c>
    </row>
    <row r="1246" spans="1:11" x14ac:dyDescent="0.15">
      <c r="A1246" s="22" t="str">
        <f>IFERROR(テーブル_Swim015[[#This Row],[競技番号]],"")</f>
        <v/>
      </c>
      <c r="B1246" s="22" t="str">
        <f>IFERROR(テーブル_Swim015[[#This Row],[組]],"")</f>
        <v/>
      </c>
      <c r="C1246" s="22" t="str">
        <f>IFERROR(テーブル_Swim015[[#This Row],[水路]],"")</f>
        <v/>
      </c>
      <c r="D1246" s="22" t="str">
        <f t="shared" si="80"/>
        <v/>
      </c>
      <c r="E1246" s="22" t="str">
        <f>IFERROR(テーブル_Swim015[[#This Row],[選手番号]],"")</f>
        <v/>
      </c>
      <c r="F1246" s="22" t="str">
        <f>IFERROR(VLOOKUP(E1246,Sheet3!A:H,3,0),"")</f>
        <v/>
      </c>
      <c r="G1246" s="22" t="str">
        <f>IFERROR(VLOOKUP(E1246,Sheet3!A:H,8,0),"")</f>
        <v/>
      </c>
      <c r="H1246" s="22" t="str">
        <f>IFERROR(VLOOKUP(E1246,Sheet2!A:B,2,0),"")</f>
        <v/>
      </c>
      <c r="I1246" s="22" t="str">
        <f t="shared" si="81"/>
        <v/>
      </c>
      <c r="J1246" s="22" t="str">
        <f t="shared" si="82"/>
        <v/>
      </c>
      <c r="K1246" s="22" t="str">
        <f t="shared" si="83"/>
        <v/>
      </c>
    </row>
    <row r="1247" spans="1:11" x14ac:dyDescent="0.15">
      <c r="A1247" s="22" t="str">
        <f>IFERROR(テーブル_Swim015[[#This Row],[競技番号]],"")</f>
        <v/>
      </c>
      <c r="B1247" s="22" t="str">
        <f>IFERROR(テーブル_Swim015[[#This Row],[組]],"")</f>
        <v/>
      </c>
      <c r="C1247" s="22" t="str">
        <f>IFERROR(テーブル_Swim015[[#This Row],[水路]],"")</f>
        <v/>
      </c>
      <c r="D1247" s="22" t="str">
        <f t="shared" si="80"/>
        <v/>
      </c>
      <c r="E1247" s="22" t="str">
        <f>IFERROR(テーブル_Swim015[[#This Row],[選手番号]],"")</f>
        <v/>
      </c>
      <c r="F1247" s="22" t="str">
        <f>IFERROR(VLOOKUP(E1247,Sheet3!A:H,3,0),"")</f>
        <v/>
      </c>
      <c r="G1247" s="22" t="str">
        <f>IFERROR(VLOOKUP(E1247,Sheet3!A:H,8,0),"")</f>
        <v/>
      </c>
      <c r="H1247" s="22" t="str">
        <f>IFERROR(VLOOKUP(E1247,Sheet2!A:B,2,0),"")</f>
        <v/>
      </c>
      <c r="I1247" s="22" t="str">
        <f t="shared" si="81"/>
        <v/>
      </c>
      <c r="J1247" s="22" t="str">
        <f t="shared" si="82"/>
        <v/>
      </c>
      <c r="K1247" s="22" t="str">
        <f t="shared" si="83"/>
        <v/>
      </c>
    </row>
    <row r="1248" spans="1:11" x14ac:dyDescent="0.15">
      <c r="A1248" s="22" t="str">
        <f>IFERROR(テーブル_Swim015[[#This Row],[競技番号]],"")</f>
        <v/>
      </c>
      <c r="B1248" s="22" t="str">
        <f>IFERROR(テーブル_Swim015[[#This Row],[組]],"")</f>
        <v/>
      </c>
      <c r="C1248" s="22" t="str">
        <f>IFERROR(テーブル_Swim015[[#This Row],[水路]],"")</f>
        <v/>
      </c>
      <c r="D1248" s="22" t="str">
        <f t="shared" si="80"/>
        <v/>
      </c>
      <c r="E1248" s="22" t="str">
        <f>IFERROR(テーブル_Swim015[[#This Row],[選手番号]],"")</f>
        <v/>
      </c>
      <c r="F1248" s="22" t="str">
        <f>IFERROR(VLOOKUP(E1248,Sheet3!A:H,3,0),"")</f>
        <v/>
      </c>
      <c r="G1248" s="22" t="str">
        <f>IFERROR(VLOOKUP(E1248,Sheet3!A:H,8,0),"")</f>
        <v/>
      </c>
      <c r="H1248" s="22" t="str">
        <f>IFERROR(VLOOKUP(E1248,Sheet2!A:B,2,0),"")</f>
        <v/>
      </c>
      <c r="I1248" s="22" t="str">
        <f t="shared" si="81"/>
        <v/>
      </c>
      <c r="J1248" s="22" t="str">
        <f t="shared" si="82"/>
        <v/>
      </c>
      <c r="K1248" s="22" t="str">
        <f t="shared" si="83"/>
        <v/>
      </c>
    </row>
    <row r="1249" spans="1:11" x14ac:dyDescent="0.15">
      <c r="A1249" s="22" t="str">
        <f>IFERROR(テーブル_Swim015[[#This Row],[競技番号]],"")</f>
        <v/>
      </c>
      <c r="B1249" s="22" t="str">
        <f>IFERROR(テーブル_Swim015[[#This Row],[組]],"")</f>
        <v/>
      </c>
      <c r="C1249" s="22" t="str">
        <f>IFERROR(テーブル_Swim015[[#This Row],[水路]],"")</f>
        <v/>
      </c>
      <c r="D1249" s="22" t="str">
        <f t="shared" si="80"/>
        <v/>
      </c>
      <c r="E1249" s="22" t="str">
        <f>IFERROR(テーブル_Swim015[[#This Row],[選手番号]],"")</f>
        <v/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/>
      </c>
      <c r="I1249" s="22" t="str">
        <f t="shared" si="81"/>
        <v/>
      </c>
      <c r="J1249" s="22" t="str">
        <f t="shared" si="82"/>
        <v/>
      </c>
      <c r="K1249" s="22" t="str">
        <f t="shared" si="83"/>
        <v/>
      </c>
    </row>
    <row r="1250" spans="1:11" x14ac:dyDescent="0.15">
      <c r="A1250" s="22" t="str">
        <f>IFERROR(テーブル_Swim015[[#This Row],[競技番号]],"")</f>
        <v/>
      </c>
      <c r="B1250" s="22" t="str">
        <f>IFERROR(テーブル_Swim015[[#This Row],[組]],"")</f>
        <v/>
      </c>
      <c r="C1250" s="22" t="str">
        <f>IFERROR(テーブル_Swim015[[#This Row],[水路]],"")</f>
        <v/>
      </c>
      <c r="D1250" s="22" t="str">
        <f t="shared" si="80"/>
        <v/>
      </c>
      <c r="E1250" s="22" t="str">
        <f>IFERROR(テーブル_Swim015[[#This Row],[選手番号]],"")</f>
        <v/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/>
      </c>
      <c r="I1250" s="22" t="str">
        <f t="shared" si="81"/>
        <v/>
      </c>
      <c r="J1250" s="22" t="str">
        <f t="shared" si="82"/>
        <v/>
      </c>
      <c r="K1250" s="22" t="str">
        <f t="shared" si="83"/>
        <v/>
      </c>
    </row>
    <row r="1251" spans="1:11" x14ac:dyDescent="0.15">
      <c r="A1251" s="22" t="str">
        <f>IFERROR(テーブル_Swim015[[#This Row],[競技番号]],"")</f>
        <v/>
      </c>
      <c r="B1251" s="22" t="str">
        <f>IFERROR(テーブル_Swim015[[#This Row],[組]],"")</f>
        <v/>
      </c>
      <c r="C1251" s="22" t="str">
        <f>IFERROR(テーブル_Swim015[[#This Row],[水路]],"")</f>
        <v/>
      </c>
      <c r="D1251" s="22" t="str">
        <f t="shared" si="80"/>
        <v/>
      </c>
      <c r="E1251" s="22" t="str">
        <f>IFERROR(テーブル_Swim015[[#This Row],[選手番号]],"")</f>
        <v/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/>
      </c>
      <c r="I1251" s="22" t="str">
        <f t="shared" si="81"/>
        <v/>
      </c>
      <c r="J1251" s="22" t="str">
        <f t="shared" si="82"/>
        <v/>
      </c>
      <c r="K1251" s="22" t="str">
        <f t="shared" si="83"/>
        <v/>
      </c>
    </row>
    <row r="1252" spans="1:11" x14ac:dyDescent="0.15">
      <c r="A1252" s="22" t="str">
        <f>IFERROR(テーブル_Swim015[[#This Row],[競技番号]],"")</f>
        <v/>
      </c>
      <c r="B1252" s="22" t="str">
        <f>IFERROR(テーブル_Swim015[[#This Row],[組]],"")</f>
        <v/>
      </c>
      <c r="C1252" s="22" t="str">
        <f>IFERROR(テーブル_Swim015[[#This Row],[水路]],"")</f>
        <v/>
      </c>
      <c r="D1252" s="22" t="str">
        <f t="shared" si="80"/>
        <v/>
      </c>
      <c r="E1252" s="22" t="str">
        <f>IFERROR(テーブル_Swim015[[#This Row],[選手番号]],"")</f>
        <v/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/>
      </c>
      <c r="I1252" s="22" t="str">
        <f t="shared" si="81"/>
        <v/>
      </c>
      <c r="J1252" s="22" t="str">
        <f t="shared" si="82"/>
        <v/>
      </c>
      <c r="K1252" s="22" t="str">
        <f t="shared" si="83"/>
        <v/>
      </c>
    </row>
    <row r="1253" spans="1:11" x14ac:dyDescent="0.15">
      <c r="A1253" s="22" t="str">
        <f>IFERROR(テーブル_Swim015[[#This Row],[競技番号]],"")</f>
        <v/>
      </c>
      <c r="B1253" s="22" t="str">
        <f>IFERROR(テーブル_Swim015[[#This Row],[組]],"")</f>
        <v/>
      </c>
      <c r="C1253" s="22" t="str">
        <f>IFERROR(テーブル_Swim015[[#This Row],[水路]],"")</f>
        <v/>
      </c>
      <c r="D1253" s="22" t="str">
        <f t="shared" si="80"/>
        <v/>
      </c>
      <c r="E1253" s="22" t="str">
        <f>IFERROR(テーブル_Swim015[[#This Row],[選手番号]],"")</f>
        <v/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/>
      </c>
      <c r="I1253" s="22" t="str">
        <f t="shared" si="81"/>
        <v/>
      </c>
      <c r="J1253" s="22" t="str">
        <f t="shared" si="82"/>
        <v/>
      </c>
      <c r="K1253" s="22" t="str">
        <f t="shared" si="83"/>
        <v/>
      </c>
    </row>
    <row r="1254" spans="1:11" x14ac:dyDescent="0.15">
      <c r="A1254" s="22" t="str">
        <f>IFERROR(テーブル_Swim015[[#This Row],[競技番号]],"")</f>
        <v/>
      </c>
      <c r="B1254" s="22" t="str">
        <f>IFERROR(テーブル_Swim015[[#This Row],[組]],"")</f>
        <v/>
      </c>
      <c r="C1254" s="22" t="str">
        <f>IFERROR(テーブル_Swim015[[#This Row],[水路]],"")</f>
        <v/>
      </c>
      <c r="D1254" s="22" t="str">
        <f t="shared" si="80"/>
        <v/>
      </c>
      <c r="E1254" s="22" t="str">
        <f>IFERROR(テーブル_Swim015[[#This Row],[選手番号]],"")</f>
        <v/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/>
      </c>
      <c r="I1254" s="22" t="str">
        <f t="shared" si="81"/>
        <v/>
      </c>
      <c r="J1254" s="22" t="str">
        <f t="shared" si="82"/>
        <v/>
      </c>
      <c r="K1254" s="22" t="str">
        <f t="shared" si="83"/>
        <v/>
      </c>
    </row>
    <row r="1255" spans="1:11" x14ac:dyDescent="0.15">
      <c r="A1255" s="22" t="str">
        <f>IFERROR(テーブル_Swim015[[#This Row],[競技番号]],"")</f>
        <v/>
      </c>
      <c r="B1255" s="22" t="str">
        <f>IFERROR(テーブル_Swim015[[#This Row],[組]],"")</f>
        <v/>
      </c>
      <c r="C1255" s="22" t="str">
        <f>IFERROR(テーブル_Swim015[[#This Row],[水路]],"")</f>
        <v/>
      </c>
      <c r="D1255" s="22" t="str">
        <f t="shared" si="80"/>
        <v/>
      </c>
      <c r="E1255" s="22" t="str">
        <f>IFERROR(テーブル_Swim015[[#This Row],[選手番号]],"")</f>
        <v/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/>
      </c>
      <c r="I1255" s="22" t="str">
        <f t="shared" si="81"/>
        <v/>
      </c>
      <c r="J1255" s="22" t="str">
        <f t="shared" si="82"/>
        <v/>
      </c>
      <c r="K1255" s="22" t="str">
        <f t="shared" si="83"/>
        <v/>
      </c>
    </row>
    <row r="1256" spans="1:11" x14ac:dyDescent="0.15">
      <c r="A1256" s="22" t="str">
        <f>IFERROR(テーブル_Swim015[[#This Row],[競技番号]],"")</f>
        <v/>
      </c>
      <c r="B1256" s="22" t="str">
        <f>IFERROR(テーブル_Swim015[[#This Row],[組]],"")</f>
        <v/>
      </c>
      <c r="C1256" s="22" t="str">
        <f>IFERROR(テーブル_Swim015[[#This Row],[水路]],"")</f>
        <v/>
      </c>
      <c r="D1256" s="22" t="str">
        <f t="shared" si="80"/>
        <v/>
      </c>
      <c r="E1256" s="22" t="str">
        <f>IFERROR(テーブル_Swim015[[#This Row],[選手番号]],"")</f>
        <v/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/>
      </c>
      <c r="I1256" s="22" t="str">
        <f t="shared" si="81"/>
        <v/>
      </c>
      <c r="J1256" s="22" t="str">
        <f t="shared" si="82"/>
        <v/>
      </c>
      <c r="K1256" s="22" t="str">
        <f t="shared" si="83"/>
        <v/>
      </c>
    </row>
    <row r="1257" spans="1:11" x14ac:dyDescent="0.15">
      <c r="A1257" s="22" t="str">
        <f>IFERROR(テーブル_Swim015[[#This Row],[競技番号]],"")</f>
        <v/>
      </c>
      <c r="B1257" s="22" t="str">
        <f>IFERROR(テーブル_Swim015[[#This Row],[組]],"")</f>
        <v/>
      </c>
      <c r="C1257" s="22" t="str">
        <f>IFERROR(テーブル_Swim015[[#This Row],[水路]],"")</f>
        <v/>
      </c>
      <c r="D1257" s="22" t="str">
        <f t="shared" si="80"/>
        <v/>
      </c>
      <c r="E1257" s="22" t="str">
        <f>IFERROR(テーブル_Swim015[[#This Row],[選手番号]],"")</f>
        <v/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/>
      </c>
      <c r="I1257" s="22" t="str">
        <f t="shared" si="81"/>
        <v/>
      </c>
      <c r="J1257" s="22" t="str">
        <f t="shared" si="82"/>
        <v/>
      </c>
      <c r="K1257" s="22" t="str">
        <f t="shared" si="83"/>
        <v/>
      </c>
    </row>
    <row r="1258" spans="1:11" x14ac:dyDescent="0.15">
      <c r="A1258" s="22" t="str">
        <f>IFERROR(テーブル_Swim015[[#This Row],[競技番号]],"")</f>
        <v/>
      </c>
      <c r="B1258" s="22" t="str">
        <f>IFERROR(テーブル_Swim015[[#This Row],[組]],"")</f>
        <v/>
      </c>
      <c r="C1258" s="22" t="str">
        <f>IFERROR(テーブル_Swim015[[#This Row],[水路]],"")</f>
        <v/>
      </c>
      <c r="D1258" s="22" t="str">
        <f t="shared" si="80"/>
        <v/>
      </c>
      <c r="E1258" s="22" t="str">
        <f>IFERROR(テーブル_Swim015[[#This Row],[選手番号]],"")</f>
        <v/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/>
      </c>
      <c r="I1258" s="22" t="str">
        <f t="shared" si="81"/>
        <v/>
      </c>
      <c r="J1258" s="22" t="str">
        <f t="shared" si="82"/>
        <v/>
      </c>
      <c r="K1258" s="22" t="str">
        <f t="shared" si="83"/>
        <v/>
      </c>
    </row>
    <row r="1259" spans="1:11" x14ac:dyDescent="0.15">
      <c r="A1259" s="22" t="str">
        <f>IFERROR(テーブル_Swim015[[#This Row],[競技番号]],"")</f>
        <v/>
      </c>
      <c r="B1259" s="22" t="str">
        <f>IFERROR(テーブル_Swim015[[#This Row],[組]],"")</f>
        <v/>
      </c>
      <c r="C1259" s="22" t="str">
        <f>IFERROR(テーブル_Swim015[[#This Row],[水路]],"")</f>
        <v/>
      </c>
      <c r="D1259" s="22" t="str">
        <f t="shared" si="80"/>
        <v/>
      </c>
      <c r="E1259" s="22" t="str">
        <f>IFERROR(テーブル_Swim015[[#This Row],[選手番号]],"")</f>
        <v/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/>
      </c>
      <c r="I1259" s="22" t="str">
        <f t="shared" si="81"/>
        <v/>
      </c>
      <c r="J1259" s="22" t="str">
        <f t="shared" si="82"/>
        <v/>
      </c>
      <c r="K1259" s="22" t="str">
        <f t="shared" si="83"/>
        <v/>
      </c>
    </row>
    <row r="1260" spans="1:11" x14ac:dyDescent="0.15">
      <c r="A1260" s="22" t="str">
        <f>IFERROR(テーブル_Swim015[[#This Row],[競技番号]],"")</f>
        <v/>
      </c>
      <c r="B1260" s="22" t="str">
        <f>IFERROR(テーブル_Swim015[[#This Row],[組]],"")</f>
        <v/>
      </c>
      <c r="C1260" s="22" t="str">
        <f>IFERROR(テーブル_Swim015[[#This Row],[水路]],"")</f>
        <v/>
      </c>
      <c r="D1260" s="22" t="str">
        <f t="shared" si="80"/>
        <v/>
      </c>
      <c r="E1260" s="22" t="str">
        <f>IFERROR(テーブル_Swim015[[#This Row],[選手番号]],"")</f>
        <v/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/>
      </c>
      <c r="I1260" s="22" t="str">
        <f t="shared" si="81"/>
        <v/>
      </c>
      <c r="J1260" s="22" t="str">
        <f t="shared" si="82"/>
        <v/>
      </c>
      <c r="K1260" s="22" t="str">
        <f t="shared" si="83"/>
        <v/>
      </c>
    </row>
    <row r="1261" spans="1:11" x14ac:dyDescent="0.15">
      <c r="A1261" s="22" t="str">
        <f>IFERROR(テーブル_Swim015[[#This Row],[競技番号]],"")</f>
        <v/>
      </c>
      <c r="B1261" s="22" t="str">
        <f>IFERROR(テーブル_Swim015[[#This Row],[組]],"")</f>
        <v/>
      </c>
      <c r="C1261" s="22" t="str">
        <f>IFERROR(テーブル_Swim015[[#This Row],[水路]],"")</f>
        <v/>
      </c>
      <c r="D1261" s="22" t="str">
        <f t="shared" si="80"/>
        <v/>
      </c>
      <c r="E1261" s="22" t="str">
        <f>IFERROR(テーブル_Swim015[[#This Row],[選手番号]],"")</f>
        <v/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/>
      </c>
      <c r="I1261" s="22" t="str">
        <f t="shared" si="81"/>
        <v/>
      </c>
      <c r="J1261" s="22" t="str">
        <f t="shared" si="82"/>
        <v/>
      </c>
      <c r="K1261" s="22" t="str">
        <f t="shared" si="83"/>
        <v/>
      </c>
    </row>
    <row r="1262" spans="1:11" x14ac:dyDescent="0.15">
      <c r="A1262" s="22" t="str">
        <f>IFERROR(テーブル_Swim015[[#This Row],[競技番号]],"")</f>
        <v/>
      </c>
      <c r="B1262" s="22" t="str">
        <f>IFERROR(テーブル_Swim015[[#This Row],[組]],"")</f>
        <v/>
      </c>
      <c r="C1262" s="22" t="str">
        <f>IFERROR(テーブル_Swim015[[#This Row],[水路]],"")</f>
        <v/>
      </c>
      <c r="D1262" s="22" t="str">
        <f t="shared" si="80"/>
        <v/>
      </c>
      <c r="E1262" s="22" t="str">
        <f>IFERROR(テーブル_Swim015[[#This Row],[選手番号]],"")</f>
        <v/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/>
      </c>
      <c r="I1262" s="22" t="str">
        <f t="shared" si="81"/>
        <v/>
      </c>
      <c r="J1262" s="22" t="str">
        <f t="shared" si="82"/>
        <v/>
      </c>
      <c r="K1262" s="22" t="str">
        <f t="shared" si="83"/>
        <v/>
      </c>
    </row>
    <row r="1263" spans="1:11" x14ac:dyDescent="0.15">
      <c r="A1263" s="22" t="str">
        <f>IFERROR(テーブル_Swim015[[#This Row],[競技番号]],"")</f>
        <v/>
      </c>
      <c r="B1263" s="22" t="str">
        <f>IFERROR(テーブル_Swim015[[#This Row],[組]],"")</f>
        <v/>
      </c>
      <c r="C1263" s="22" t="str">
        <f>IFERROR(テーブル_Swim015[[#This Row],[水路]],"")</f>
        <v/>
      </c>
      <c r="D1263" s="22" t="str">
        <f t="shared" si="80"/>
        <v/>
      </c>
      <c r="E1263" s="22" t="str">
        <f>IFERROR(テーブル_Swim015[[#This Row],[選手番号]],"")</f>
        <v/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/>
      </c>
      <c r="I1263" s="22" t="str">
        <f t="shared" si="81"/>
        <v/>
      </c>
      <c r="J1263" s="22" t="str">
        <f t="shared" si="82"/>
        <v/>
      </c>
      <c r="K1263" s="22" t="str">
        <f t="shared" si="83"/>
        <v/>
      </c>
    </row>
    <row r="1264" spans="1:11" x14ac:dyDescent="0.15">
      <c r="A1264" s="22" t="str">
        <f>IFERROR(テーブル_Swim015[[#This Row],[競技番号]],"")</f>
        <v/>
      </c>
      <c r="B1264" s="22" t="str">
        <f>IFERROR(テーブル_Swim015[[#This Row],[組]],"")</f>
        <v/>
      </c>
      <c r="C1264" s="22" t="str">
        <f>IFERROR(テーブル_Swim015[[#This Row],[水路]],"")</f>
        <v/>
      </c>
      <c r="D1264" s="22" t="str">
        <f t="shared" si="80"/>
        <v/>
      </c>
      <c r="E1264" s="22" t="str">
        <f>IFERROR(テーブル_Swim015[[#This Row],[選手番号]],"")</f>
        <v/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/>
      </c>
      <c r="I1264" s="22" t="str">
        <f t="shared" si="81"/>
        <v/>
      </c>
      <c r="J1264" s="22" t="str">
        <f t="shared" si="82"/>
        <v/>
      </c>
      <c r="K1264" s="22" t="str">
        <f t="shared" si="83"/>
        <v/>
      </c>
    </row>
    <row r="1265" spans="1:11" x14ac:dyDescent="0.15">
      <c r="A1265" s="22" t="str">
        <f>IFERROR(テーブル_Swim015[[#This Row],[競技番号]],"")</f>
        <v/>
      </c>
      <c r="B1265" s="22" t="str">
        <f>IFERROR(テーブル_Swim015[[#This Row],[組]],"")</f>
        <v/>
      </c>
      <c r="C1265" s="22" t="str">
        <f>IFERROR(テーブル_Swim015[[#This Row],[水路]],"")</f>
        <v/>
      </c>
      <c r="D1265" s="22" t="str">
        <f t="shared" si="80"/>
        <v/>
      </c>
      <c r="E1265" s="22" t="str">
        <f>IFERROR(テーブル_Swim015[[#This Row],[選手番号]],"")</f>
        <v/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/>
      </c>
      <c r="I1265" s="22" t="str">
        <f t="shared" si="81"/>
        <v/>
      </c>
      <c r="J1265" s="22" t="str">
        <f t="shared" si="82"/>
        <v/>
      </c>
      <c r="K1265" s="22" t="str">
        <f t="shared" si="83"/>
        <v/>
      </c>
    </row>
    <row r="1266" spans="1:11" x14ac:dyDescent="0.15">
      <c r="A1266" s="22" t="str">
        <f>IFERROR(テーブル_Swim015[[#This Row],[競技番号]],"")</f>
        <v/>
      </c>
      <c r="B1266" s="22" t="str">
        <f>IFERROR(テーブル_Swim015[[#This Row],[組]],"")</f>
        <v/>
      </c>
      <c r="C1266" s="22" t="str">
        <f>IFERROR(テーブル_Swim015[[#This Row],[水路]],"")</f>
        <v/>
      </c>
      <c r="D1266" s="22" t="str">
        <f t="shared" si="80"/>
        <v/>
      </c>
      <c r="E1266" s="22" t="str">
        <f>IFERROR(テーブル_Swim015[[#This Row],[選手番号]],"")</f>
        <v/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81"/>
        <v/>
      </c>
      <c r="J1266" s="22" t="str">
        <f t="shared" si="82"/>
        <v/>
      </c>
      <c r="K1266" s="22" t="str">
        <f t="shared" si="83"/>
        <v/>
      </c>
    </row>
    <row r="1267" spans="1:11" x14ac:dyDescent="0.15">
      <c r="A1267" s="22" t="str">
        <f>IFERROR(テーブル_Swim015[[#This Row],[競技番号]],"")</f>
        <v/>
      </c>
      <c r="B1267" s="22" t="str">
        <f>IFERROR(テーブル_Swim015[[#This Row],[組]],"")</f>
        <v/>
      </c>
      <c r="C1267" s="22" t="str">
        <f>IFERROR(テーブル_Swim015[[#This Row],[水路]],"")</f>
        <v/>
      </c>
      <c r="D1267" s="22" t="str">
        <f t="shared" si="80"/>
        <v/>
      </c>
      <c r="E1267" s="22" t="str">
        <f>IFERROR(テーブル_Swim015[[#This Row],[選手番号]],"")</f>
        <v/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81"/>
        <v/>
      </c>
      <c r="J1267" s="22" t="str">
        <f t="shared" si="82"/>
        <v/>
      </c>
      <c r="K1267" s="22" t="str">
        <f t="shared" si="83"/>
        <v/>
      </c>
    </row>
    <row r="1268" spans="1:11" x14ac:dyDescent="0.15">
      <c r="A1268" s="22" t="str">
        <f>IFERROR(テーブル_Swim015[[#This Row],[競技番号]],"")</f>
        <v/>
      </c>
      <c r="B1268" s="22" t="str">
        <f>IFERROR(テーブル_Swim015[[#This Row],[組]],"")</f>
        <v/>
      </c>
      <c r="C1268" s="22" t="str">
        <f>IFERROR(テーブル_Swim015[[#This Row],[水路]],"")</f>
        <v/>
      </c>
      <c r="D1268" s="22" t="str">
        <f t="shared" si="80"/>
        <v/>
      </c>
      <c r="E1268" s="22" t="str">
        <f>IFERROR(テーブル_Swim015[[#This Row],[選手番号]],"")</f>
        <v/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81"/>
        <v/>
      </c>
      <c r="J1268" s="22" t="str">
        <f t="shared" si="82"/>
        <v/>
      </c>
      <c r="K1268" s="22" t="str">
        <f t="shared" si="83"/>
        <v/>
      </c>
    </row>
    <row r="1269" spans="1:11" x14ac:dyDescent="0.15">
      <c r="A1269" s="22" t="str">
        <f>IFERROR(テーブル_Swim015[[#This Row],[競技番号]],"")</f>
        <v/>
      </c>
      <c r="B1269" s="22" t="str">
        <f>IFERROR(テーブル_Swim015[[#This Row],[組]],"")</f>
        <v/>
      </c>
      <c r="C1269" s="22" t="str">
        <f>IFERROR(テーブル_Swim015[[#This Row],[水路]],"")</f>
        <v/>
      </c>
      <c r="D1269" s="22" t="str">
        <f t="shared" si="80"/>
        <v/>
      </c>
      <c r="E1269" s="22" t="str">
        <f>IFERROR(テーブル_Swim015[[#This Row],[選手番号]],"")</f>
        <v/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81"/>
        <v/>
      </c>
      <c r="J1269" s="22" t="str">
        <f t="shared" si="82"/>
        <v/>
      </c>
      <c r="K1269" s="22" t="str">
        <f t="shared" si="83"/>
        <v/>
      </c>
    </row>
    <row r="1270" spans="1:11" x14ac:dyDescent="0.15">
      <c r="A1270" s="22" t="str">
        <f>IFERROR(テーブル_Swim015[[#This Row],[競技番号]],"")</f>
        <v/>
      </c>
      <c r="B1270" s="22" t="str">
        <f>IFERROR(テーブル_Swim015[[#This Row],[組]],"")</f>
        <v/>
      </c>
      <c r="C1270" s="22" t="str">
        <f>IFERROR(テーブル_Swim015[[#This Row],[水路]],"")</f>
        <v/>
      </c>
      <c r="D1270" s="22" t="str">
        <f t="shared" si="80"/>
        <v/>
      </c>
      <c r="E1270" s="22" t="str">
        <f>IFERROR(テーブル_Swim015[[#This Row],[選手番号]],"")</f>
        <v/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81"/>
        <v/>
      </c>
      <c r="J1270" s="22" t="str">
        <f t="shared" si="82"/>
        <v/>
      </c>
      <c r="K1270" s="22" t="str">
        <f t="shared" si="83"/>
        <v/>
      </c>
    </row>
    <row r="1271" spans="1:11" x14ac:dyDescent="0.15">
      <c r="A1271" s="22" t="str">
        <f>IFERROR(テーブル_Swim015[[#This Row],[競技番号]],"")</f>
        <v/>
      </c>
      <c r="B1271" s="22" t="str">
        <f>IFERROR(テーブル_Swim015[[#This Row],[組]],"")</f>
        <v/>
      </c>
      <c r="C1271" s="22" t="str">
        <f>IFERROR(テーブル_Swim015[[#This Row],[水路]],"")</f>
        <v/>
      </c>
      <c r="D1271" s="22" t="str">
        <f t="shared" si="80"/>
        <v/>
      </c>
      <c r="E1271" s="22" t="str">
        <f>IFERROR(テーブル_Swim015[[#This Row],[選手番号]],"")</f>
        <v/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81"/>
        <v/>
      </c>
      <c r="J1271" s="22" t="str">
        <f t="shared" si="82"/>
        <v/>
      </c>
      <c r="K1271" s="22" t="str">
        <f t="shared" si="83"/>
        <v/>
      </c>
    </row>
    <row r="1272" spans="1:11" x14ac:dyDescent="0.15">
      <c r="A1272" s="22" t="str">
        <f>IFERROR(テーブル_Swim015[[#This Row],[競技番号]],"")</f>
        <v/>
      </c>
      <c r="B1272" s="22" t="str">
        <f>IFERROR(テーブル_Swim015[[#This Row],[組]],"")</f>
        <v/>
      </c>
      <c r="C1272" s="22" t="str">
        <f>IFERROR(テーブル_Swim015[[#This Row],[水路]],"")</f>
        <v/>
      </c>
      <c r="D1272" s="22" t="str">
        <f t="shared" si="80"/>
        <v/>
      </c>
      <c r="E1272" s="22" t="str">
        <f>IFERROR(テーブル_Swim015[[#This Row],[選手番号]],"")</f>
        <v/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81"/>
        <v/>
      </c>
      <c r="J1272" s="22" t="str">
        <f t="shared" si="82"/>
        <v/>
      </c>
      <c r="K1272" s="22" t="str">
        <f t="shared" si="83"/>
        <v/>
      </c>
    </row>
    <row r="1273" spans="1:11" x14ac:dyDescent="0.15">
      <c r="A1273" s="22" t="str">
        <f>IFERROR(テーブル_Swim015[[#This Row],[競技番号]],"")</f>
        <v/>
      </c>
      <c r="B1273" s="22" t="str">
        <f>IFERROR(テーブル_Swim015[[#This Row],[組]],"")</f>
        <v/>
      </c>
      <c r="C1273" s="22" t="str">
        <f>IFERROR(テーブル_Swim015[[#This Row],[水路]],"")</f>
        <v/>
      </c>
      <c r="D1273" s="22" t="str">
        <f t="shared" si="80"/>
        <v/>
      </c>
      <c r="E1273" s="22" t="str">
        <f>IFERROR(テーブル_Swim015[[#This Row],[選手番号]],"")</f>
        <v/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81"/>
        <v/>
      </c>
      <c r="J1273" s="22" t="str">
        <f t="shared" si="82"/>
        <v/>
      </c>
      <c r="K1273" s="22" t="str">
        <f t="shared" si="83"/>
        <v/>
      </c>
    </row>
    <row r="1274" spans="1:11" x14ac:dyDescent="0.15">
      <c r="A1274" s="22" t="str">
        <f>IFERROR(テーブル_Swim015[[#This Row],[競技番号]],"")</f>
        <v/>
      </c>
      <c r="B1274" s="22" t="str">
        <f>IFERROR(テーブル_Swim015[[#This Row],[組]],"")</f>
        <v/>
      </c>
      <c r="C1274" s="22" t="str">
        <f>IFERROR(テーブル_Swim015[[#This Row],[水路]],"")</f>
        <v/>
      </c>
      <c r="D1274" s="22" t="str">
        <f t="shared" si="80"/>
        <v/>
      </c>
      <c r="E1274" s="22" t="str">
        <f>IFERROR(テーブル_Swim015[[#This Row],[選手番号]],"")</f>
        <v/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81"/>
        <v/>
      </c>
      <c r="J1274" s="22" t="str">
        <f t="shared" si="82"/>
        <v/>
      </c>
      <c r="K1274" s="22" t="str">
        <f t="shared" si="83"/>
        <v/>
      </c>
    </row>
    <row r="1275" spans="1:11" x14ac:dyDescent="0.15">
      <c r="A1275" s="22" t="str">
        <f>IFERROR(テーブル_Swim015[[#This Row],[競技番号]],"")</f>
        <v/>
      </c>
      <c r="B1275" s="22" t="str">
        <f>IFERROR(テーブル_Swim015[[#This Row],[組]],"")</f>
        <v/>
      </c>
      <c r="C1275" s="22" t="str">
        <f>IFERROR(テーブル_Swim015[[#This Row],[水路]],"")</f>
        <v/>
      </c>
      <c r="D1275" s="22" t="str">
        <f t="shared" si="80"/>
        <v/>
      </c>
      <c r="E1275" s="22" t="str">
        <f>IFERROR(テーブル_Swim015[[#This Row],[選手番号]],"")</f>
        <v/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81"/>
        <v/>
      </c>
      <c r="J1275" s="22" t="str">
        <f t="shared" si="82"/>
        <v/>
      </c>
      <c r="K1275" s="22" t="str">
        <f t="shared" si="83"/>
        <v/>
      </c>
    </row>
    <row r="1276" spans="1:11" x14ac:dyDescent="0.15">
      <c r="A1276" s="22" t="str">
        <f>IFERROR(テーブル_Swim015[[#This Row],[競技番号]],"")</f>
        <v/>
      </c>
      <c r="B1276" s="22" t="str">
        <f>IFERROR(テーブル_Swim015[[#This Row],[組]],"")</f>
        <v/>
      </c>
      <c r="C1276" s="22" t="str">
        <f>IFERROR(テーブル_Swim015[[#This Row],[水路]],"")</f>
        <v/>
      </c>
      <c r="D1276" s="22" t="str">
        <f t="shared" si="80"/>
        <v/>
      </c>
      <c r="E1276" s="22" t="str">
        <f>IFERROR(テーブル_Swim015[[#This Row],[選手番号]],"")</f>
        <v/>
      </c>
      <c r="F1276" s="22" t="str">
        <f>IFERROR(VLOOKUP(E1276,Sheet3!A:H,3,0),"")</f>
        <v/>
      </c>
      <c r="G1276" s="22" t="str">
        <f>IFERROR(VLOOKUP(E1276,Sheet3!A:H,8,0),"")</f>
        <v/>
      </c>
      <c r="H1276" s="22" t="str">
        <f>IFERROR(VLOOKUP(E1276,Sheet2!A:B,2,0),"")</f>
        <v/>
      </c>
      <c r="I1276" s="22" t="str">
        <f t="shared" si="81"/>
        <v/>
      </c>
      <c r="J1276" s="22" t="str">
        <f t="shared" si="82"/>
        <v/>
      </c>
      <c r="K1276" s="22" t="str">
        <f t="shared" si="83"/>
        <v/>
      </c>
    </row>
    <row r="1277" spans="1:11" x14ac:dyDescent="0.15">
      <c r="A1277" s="22" t="str">
        <f>IFERROR(テーブル_Swim015[[#This Row],[競技番号]],"")</f>
        <v/>
      </c>
      <c r="B1277" s="22" t="str">
        <f>IFERROR(テーブル_Swim015[[#This Row],[組]],"")</f>
        <v/>
      </c>
      <c r="C1277" s="22" t="str">
        <f>IFERROR(テーブル_Swim015[[#This Row],[水路]],"")</f>
        <v/>
      </c>
      <c r="D1277" s="22" t="str">
        <f t="shared" si="80"/>
        <v/>
      </c>
      <c r="E1277" s="22" t="str">
        <f>IFERROR(テーブル_Swim015[[#This Row],[選手番号]],"")</f>
        <v/>
      </c>
      <c r="F1277" s="22" t="str">
        <f>IFERROR(VLOOKUP(E1277,Sheet3!A:H,3,0),"")</f>
        <v/>
      </c>
      <c r="G1277" s="22" t="str">
        <f>IFERROR(VLOOKUP(E1277,Sheet3!A:H,8,0),"")</f>
        <v/>
      </c>
      <c r="H1277" s="22" t="str">
        <f>IFERROR(VLOOKUP(E1277,Sheet2!A:B,2,0),"")</f>
        <v/>
      </c>
      <c r="I1277" s="22" t="str">
        <f t="shared" si="81"/>
        <v/>
      </c>
      <c r="J1277" s="22" t="str">
        <f t="shared" si="82"/>
        <v/>
      </c>
      <c r="K1277" s="22" t="str">
        <f t="shared" si="83"/>
        <v/>
      </c>
    </row>
    <row r="1278" spans="1:11" x14ac:dyDescent="0.15">
      <c r="A1278" s="22" t="str">
        <f>IFERROR(テーブル_Swim015[[#This Row],[競技番号]],"")</f>
        <v/>
      </c>
      <c r="B1278" s="22" t="str">
        <f>IFERROR(テーブル_Swim015[[#This Row],[組]],"")</f>
        <v/>
      </c>
      <c r="C1278" s="22" t="str">
        <f>IFERROR(テーブル_Swim015[[#This Row],[水路]],"")</f>
        <v/>
      </c>
      <c r="D1278" s="22" t="str">
        <f t="shared" si="80"/>
        <v/>
      </c>
      <c r="E1278" s="22" t="str">
        <f>IFERROR(テーブル_Swim015[[#This Row],[選手番号]],"")</f>
        <v/>
      </c>
      <c r="F1278" s="22" t="str">
        <f>IFERROR(VLOOKUP(E1278,Sheet3!A:H,3,0),"")</f>
        <v/>
      </c>
      <c r="G1278" s="22" t="str">
        <f>IFERROR(VLOOKUP(E1278,Sheet3!A:H,8,0),"")</f>
        <v/>
      </c>
      <c r="H1278" s="22" t="str">
        <f>IFERROR(VLOOKUP(E1278,Sheet2!A:B,2,0),"")</f>
        <v/>
      </c>
      <c r="I1278" s="22" t="str">
        <f t="shared" si="81"/>
        <v/>
      </c>
      <c r="J1278" s="22" t="str">
        <f t="shared" si="82"/>
        <v/>
      </c>
      <c r="K1278" s="22" t="str">
        <f t="shared" si="83"/>
        <v/>
      </c>
    </row>
    <row r="1279" spans="1:11" x14ac:dyDescent="0.15">
      <c r="A1279" s="22" t="str">
        <f>IFERROR(テーブル_Swim015[[#This Row],[競技番号]],"")</f>
        <v/>
      </c>
      <c r="B1279" s="22" t="str">
        <f>IFERROR(テーブル_Swim015[[#This Row],[組]],"")</f>
        <v/>
      </c>
      <c r="C1279" s="22" t="str">
        <f>IFERROR(テーブル_Swim015[[#This Row],[水路]],"")</f>
        <v/>
      </c>
      <c r="D1279" s="22" t="str">
        <f t="shared" si="80"/>
        <v/>
      </c>
      <c r="E1279" s="22" t="str">
        <f>IFERROR(テーブル_Swim015[[#This Row],[選手番号]],"")</f>
        <v/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81"/>
        <v/>
      </c>
      <c r="J1279" s="22" t="str">
        <f t="shared" si="82"/>
        <v/>
      </c>
      <c r="K1279" s="22" t="str">
        <f t="shared" si="83"/>
        <v/>
      </c>
    </row>
    <row r="1280" spans="1:11" x14ac:dyDescent="0.15">
      <c r="A1280" s="22" t="str">
        <f>IFERROR(テーブル_Swim015[[#This Row],[競技番号]],"")</f>
        <v/>
      </c>
      <c r="B1280" s="22" t="str">
        <f>IFERROR(テーブル_Swim015[[#This Row],[組]],"")</f>
        <v/>
      </c>
      <c r="C1280" s="22" t="str">
        <f>IFERROR(テーブル_Swim015[[#This Row],[水路]],"")</f>
        <v/>
      </c>
      <c r="D1280" s="22" t="str">
        <f t="shared" si="80"/>
        <v/>
      </c>
      <c r="E1280" s="22" t="str">
        <f>IFERROR(テーブル_Swim015[[#This Row],[選手番号]],"")</f>
        <v/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81"/>
        <v/>
      </c>
      <c r="J1280" s="22" t="str">
        <f t="shared" si="82"/>
        <v/>
      </c>
      <c r="K1280" s="22" t="str">
        <f t="shared" si="83"/>
        <v/>
      </c>
    </row>
    <row r="1281" spans="1:11" x14ac:dyDescent="0.15">
      <c r="A1281" s="22" t="str">
        <f>IFERROR(テーブル_Swim015[[#This Row],[競技番号]],"")</f>
        <v/>
      </c>
      <c r="B1281" s="22" t="str">
        <f>IFERROR(テーブル_Swim015[[#This Row],[組]],"")</f>
        <v/>
      </c>
      <c r="C1281" s="22" t="str">
        <f>IFERROR(テーブル_Swim015[[#This Row],[水路]],"")</f>
        <v/>
      </c>
      <c r="D1281" s="22" t="str">
        <f t="shared" si="80"/>
        <v/>
      </c>
      <c r="E1281" s="22" t="str">
        <f>IFERROR(テーブル_Swim015[[#This Row],[選手番号]],"")</f>
        <v/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81"/>
        <v/>
      </c>
      <c r="J1281" s="22" t="str">
        <f t="shared" si="82"/>
        <v/>
      </c>
      <c r="K1281" s="22" t="str">
        <f t="shared" si="83"/>
        <v/>
      </c>
    </row>
    <row r="1282" spans="1:11" x14ac:dyDescent="0.15">
      <c r="A1282" s="22" t="str">
        <f>IFERROR(テーブル_Swim015[[#This Row],[競技番号]],"")</f>
        <v/>
      </c>
      <c r="B1282" s="22" t="str">
        <f>IFERROR(テーブル_Swim015[[#This Row],[組]],"")</f>
        <v/>
      </c>
      <c r="C1282" s="22" t="str">
        <f>IFERROR(テーブル_Swim015[[#This Row],[水路]],"")</f>
        <v/>
      </c>
      <c r="D1282" s="22" t="str">
        <f t="shared" si="80"/>
        <v/>
      </c>
      <c r="E1282" s="22" t="str">
        <f>IFERROR(テーブル_Swim015[[#This Row],[選手番号]],"")</f>
        <v/>
      </c>
      <c r="F1282" s="22" t="str">
        <f>IFERROR(VLOOKUP(E1282,Sheet3!A:H,3,0),"")</f>
        <v/>
      </c>
      <c r="G1282" s="22" t="str">
        <f>IFERROR(VLOOKUP(E1282,Sheet3!A:H,8,0),"")</f>
        <v/>
      </c>
      <c r="H1282" s="22" t="str">
        <f>IFERROR(VLOOKUP(E1282,Sheet2!A:B,2,0),"")</f>
        <v/>
      </c>
      <c r="I1282" s="22" t="str">
        <f t="shared" si="81"/>
        <v/>
      </c>
      <c r="J1282" s="22" t="str">
        <f t="shared" si="82"/>
        <v/>
      </c>
      <c r="K1282" s="22" t="str">
        <f t="shared" si="83"/>
        <v/>
      </c>
    </row>
    <row r="1283" spans="1:11" x14ac:dyDescent="0.15">
      <c r="A1283" s="22" t="str">
        <f>IFERROR(テーブル_Swim015[[#This Row],[競技番号]],"")</f>
        <v/>
      </c>
      <c r="B1283" s="22" t="str">
        <f>IFERROR(テーブル_Swim015[[#This Row],[組]],"")</f>
        <v/>
      </c>
      <c r="C1283" s="22" t="str">
        <f>IFERROR(テーブル_Swim015[[#This Row],[水路]],"")</f>
        <v/>
      </c>
      <c r="D1283" s="22" t="str">
        <f t="shared" si="80"/>
        <v/>
      </c>
      <c r="E1283" s="22" t="str">
        <f>IFERROR(テーブル_Swim015[[#This Row],[選手番号]],"")</f>
        <v/>
      </c>
      <c r="F1283" s="22" t="str">
        <f>IFERROR(VLOOKUP(E1283,Sheet3!A:H,3,0),"")</f>
        <v/>
      </c>
      <c r="G1283" s="22" t="str">
        <f>IFERROR(VLOOKUP(E1283,Sheet3!A:H,8,0),"")</f>
        <v/>
      </c>
      <c r="H1283" s="22" t="str">
        <f>IFERROR(VLOOKUP(E1283,Sheet2!A:B,2,0),"")</f>
        <v/>
      </c>
      <c r="I1283" s="22" t="str">
        <f t="shared" si="81"/>
        <v/>
      </c>
      <c r="J1283" s="22" t="str">
        <f t="shared" si="82"/>
        <v/>
      </c>
      <c r="K1283" s="22" t="str">
        <f t="shared" si="83"/>
        <v/>
      </c>
    </row>
    <row r="1284" spans="1:11" x14ac:dyDescent="0.15">
      <c r="A1284" s="22" t="str">
        <f>IFERROR(テーブル_Swim015[[#This Row],[競技番号]],"")</f>
        <v/>
      </c>
      <c r="B1284" s="22" t="str">
        <f>IFERROR(テーブル_Swim015[[#This Row],[組]],"")</f>
        <v/>
      </c>
      <c r="C1284" s="22" t="str">
        <f>IFERROR(テーブル_Swim015[[#This Row],[水路]],"")</f>
        <v/>
      </c>
      <c r="D1284" s="22" t="str">
        <f t="shared" si="80"/>
        <v/>
      </c>
      <c r="E1284" s="22" t="str">
        <f>IFERROR(テーブル_Swim015[[#This Row],[選手番号]],"")</f>
        <v/>
      </c>
      <c r="F1284" s="22" t="str">
        <f>IFERROR(VLOOKUP(E1284,Sheet3!A:H,3,0),"")</f>
        <v/>
      </c>
      <c r="G1284" s="22" t="str">
        <f>IFERROR(VLOOKUP(E1284,Sheet3!A:H,8,0),"")</f>
        <v/>
      </c>
      <c r="H1284" s="22" t="str">
        <f>IFERROR(VLOOKUP(E1284,Sheet2!A:B,2,0),"")</f>
        <v/>
      </c>
      <c r="I1284" s="22" t="str">
        <f t="shared" si="81"/>
        <v/>
      </c>
      <c r="J1284" s="22" t="str">
        <f t="shared" si="82"/>
        <v/>
      </c>
      <c r="K1284" s="22" t="str">
        <f t="shared" si="83"/>
        <v/>
      </c>
    </row>
    <row r="1285" spans="1:11" x14ac:dyDescent="0.15">
      <c r="A1285" s="22" t="str">
        <f>IFERROR(テーブル_Swim015[[#This Row],[競技番号]],"")</f>
        <v/>
      </c>
      <c r="B1285" s="22" t="str">
        <f>IFERROR(テーブル_Swim015[[#This Row],[組]],"")</f>
        <v/>
      </c>
      <c r="C1285" s="22" t="str">
        <f>IFERROR(テーブル_Swim015[[#This Row],[水路]],"")</f>
        <v/>
      </c>
      <c r="D1285" s="22" t="str">
        <f t="shared" si="80"/>
        <v/>
      </c>
      <c r="E1285" s="22" t="str">
        <f>IFERROR(テーブル_Swim015[[#This Row],[選手番号]],"")</f>
        <v/>
      </c>
      <c r="F1285" s="22" t="str">
        <f>IFERROR(VLOOKUP(E1285,Sheet3!A:H,3,0),"")</f>
        <v/>
      </c>
      <c r="G1285" s="22" t="str">
        <f>IFERROR(VLOOKUP(E1285,Sheet3!A:H,8,0),"")</f>
        <v/>
      </c>
      <c r="H1285" s="22" t="str">
        <f>IFERROR(VLOOKUP(E1285,Sheet2!A:B,2,0),"")</f>
        <v/>
      </c>
      <c r="I1285" s="22" t="str">
        <f t="shared" si="81"/>
        <v/>
      </c>
      <c r="J1285" s="22" t="str">
        <f t="shared" si="82"/>
        <v/>
      </c>
      <c r="K1285" s="22" t="str">
        <f t="shared" si="83"/>
        <v/>
      </c>
    </row>
    <row r="1286" spans="1:11" x14ac:dyDescent="0.15">
      <c r="A1286" s="22" t="str">
        <f>IFERROR(テーブル_Swim015[[#This Row],[競技番号]],"")</f>
        <v/>
      </c>
      <c r="B1286" s="22" t="str">
        <f>IFERROR(テーブル_Swim015[[#This Row],[組]],"")</f>
        <v/>
      </c>
      <c r="C1286" s="22" t="str">
        <f>IFERROR(テーブル_Swim015[[#This Row],[水路]],"")</f>
        <v/>
      </c>
      <c r="D1286" s="22" t="str">
        <f t="shared" si="80"/>
        <v/>
      </c>
      <c r="E1286" s="22" t="str">
        <f>IFERROR(テーブル_Swim015[[#This Row],[選手番号]],"")</f>
        <v/>
      </c>
      <c r="F1286" s="22" t="str">
        <f>IFERROR(VLOOKUP(E1286,Sheet3!A:H,3,0),"")</f>
        <v/>
      </c>
      <c r="G1286" s="22" t="str">
        <f>IFERROR(VLOOKUP(E1286,Sheet3!A:H,8,0),"")</f>
        <v/>
      </c>
      <c r="H1286" s="22" t="str">
        <f>IFERROR(VLOOKUP(E1286,Sheet2!A:B,2,0),"")</f>
        <v/>
      </c>
      <c r="I1286" s="22" t="str">
        <f t="shared" si="81"/>
        <v/>
      </c>
      <c r="J1286" s="22" t="str">
        <f t="shared" si="82"/>
        <v/>
      </c>
      <c r="K1286" s="22" t="str">
        <f t="shared" si="83"/>
        <v/>
      </c>
    </row>
    <row r="1287" spans="1:11" x14ac:dyDescent="0.15">
      <c r="A1287" s="22" t="str">
        <f>IFERROR(テーブル_Swim015[[#This Row],[競技番号]],"")</f>
        <v/>
      </c>
      <c r="B1287" s="22" t="str">
        <f>IFERROR(テーブル_Swim015[[#This Row],[組]],"")</f>
        <v/>
      </c>
      <c r="C1287" s="22" t="str">
        <f>IFERROR(テーブル_Swim015[[#This Row],[水路]],"")</f>
        <v/>
      </c>
      <c r="D1287" s="22" t="str">
        <f t="shared" si="80"/>
        <v/>
      </c>
      <c r="E1287" s="22" t="str">
        <f>IFERROR(テーブル_Swim015[[#This Row],[選手番号]],"")</f>
        <v/>
      </c>
      <c r="F1287" s="22" t="str">
        <f>IFERROR(VLOOKUP(E1287,Sheet3!A:H,3,0),"")</f>
        <v/>
      </c>
      <c r="G1287" s="22" t="str">
        <f>IFERROR(VLOOKUP(E1287,Sheet3!A:H,8,0),"")</f>
        <v/>
      </c>
      <c r="H1287" s="22" t="str">
        <f>IFERROR(VLOOKUP(E1287,Sheet2!A:B,2,0),"")</f>
        <v/>
      </c>
      <c r="I1287" s="22" t="str">
        <f t="shared" si="81"/>
        <v/>
      </c>
      <c r="J1287" s="22" t="str">
        <f t="shared" si="82"/>
        <v/>
      </c>
      <c r="K1287" s="22" t="str">
        <f t="shared" si="83"/>
        <v/>
      </c>
    </row>
    <row r="1288" spans="1:11" x14ac:dyDescent="0.15">
      <c r="A1288" s="22" t="str">
        <f>IFERROR(テーブル_Swim015[[#This Row],[競技番号]],"")</f>
        <v/>
      </c>
      <c r="B1288" s="22" t="str">
        <f>IFERROR(テーブル_Swim015[[#This Row],[組]],"")</f>
        <v/>
      </c>
      <c r="C1288" s="22" t="str">
        <f>IFERROR(テーブル_Swim015[[#This Row],[水路]],"")</f>
        <v/>
      </c>
      <c r="D1288" s="22" t="str">
        <f t="shared" si="80"/>
        <v/>
      </c>
      <c r="E1288" s="22" t="str">
        <f>IFERROR(テーブル_Swim015[[#This Row],[選手番号]],"")</f>
        <v/>
      </c>
      <c r="F1288" s="22" t="str">
        <f>IFERROR(VLOOKUP(E1288,Sheet3!A:H,3,0),"")</f>
        <v/>
      </c>
      <c r="G1288" s="22" t="str">
        <f>IFERROR(VLOOKUP(E1288,Sheet3!A:H,8,0),"")</f>
        <v/>
      </c>
      <c r="H1288" s="22" t="str">
        <f>IFERROR(VLOOKUP(E1288,Sheet2!A:B,2,0),"")</f>
        <v/>
      </c>
      <c r="I1288" s="22" t="str">
        <f t="shared" si="81"/>
        <v/>
      </c>
      <c r="J1288" s="22" t="str">
        <f t="shared" si="82"/>
        <v/>
      </c>
      <c r="K1288" s="22" t="str">
        <f t="shared" si="83"/>
        <v/>
      </c>
    </row>
    <row r="1289" spans="1:11" x14ac:dyDescent="0.15">
      <c r="A1289" s="22" t="str">
        <f>IFERROR(テーブル_Swim015[[#This Row],[競技番号]],"")</f>
        <v/>
      </c>
      <c r="B1289" s="22" t="str">
        <f>IFERROR(テーブル_Swim015[[#This Row],[組]],"")</f>
        <v/>
      </c>
      <c r="C1289" s="22" t="str">
        <f>IFERROR(テーブル_Swim015[[#This Row],[水路]],"")</f>
        <v/>
      </c>
      <c r="D1289" s="22" t="str">
        <f t="shared" si="80"/>
        <v/>
      </c>
      <c r="E1289" s="22" t="str">
        <f>IFERROR(テーブル_Swim015[[#This Row],[選手番号]],"")</f>
        <v/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81"/>
        <v/>
      </c>
      <c r="J1289" s="22" t="str">
        <f t="shared" si="82"/>
        <v/>
      </c>
      <c r="K1289" s="22" t="str">
        <f t="shared" si="83"/>
        <v/>
      </c>
    </row>
    <row r="1290" spans="1:11" x14ac:dyDescent="0.15">
      <c r="A1290" s="22" t="str">
        <f>IFERROR(テーブル_Swim015[[#This Row],[競技番号]],"")</f>
        <v/>
      </c>
      <c r="B1290" s="22" t="str">
        <f>IFERROR(テーブル_Swim015[[#This Row],[組]],"")</f>
        <v/>
      </c>
      <c r="C1290" s="22" t="str">
        <f>IFERROR(テーブル_Swim015[[#This Row],[水路]],"")</f>
        <v/>
      </c>
      <c r="D1290" s="22" t="str">
        <f t="shared" si="80"/>
        <v/>
      </c>
      <c r="E1290" s="22" t="str">
        <f>IFERROR(テーブル_Swim015[[#This Row],[選手番号]],"")</f>
        <v/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81"/>
        <v/>
      </c>
      <c r="J1290" s="22" t="str">
        <f t="shared" si="82"/>
        <v/>
      </c>
      <c r="K1290" s="22" t="str">
        <f t="shared" si="83"/>
        <v/>
      </c>
    </row>
    <row r="1291" spans="1:11" x14ac:dyDescent="0.15">
      <c r="A1291" s="22" t="str">
        <f>IFERROR(テーブル_Swim015[[#This Row],[競技番号]],"")</f>
        <v/>
      </c>
      <c r="B1291" s="22" t="str">
        <f>IFERROR(テーブル_Swim015[[#This Row],[組]],"")</f>
        <v/>
      </c>
      <c r="C1291" s="22" t="str">
        <f>IFERROR(テーブル_Swim015[[#This Row],[水路]],"")</f>
        <v/>
      </c>
      <c r="D1291" s="22" t="str">
        <f t="shared" si="80"/>
        <v/>
      </c>
      <c r="E1291" s="22" t="str">
        <f>IFERROR(テーブル_Swim015[[#This Row],[選手番号]],"")</f>
        <v/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81"/>
        <v/>
      </c>
      <c r="J1291" s="22" t="str">
        <f t="shared" si="82"/>
        <v/>
      </c>
      <c r="K1291" s="22" t="str">
        <f t="shared" si="83"/>
        <v/>
      </c>
    </row>
    <row r="1292" spans="1:11" x14ac:dyDescent="0.15">
      <c r="A1292" s="22" t="str">
        <f>IFERROR(テーブル_Swim015[[#This Row],[競技番号]],"")</f>
        <v/>
      </c>
      <c r="B1292" s="22" t="str">
        <f>IFERROR(テーブル_Swim015[[#This Row],[組]],"")</f>
        <v/>
      </c>
      <c r="C1292" s="22" t="str">
        <f>IFERROR(テーブル_Swim015[[#This Row],[水路]],"")</f>
        <v/>
      </c>
      <c r="D1292" s="22" t="str">
        <f t="shared" si="80"/>
        <v/>
      </c>
      <c r="E1292" s="22" t="str">
        <f>IFERROR(テーブル_Swim015[[#This Row],[選手番号]],"")</f>
        <v/>
      </c>
      <c r="F1292" s="22" t="str">
        <f>IFERROR(VLOOKUP(E1292,Sheet3!A:H,3,0),"")</f>
        <v/>
      </c>
      <c r="G1292" s="22" t="str">
        <f>IFERROR(VLOOKUP(E1292,Sheet3!A:H,8,0),"")</f>
        <v/>
      </c>
      <c r="H1292" s="22" t="str">
        <f>IFERROR(VLOOKUP(E1292,Sheet2!A:B,2,0),"")</f>
        <v/>
      </c>
      <c r="I1292" s="22" t="str">
        <f t="shared" si="81"/>
        <v/>
      </c>
      <c r="J1292" s="22" t="str">
        <f t="shared" si="82"/>
        <v/>
      </c>
      <c r="K1292" s="22" t="str">
        <f t="shared" si="83"/>
        <v/>
      </c>
    </row>
    <row r="1293" spans="1:11" x14ac:dyDescent="0.15">
      <c r="A1293" s="22" t="str">
        <f>IFERROR(テーブル_Swim015[[#This Row],[競技番号]],"")</f>
        <v/>
      </c>
      <c r="B1293" s="22" t="str">
        <f>IFERROR(テーブル_Swim015[[#This Row],[組]],"")</f>
        <v/>
      </c>
      <c r="C1293" s="22" t="str">
        <f>IFERROR(テーブル_Swim015[[#This Row],[水路]],"")</f>
        <v/>
      </c>
      <c r="D1293" s="22" t="str">
        <f t="shared" si="80"/>
        <v/>
      </c>
      <c r="E1293" s="22" t="str">
        <f>IFERROR(テーブル_Swim015[[#This Row],[選手番号]],"")</f>
        <v/>
      </c>
      <c r="F1293" s="22" t="str">
        <f>IFERROR(VLOOKUP(E1293,Sheet3!A:H,3,0),"")</f>
        <v/>
      </c>
      <c r="G1293" s="22" t="str">
        <f>IFERROR(VLOOKUP(E1293,Sheet3!A:H,8,0),"")</f>
        <v/>
      </c>
      <c r="H1293" s="22" t="str">
        <f>IFERROR(VLOOKUP(E1293,Sheet2!A:B,2,0),"")</f>
        <v/>
      </c>
      <c r="I1293" s="22" t="str">
        <f t="shared" si="81"/>
        <v/>
      </c>
      <c r="J1293" s="22" t="str">
        <f t="shared" si="82"/>
        <v/>
      </c>
      <c r="K1293" s="22" t="str">
        <f t="shared" si="83"/>
        <v/>
      </c>
    </row>
    <row r="1294" spans="1:11" x14ac:dyDescent="0.15">
      <c r="A1294" s="22" t="str">
        <f>IFERROR(テーブル_Swim015[[#This Row],[競技番号]],"")</f>
        <v/>
      </c>
      <c r="B1294" s="22" t="str">
        <f>IFERROR(テーブル_Swim015[[#This Row],[組]],"")</f>
        <v/>
      </c>
      <c r="C1294" s="22" t="str">
        <f>IFERROR(テーブル_Swim015[[#This Row],[水路]],"")</f>
        <v/>
      </c>
      <c r="D1294" s="22" t="str">
        <f t="shared" si="80"/>
        <v/>
      </c>
      <c r="E1294" s="22" t="str">
        <f>IFERROR(テーブル_Swim015[[#This Row],[選手番号]],"")</f>
        <v/>
      </c>
      <c r="F1294" s="22" t="str">
        <f>IFERROR(VLOOKUP(E1294,Sheet3!A:H,3,0),"")</f>
        <v/>
      </c>
      <c r="G1294" s="22" t="str">
        <f>IFERROR(VLOOKUP(E1294,Sheet3!A:H,8,0),"")</f>
        <v/>
      </c>
      <c r="H1294" s="22" t="str">
        <f>IFERROR(VLOOKUP(E1294,Sheet2!A:B,2,0),"")</f>
        <v/>
      </c>
      <c r="I1294" s="22" t="str">
        <f t="shared" si="81"/>
        <v/>
      </c>
      <c r="J1294" s="22" t="str">
        <f t="shared" si="82"/>
        <v/>
      </c>
      <c r="K1294" s="22" t="str">
        <f t="shared" si="83"/>
        <v/>
      </c>
    </row>
    <row r="1295" spans="1:11" x14ac:dyDescent="0.15">
      <c r="A1295" s="22" t="str">
        <f>IFERROR(テーブル_Swim015[[#This Row],[競技番号]],"")</f>
        <v/>
      </c>
      <c r="B1295" s="22" t="str">
        <f>IFERROR(テーブル_Swim015[[#This Row],[組]],"")</f>
        <v/>
      </c>
      <c r="C1295" s="22" t="str">
        <f>IFERROR(テーブル_Swim015[[#This Row],[水路]],"")</f>
        <v/>
      </c>
      <c r="D1295" s="22" t="str">
        <f t="shared" si="80"/>
        <v/>
      </c>
      <c r="E1295" s="22" t="str">
        <f>IFERROR(テーブル_Swim015[[#This Row],[選手番号]],"")</f>
        <v/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81"/>
        <v/>
      </c>
      <c r="J1295" s="22" t="str">
        <f t="shared" si="82"/>
        <v/>
      </c>
      <c r="K1295" s="22" t="str">
        <f t="shared" si="83"/>
        <v/>
      </c>
    </row>
    <row r="1296" spans="1:11" x14ac:dyDescent="0.15">
      <c r="A1296" s="22" t="str">
        <f>IFERROR(テーブル_Swim015[[#This Row],[競技番号]],"")</f>
        <v/>
      </c>
      <c r="B1296" s="22" t="str">
        <f>IFERROR(テーブル_Swim015[[#This Row],[組]],"")</f>
        <v/>
      </c>
      <c r="C1296" s="22" t="str">
        <f>IFERROR(テーブル_Swim015[[#This Row],[水路]],"")</f>
        <v/>
      </c>
      <c r="D1296" s="22" t="str">
        <f t="shared" si="80"/>
        <v/>
      </c>
      <c r="E1296" s="22" t="str">
        <f>IFERROR(テーブル_Swim015[[#This Row],[選手番号]],"")</f>
        <v/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81"/>
        <v/>
      </c>
      <c r="J1296" s="22" t="str">
        <f t="shared" si="82"/>
        <v/>
      </c>
      <c r="K1296" s="22" t="str">
        <f t="shared" si="83"/>
        <v/>
      </c>
    </row>
    <row r="1297" spans="1:11" x14ac:dyDescent="0.15">
      <c r="A1297" s="22" t="str">
        <f>IFERROR(テーブル_Swim015[[#This Row],[競技番号]],"")</f>
        <v/>
      </c>
      <c r="B1297" s="22" t="str">
        <f>IFERROR(テーブル_Swim015[[#This Row],[組]],"")</f>
        <v/>
      </c>
      <c r="C1297" s="22" t="str">
        <f>IFERROR(テーブル_Swim015[[#This Row],[水路]],"")</f>
        <v/>
      </c>
      <c r="D1297" s="22" t="str">
        <f t="shared" si="80"/>
        <v/>
      </c>
      <c r="E1297" s="22" t="str">
        <f>IFERROR(テーブル_Swim015[[#This Row],[選手番号]],"")</f>
        <v/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81"/>
        <v/>
      </c>
      <c r="J1297" s="22" t="str">
        <f t="shared" si="82"/>
        <v/>
      </c>
      <c r="K1297" s="22" t="str">
        <f t="shared" si="83"/>
        <v/>
      </c>
    </row>
    <row r="1298" spans="1:11" x14ac:dyDescent="0.15">
      <c r="A1298" s="22" t="str">
        <f>IFERROR(テーブル_Swim015[[#This Row],[競技番号]],"")</f>
        <v/>
      </c>
      <c r="B1298" s="22" t="str">
        <f>IFERROR(テーブル_Swim015[[#This Row],[組]],"")</f>
        <v/>
      </c>
      <c r="C1298" s="22" t="str">
        <f>IFERROR(テーブル_Swim015[[#This Row],[水路]],"")</f>
        <v/>
      </c>
      <c r="D1298" s="22" t="str">
        <f t="shared" ref="D1298:D1361" si="84">CONCATENATE(A1298,B1298,C1298)</f>
        <v/>
      </c>
      <c r="E1298" s="22" t="str">
        <f>IFERROR(テーブル_Swim015[[#This Row],[選手番号]],"")</f>
        <v/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81"/>
        <v/>
      </c>
      <c r="J1298" s="22" t="str">
        <f t="shared" si="82"/>
        <v/>
      </c>
      <c r="K1298" s="22" t="str">
        <f t="shared" si="83"/>
        <v/>
      </c>
    </row>
    <row r="1299" spans="1:11" x14ac:dyDescent="0.15">
      <c r="A1299" s="22" t="str">
        <f>IFERROR(テーブル_Swim015[[#This Row],[競技番号]],"")</f>
        <v/>
      </c>
      <c r="B1299" s="22" t="str">
        <f>IFERROR(テーブル_Swim015[[#This Row],[組]],"")</f>
        <v/>
      </c>
      <c r="C1299" s="22" t="str">
        <f>IFERROR(テーブル_Swim015[[#This Row],[水路]],"")</f>
        <v/>
      </c>
      <c r="D1299" s="22" t="str">
        <f t="shared" si="84"/>
        <v/>
      </c>
      <c r="E1299" s="22" t="str">
        <f>IFERROR(テーブル_Swim015[[#This Row],[選手番号]],"")</f>
        <v/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85">CONCATENATE(E1299,A1299)</f>
        <v/>
      </c>
      <c r="J1299" s="22" t="str">
        <f t="shared" ref="J1299:J1362" si="86">B1299</f>
        <v/>
      </c>
      <c r="K1299" s="22" t="str">
        <f t="shared" ref="K1299:K1362" si="87">C1299</f>
        <v/>
      </c>
    </row>
    <row r="1300" spans="1:11" x14ac:dyDescent="0.15">
      <c r="A1300" s="22" t="str">
        <f>IFERROR(テーブル_Swim015[[#This Row],[競技番号]],"")</f>
        <v/>
      </c>
      <c r="B1300" s="22" t="str">
        <f>IFERROR(テーブル_Swim015[[#This Row],[組]],"")</f>
        <v/>
      </c>
      <c r="C1300" s="22" t="str">
        <f>IFERROR(テーブル_Swim015[[#This Row],[水路]],"")</f>
        <v/>
      </c>
      <c r="D1300" s="22" t="str">
        <f t="shared" si="84"/>
        <v/>
      </c>
      <c r="E1300" s="22" t="str">
        <f>IFERROR(テーブル_Swim015[[#This Row],[選手番号]],"")</f>
        <v/>
      </c>
      <c r="F1300" s="22" t="str">
        <f>IFERROR(VLOOKUP(E1300,Sheet3!A:H,3,0),"")</f>
        <v/>
      </c>
      <c r="G1300" s="22" t="str">
        <f>IFERROR(VLOOKUP(E1300,Sheet3!A:H,8,0),"")</f>
        <v/>
      </c>
      <c r="H1300" s="22" t="str">
        <f>IFERROR(VLOOKUP(E1300,Sheet2!A:B,2,0),"")</f>
        <v/>
      </c>
      <c r="I1300" s="22" t="str">
        <f t="shared" si="85"/>
        <v/>
      </c>
      <c r="J1300" s="22" t="str">
        <f t="shared" si="86"/>
        <v/>
      </c>
      <c r="K1300" s="22" t="str">
        <f t="shared" si="87"/>
        <v/>
      </c>
    </row>
    <row r="1301" spans="1:11" x14ac:dyDescent="0.15">
      <c r="A1301" s="22" t="str">
        <f>IFERROR(テーブル_Swim015[[#This Row],[競技番号]],"")</f>
        <v/>
      </c>
      <c r="B1301" s="22" t="str">
        <f>IFERROR(テーブル_Swim015[[#This Row],[組]],"")</f>
        <v/>
      </c>
      <c r="C1301" s="22" t="str">
        <f>IFERROR(テーブル_Swim015[[#This Row],[水路]],"")</f>
        <v/>
      </c>
      <c r="D1301" s="22" t="str">
        <f t="shared" si="84"/>
        <v/>
      </c>
      <c r="E1301" s="22" t="str">
        <f>IFERROR(テーブル_Swim015[[#This Row],[選手番号]],"")</f>
        <v/>
      </c>
      <c r="F1301" s="22" t="str">
        <f>IFERROR(VLOOKUP(E1301,Sheet3!A:H,3,0),"")</f>
        <v/>
      </c>
      <c r="G1301" s="22" t="str">
        <f>IFERROR(VLOOKUP(E1301,Sheet3!A:H,8,0),"")</f>
        <v/>
      </c>
      <c r="H1301" s="22" t="str">
        <f>IFERROR(VLOOKUP(E1301,Sheet2!A:B,2,0),"")</f>
        <v/>
      </c>
      <c r="I1301" s="22" t="str">
        <f t="shared" si="85"/>
        <v/>
      </c>
      <c r="J1301" s="22" t="str">
        <f t="shared" si="86"/>
        <v/>
      </c>
      <c r="K1301" s="22" t="str">
        <f t="shared" si="87"/>
        <v/>
      </c>
    </row>
    <row r="1302" spans="1:11" x14ac:dyDescent="0.15">
      <c r="A1302" s="22" t="str">
        <f>IFERROR(テーブル_Swim015[[#This Row],[競技番号]],"")</f>
        <v/>
      </c>
      <c r="B1302" s="22" t="str">
        <f>IFERROR(テーブル_Swim015[[#This Row],[組]],"")</f>
        <v/>
      </c>
      <c r="C1302" s="22" t="str">
        <f>IFERROR(テーブル_Swim015[[#This Row],[水路]],"")</f>
        <v/>
      </c>
      <c r="D1302" s="22" t="str">
        <f t="shared" si="84"/>
        <v/>
      </c>
      <c r="E1302" s="22" t="str">
        <f>IFERROR(テーブル_Swim015[[#This Row],[選手番号]],"")</f>
        <v/>
      </c>
      <c r="F1302" s="22" t="str">
        <f>IFERROR(VLOOKUP(E1302,Sheet3!A:H,3,0),"")</f>
        <v/>
      </c>
      <c r="G1302" s="22" t="str">
        <f>IFERROR(VLOOKUP(E1302,Sheet3!A:H,8,0),"")</f>
        <v/>
      </c>
      <c r="H1302" s="22" t="str">
        <f>IFERROR(VLOOKUP(E1302,Sheet2!A:B,2,0),"")</f>
        <v/>
      </c>
      <c r="I1302" s="22" t="str">
        <f t="shared" si="85"/>
        <v/>
      </c>
      <c r="J1302" s="22" t="str">
        <f t="shared" si="86"/>
        <v/>
      </c>
      <c r="K1302" s="22" t="str">
        <f t="shared" si="87"/>
        <v/>
      </c>
    </row>
    <row r="1303" spans="1:11" x14ac:dyDescent="0.15">
      <c r="A1303" s="22" t="str">
        <f>IFERROR(テーブル_Swim015[[#This Row],[競技番号]],"")</f>
        <v/>
      </c>
      <c r="B1303" s="22" t="str">
        <f>IFERROR(テーブル_Swim015[[#This Row],[組]],"")</f>
        <v/>
      </c>
      <c r="C1303" s="22" t="str">
        <f>IFERROR(テーブル_Swim015[[#This Row],[水路]],"")</f>
        <v/>
      </c>
      <c r="D1303" s="22" t="str">
        <f t="shared" si="84"/>
        <v/>
      </c>
      <c r="E1303" s="22" t="str">
        <f>IFERROR(テーブル_Swim015[[#This Row],[選手番号]],"")</f>
        <v/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85"/>
        <v/>
      </c>
      <c r="J1303" s="22" t="str">
        <f t="shared" si="86"/>
        <v/>
      </c>
      <c r="K1303" s="22" t="str">
        <f t="shared" si="87"/>
        <v/>
      </c>
    </row>
    <row r="1304" spans="1:11" x14ac:dyDescent="0.15">
      <c r="A1304" s="22" t="str">
        <f>IFERROR(テーブル_Swim015[[#This Row],[競技番号]],"")</f>
        <v/>
      </c>
      <c r="B1304" s="22" t="str">
        <f>IFERROR(テーブル_Swim015[[#This Row],[組]],"")</f>
        <v/>
      </c>
      <c r="C1304" s="22" t="str">
        <f>IFERROR(テーブル_Swim015[[#This Row],[水路]],"")</f>
        <v/>
      </c>
      <c r="D1304" s="22" t="str">
        <f t="shared" si="84"/>
        <v/>
      </c>
      <c r="E1304" s="22" t="str">
        <f>IFERROR(テーブル_Swim015[[#This Row],[選手番号]],"")</f>
        <v/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85"/>
        <v/>
      </c>
      <c r="J1304" s="22" t="str">
        <f t="shared" si="86"/>
        <v/>
      </c>
      <c r="K1304" s="22" t="str">
        <f t="shared" si="87"/>
        <v/>
      </c>
    </row>
    <row r="1305" spans="1:11" x14ac:dyDescent="0.15">
      <c r="A1305" s="22" t="str">
        <f>IFERROR(テーブル_Swim015[[#This Row],[競技番号]],"")</f>
        <v/>
      </c>
      <c r="B1305" s="22" t="str">
        <f>IFERROR(テーブル_Swim015[[#This Row],[組]],"")</f>
        <v/>
      </c>
      <c r="C1305" s="22" t="str">
        <f>IFERROR(テーブル_Swim015[[#This Row],[水路]],"")</f>
        <v/>
      </c>
      <c r="D1305" s="22" t="str">
        <f t="shared" si="84"/>
        <v/>
      </c>
      <c r="E1305" s="22" t="str">
        <f>IFERROR(テーブル_Swim015[[#This Row],[選手番号]],"")</f>
        <v/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85"/>
        <v/>
      </c>
      <c r="J1305" s="22" t="str">
        <f t="shared" si="86"/>
        <v/>
      </c>
      <c r="K1305" s="22" t="str">
        <f t="shared" si="87"/>
        <v/>
      </c>
    </row>
    <row r="1306" spans="1:11" x14ac:dyDescent="0.15">
      <c r="A1306" s="22" t="str">
        <f>IFERROR(テーブル_Swim015[[#This Row],[競技番号]],"")</f>
        <v/>
      </c>
      <c r="B1306" s="22" t="str">
        <f>IFERROR(テーブル_Swim015[[#This Row],[組]],"")</f>
        <v/>
      </c>
      <c r="C1306" s="22" t="str">
        <f>IFERROR(テーブル_Swim015[[#This Row],[水路]],"")</f>
        <v/>
      </c>
      <c r="D1306" s="22" t="str">
        <f t="shared" si="84"/>
        <v/>
      </c>
      <c r="E1306" s="22" t="str">
        <f>IFERROR(テーブル_Swim015[[#This Row],[選手番号]],"")</f>
        <v/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85"/>
        <v/>
      </c>
      <c r="J1306" s="22" t="str">
        <f t="shared" si="86"/>
        <v/>
      </c>
      <c r="K1306" s="22" t="str">
        <f t="shared" si="87"/>
        <v/>
      </c>
    </row>
    <row r="1307" spans="1:11" x14ac:dyDescent="0.15">
      <c r="A1307" s="22" t="str">
        <f>IFERROR(テーブル_Swim015[[#This Row],[競技番号]],"")</f>
        <v/>
      </c>
      <c r="B1307" s="22" t="str">
        <f>IFERROR(テーブル_Swim015[[#This Row],[組]],"")</f>
        <v/>
      </c>
      <c r="C1307" s="22" t="str">
        <f>IFERROR(テーブル_Swim015[[#This Row],[水路]],"")</f>
        <v/>
      </c>
      <c r="D1307" s="22" t="str">
        <f t="shared" si="84"/>
        <v/>
      </c>
      <c r="E1307" s="22" t="str">
        <f>IFERROR(テーブル_Swim015[[#This Row],[選手番号]],"")</f>
        <v/>
      </c>
      <c r="F1307" s="22" t="str">
        <f>IFERROR(VLOOKUP(E1307,Sheet3!A:H,3,0),"")</f>
        <v/>
      </c>
      <c r="G1307" s="22" t="str">
        <f>IFERROR(VLOOKUP(E1307,Sheet3!A:H,8,0),"")</f>
        <v/>
      </c>
      <c r="H1307" s="22" t="str">
        <f>IFERROR(VLOOKUP(E1307,Sheet2!A:B,2,0),"")</f>
        <v/>
      </c>
      <c r="I1307" s="22" t="str">
        <f t="shared" si="85"/>
        <v/>
      </c>
      <c r="J1307" s="22" t="str">
        <f t="shared" si="86"/>
        <v/>
      </c>
      <c r="K1307" s="22" t="str">
        <f t="shared" si="87"/>
        <v/>
      </c>
    </row>
    <row r="1308" spans="1:11" x14ac:dyDescent="0.15">
      <c r="A1308" s="22" t="str">
        <f>IFERROR(テーブル_Swim015[[#This Row],[競技番号]],"")</f>
        <v/>
      </c>
      <c r="B1308" s="22" t="str">
        <f>IFERROR(テーブル_Swim015[[#This Row],[組]],"")</f>
        <v/>
      </c>
      <c r="C1308" s="22" t="str">
        <f>IFERROR(テーブル_Swim015[[#This Row],[水路]],"")</f>
        <v/>
      </c>
      <c r="D1308" s="22" t="str">
        <f t="shared" si="84"/>
        <v/>
      </c>
      <c r="E1308" s="22" t="str">
        <f>IFERROR(テーブル_Swim015[[#This Row],[選手番号]],"")</f>
        <v/>
      </c>
      <c r="F1308" s="22" t="str">
        <f>IFERROR(VLOOKUP(E1308,Sheet3!A:H,3,0),"")</f>
        <v/>
      </c>
      <c r="G1308" s="22" t="str">
        <f>IFERROR(VLOOKUP(E1308,Sheet3!A:H,8,0),"")</f>
        <v/>
      </c>
      <c r="H1308" s="22" t="str">
        <f>IFERROR(VLOOKUP(E1308,Sheet2!A:B,2,0),"")</f>
        <v/>
      </c>
      <c r="I1308" s="22" t="str">
        <f t="shared" si="85"/>
        <v/>
      </c>
      <c r="J1308" s="22" t="str">
        <f t="shared" si="86"/>
        <v/>
      </c>
      <c r="K1308" s="22" t="str">
        <f t="shared" si="87"/>
        <v/>
      </c>
    </row>
    <row r="1309" spans="1:11" x14ac:dyDescent="0.15">
      <c r="A1309" s="22" t="str">
        <f>IFERROR(テーブル_Swim015[[#This Row],[競技番号]],"")</f>
        <v/>
      </c>
      <c r="B1309" s="22" t="str">
        <f>IFERROR(テーブル_Swim015[[#This Row],[組]],"")</f>
        <v/>
      </c>
      <c r="C1309" s="22" t="str">
        <f>IFERROR(テーブル_Swim015[[#This Row],[水路]],"")</f>
        <v/>
      </c>
      <c r="D1309" s="22" t="str">
        <f t="shared" si="84"/>
        <v/>
      </c>
      <c r="E1309" s="22" t="str">
        <f>IFERROR(テーブル_Swim015[[#This Row],[選手番号]],"")</f>
        <v/>
      </c>
      <c r="F1309" s="22" t="str">
        <f>IFERROR(VLOOKUP(E1309,Sheet3!A:H,3,0),"")</f>
        <v/>
      </c>
      <c r="G1309" s="22" t="str">
        <f>IFERROR(VLOOKUP(E1309,Sheet3!A:H,8,0),"")</f>
        <v/>
      </c>
      <c r="H1309" s="22" t="str">
        <f>IFERROR(VLOOKUP(E1309,Sheet2!A:B,2,0),"")</f>
        <v/>
      </c>
      <c r="I1309" s="22" t="str">
        <f t="shared" si="85"/>
        <v/>
      </c>
      <c r="J1309" s="22" t="str">
        <f t="shared" si="86"/>
        <v/>
      </c>
      <c r="K1309" s="22" t="str">
        <f t="shared" si="87"/>
        <v/>
      </c>
    </row>
    <row r="1310" spans="1:11" x14ac:dyDescent="0.15">
      <c r="A1310" s="22" t="str">
        <f>IFERROR(テーブル_Swim015[[#This Row],[競技番号]],"")</f>
        <v/>
      </c>
      <c r="B1310" s="22" t="str">
        <f>IFERROR(テーブル_Swim015[[#This Row],[組]],"")</f>
        <v/>
      </c>
      <c r="C1310" s="22" t="str">
        <f>IFERROR(テーブル_Swim015[[#This Row],[水路]],"")</f>
        <v/>
      </c>
      <c r="D1310" s="22" t="str">
        <f t="shared" si="84"/>
        <v/>
      </c>
      <c r="E1310" s="22" t="str">
        <f>IFERROR(テーブル_Swim015[[#This Row],[選手番号]],"")</f>
        <v/>
      </c>
      <c r="F1310" s="22" t="str">
        <f>IFERROR(VLOOKUP(E1310,Sheet3!A:H,3,0),"")</f>
        <v/>
      </c>
      <c r="G1310" s="22" t="str">
        <f>IFERROR(VLOOKUP(E1310,Sheet3!A:H,8,0),"")</f>
        <v/>
      </c>
      <c r="H1310" s="22" t="str">
        <f>IFERROR(VLOOKUP(E1310,Sheet2!A:B,2,0),"")</f>
        <v/>
      </c>
      <c r="I1310" s="22" t="str">
        <f t="shared" si="85"/>
        <v/>
      </c>
      <c r="J1310" s="22" t="str">
        <f t="shared" si="86"/>
        <v/>
      </c>
      <c r="K1310" s="22" t="str">
        <f t="shared" si="87"/>
        <v/>
      </c>
    </row>
    <row r="1311" spans="1:11" x14ac:dyDescent="0.15">
      <c r="A1311" s="22" t="str">
        <f>IFERROR(テーブル_Swim015[[#This Row],[競技番号]],"")</f>
        <v/>
      </c>
      <c r="B1311" s="22" t="str">
        <f>IFERROR(テーブル_Swim015[[#This Row],[組]],"")</f>
        <v/>
      </c>
      <c r="C1311" s="22" t="str">
        <f>IFERROR(テーブル_Swim015[[#This Row],[水路]],"")</f>
        <v/>
      </c>
      <c r="D1311" s="22" t="str">
        <f t="shared" si="84"/>
        <v/>
      </c>
      <c r="E1311" s="22" t="str">
        <f>IFERROR(テーブル_Swim015[[#This Row],[選手番号]],"")</f>
        <v/>
      </c>
      <c r="F1311" s="22" t="str">
        <f>IFERROR(VLOOKUP(E1311,Sheet3!A:H,3,0),"")</f>
        <v/>
      </c>
      <c r="G1311" s="22" t="str">
        <f>IFERROR(VLOOKUP(E1311,Sheet3!A:H,8,0),"")</f>
        <v/>
      </c>
      <c r="H1311" s="22" t="str">
        <f>IFERROR(VLOOKUP(E1311,Sheet2!A:B,2,0),"")</f>
        <v/>
      </c>
      <c r="I1311" s="22" t="str">
        <f t="shared" si="85"/>
        <v/>
      </c>
      <c r="J1311" s="22" t="str">
        <f t="shared" si="86"/>
        <v/>
      </c>
      <c r="K1311" s="22" t="str">
        <f t="shared" si="87"/>
        <v/>
      </c>
    </row>
    <row r="1312" spans="1:11" x14ac:dyDescent="0.15">
      <c r="A1312" s="22" t="str">
        <f>IFERROR(テーブル_Swim015[[#This Row],[競技番号]],"")</f>
        <v/>
      </c>
      <c r="B1312" s="22" t="str">
        <f>IFERROR(テーブル_Swim015[[#This Row],[組]],"")</f>
        <v/>
      </c>
      <c r="C1312" s="22" t="str">
        <f>IFERROR(テーブル_Swim015[[#This Row],[水路]],"")</f>
        <v/>
      </c>
      <c r="D1312" s="22" t="str">
        <f t="shared" si="84"/>
        <v/>
      </c>
      <c r="E1312" s="22" t="str">
        <f>IFERROR(テーブル_Swim015[[#This Row],[選手番号]],"")</f>
        <v/>
      </c>
      <c r="F1312" s="22" t="str">
        <f>IFERROR(VLOOKUP(E1312,Sheet3!A:H,3,0),"")</f>
        <v/>
      </c>
      <c r="G1312" s="22" t="str">
        <f>IFERROR(VLOOKUP(E1312,Sheet3!A:H,8,0),"")</f>
        <v/>
      </c>
      <c r="H1312" s="22" t="str">
        <f>IFERROR(VLOOKUP(E1312,Sheet2!A:B,2,0),"")</f>
        <v/>
      </c>
      <c r="I1312" s="22" t="str">
        <f t="shared" si="85"/>
        <v/>
      </c>
      <c r="J1312" s="22" t="str">
        <f t="shared" si="86"/>
        <v/>
      </c>
      <c r="K1312" s="22" t="str">
        <f t="shared" si="87"/>
        <v/>
      </c>
    </row>
    <row r="1313" spans="1:11" x14ac:dyDescent="0.15">
      <c r="A1313" s="22" t="str">
        <f>IFERROR(テーブル_Swim015[[#This Row],[競技番号]],"")</f>
        <v/>
      </c>
      <c r="B1313" s="22" t="str">
        <f>IFERROR(テーブル_Swim015[[#This Row],[組]],"")</f>
        <v/>
      </c>
      <c r="C1313" s="22" t="str">
        <f>IFERROR(テーブル_Swim015[[#This Row],[水路]],"")</f>
        <v/>
      </c>
      <c r="D1313" s="22" t="str">
        <f t="shared" si="84"/>
        <v/>
      </c>
      <c r="E1313" s="22" t="str">
        <f>IFERROR(テーブル_Swim015[[#This Row],[選手番号]],"")</f>
        <v/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85"/>
        <v/>
      </c>
      <c r="J1313" s="22" t="str">
        <f t="shared" si="86"/>
        <v/>
      </c>
      <c r="K1313" s="22" t="str">
        <f t="shared" si="87"/>
        <v/>
      </c>
    </row>
    <row r="1314" spans="1:11" x14ac:dyDescent="0.15">
      <c r="A1314" s="22" t="str">
        <f>IFERROR(テーブル_Swim015[[#This Row],[競技番号]],"")</f>
        <v/>
      </c>
      <c r="B1314" s="22" t="str">
        <f>IFERROR(テーブル_Swim015[[#This Row],[組]],"")</f>
        <v/>
      </c>
      <c r="C1314" s="22" t="str">
        <f>IFERROR(テーブル_Swim015[[#This Row],[水路]],"")</f>
        <v/>
      </c>
      <c r="D1314" s="22" t="str">
        <f t="shared" si="84"/>
        <v/>
      </c>
      <c r="E1314" s="22" t="str">
        <f>IFERROR(テーブル_Swim015[[#This Row],[選手番号]],"")</f>
        <v/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85"/>
        <v/>
      </c>
      <c r="J1314" s="22" t="str">
        <f t="shared" si="86"/>
        <v/>
      </c>
      <c r="K1314" s="22" t="str">
        <f t="shared" si="87"/>
        <v/>
      </c>
    </row>
    <row r="1315" spans="1:11" x14ac:dyDescent="0.15">
      <c r="A1315" s="22" t="str">
        <f>IFERROR(テーブル_Swim015[[#This Row],[競技番号]],"")</f>
        <v/>
      </c>
      <c r="B1315" s="22" t="str">
        <f>IFERROR(テーブル_Swim015[[#This Row],[組]],"")</f>
        <v/>
      </c>
      <c r="C1315" s="22" t="str">
        <f>IFERROR(テーブル_Swim015[[#This Row],[水路]],"")</f>
        <v/>
      </c>
      <c r="D1315" s="22" t="str">
        <f t="shared" si="84"/>
        <v/>
      </c>
      <c r="E1315" s="22" t="str">
        <f>IFERROR(テーブル_Swim015[[#This Row],[選手番号]],"")</f>
        <v/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85"/>
        <v/>
      </c>
      <c r="J1315" s="22" t="str">
        <f t="shared" si="86"/>
        <v/>
      </c>
      <c r="K1315" s="22" t="str">
        <f t="shared" si="87"/>
        <v/>
      </c>
    </row>
    <row r="1316" spans="1:11" x14ac:dyDescent="0.15">
      <c r="A1316" s="22" t="str">
        <f>IFERROR(テーブル_Swim015[[#This Row],[競技番号]],"")</f>
        <v/>
      </c>
      <c r="B1316" s="22" t="str">
        <f>IFERROR(テーブル_Swim015[[#This Row],[組]],"")</f>
        <v/>
      </c>
      <c r="C1316" s="22" t="str">
        <f>IFERROR(テーブル_Swim015[[#This Row],[水路]],"")</f>
        <v/>
      </c>
      <c r="D1316" s="22" t="str">
        <f t="shared" si="84"/>
        <v/>
      </c>
      <c r="E1316" s="22" t="str">
        <f>IFERROR(テーブル_Swim015[[#This Row],[選手番号]],"")</f>
        <v/>
      </c>
      <c r="F1316" s="22" t="str">
        <f>IFERROR(VLOOKUP(E1316,Sheet3!A:H,3,0),"")</f>
        <v/>
      </c>
      <c r="G1316" s="22" t="str">
        <f>IFERROR(VLOOKUP(E1316,Sheet3!A:H,8,0),"")</f>
        <v/>
      </c>
      <c r="H1316" s="22" t="str">
        <f>IFERROR(VLOOKUP(E1316,Sheet2!A:B,2,0),"")</f>
        <v/>
      </c>
      <c r="I1316" s="22" t="str">
        <f t="shared" si="85"/>
        <v/>
      </c>
      <c r="J1316" s="22" t="str">
        <f t="shared" si="86"/>
        <v/>
      </c>
      <c r="K1316" s="22" t="str">
        <f t="shared" si="87"/>
        <v/>
      </c>
    </row>
    <row r="1317" spans="1:11" x14ac:dyDescent="0.15">
      <c r="A1317" s="22" t="str">
        <f>IFERROR(テーブル_Swim015[[#This Row],[競技番号]],"")</f>
        <v/>
      </c>
      <c r="B1317" s="22" t="str">
        <f>IFERROR(テーブル_Swim015[[#This Row],[組]],"")</f>
        <v/>
      </c>
      <c r="C1317" s="22" t="str">
        <f>IFERROR(テーブル_Swim015[[#This Row],[水路]],"")</f>
        <v/>
      </c>
      <c r="D1317" s="22" t="str">
        <f t="shared" si="84"/>
        <v/>
      </c>
      <c r="E1317" s="22" t="str">
        <f>IFERROR(テーブル_Swim015[[#This Row],[選手番号]],"")</f>
        <v/>
      </c>
      <c r="F1317" s="22" t="str">
        <f>IFERROR(VLOOKUP(E1317,Sheet3!A:H,3,0),"")</f>
        <v/>
      </c>
      <c r="G1317" s="22" t="str">
        <f>IFERROR(VLOOKUP(E1317,Sheet3!A:H,8,0),"")</f>
        <v/>
      </c>
      <c r="H1317" s="22" t="str">
        <f>IFERROR(VLOOKUP(E1317,Sheet2!A:B,2,0),"")</f>
        <v/>
      </c>
      <c r="I1317" s="22" t="str">
        <f t="shared" si="85"/>
        <v/>
      </c>
      <c r="J1317" s="22" t="str">
        <f t="shared" si="86"/>
        <v/>
      </c>
      <c r="K1317" s="22" t="str">
        <f t="shared" si="87"/>
        <v/>
      </c>
    </row>
    <row r="1318" spans="1:11" x14ac:dyDescent="0.15">
      <c r="A1318" s="22" t="str">
        <f>IFERROR(テーブル_Swim015[[#This Row],[競技番号]],"")</f>
        <v/>
      </c>
      <c r="B1318" s="22" t="str">
        <f>IFERROR(テーブル_Swim015[[#This Row],[組]],"")</f>
        <v/>
      </c>
      <c r="C1318" s="22" t="str">
        <f>IFERROR(テーブル_Swim015[[#This Row],[水路]],"")</f>
        <v/>
      </c>
      <c r="D1318" s="22" t="str">
        <f t="shared" si="84"/>
        <v/>
      </c>
      <c r="E1318" s="22" t="str">
        <f>IFERROR(テーブル_Swim015[[#This Row],[選手番号]],"")</f>
        <v/>
      </c>
      <c r="F1318" s="22" t="str">
        <f>IFERROR(VLOOKUP(E1318,Sheet3!A:H,3,0),"")</f>
        <v/>
      </c>
      <c r="G1318" s="22" t="str">
        <f>IFERROR(VLOOKUP(E1318,Sheet3!A:H,8,0),"")</f>
        <v/>
      </c>
      <c r="H1318" s="22" t="str">
        <f>IFERROR(VLOOKUP(E1318,Sheet2!A:B,2,0),"")</f>
        <v/>
      </c>
      <c r="I1318" s="22" t="str">
        <f t="shared" si="85"/>
        <v/>
      </c>
      <c r="J1318" s="22" t="str">
        <f t="shared" si="86"/>
        <v/>
      </c>
      <c r="K1318" s="22" t="str">
        <f t="shared" si="87"/>
        <v/>
      </c>
    </row>
    <row r="1319" spans="1:11" x14ac:dyDescent="0.15">
      <c r="A1319" s="22" t="str">
        <f>IFERROR(テーブル_Swim015[[#This Row],[競技番号]],"")</f>
        <v/>
      </c>
      <c r="B1319" s="22" t="str">
        <f>IFERROR(テーブル_Swim015[[#This Row],[組]],"")</f>
        <v/>
      </c>
      <c r="C1319" s="22" t="str">
        <f>IFERROR(テーブル_Swim015[[#This Row],[水路]],"")</f>
        <v/>
      </c>
      <c r="D1319" s="22" t="str">
        <f t="shared" si="84"/>
        <v/>
      </c>
      <c r="E1319" s="22" t="str">
        <f>IFERROR(テーブル_Swim015[[#This Row],[選手番号]],"")</f>
        <v/>
      </c>
      <c r="F1319" s="22" t="str">
        <f>IFERROR(VLOOKUP(E1319,Sheet3!A:H,3,0),"")</f>
        <v/>
      </c>
      <c r="G1319" s="22" t="str">
        <f>IFERROR(VLOOKUP(E1319,Sheet3!A:H,8,0),"")</f>
        <v/>
      </c>
      <c r="H1319" s="22" t="str">
        <f>IFERROR(VLOOKUP(E1319,Sheet2!A:B,2,0),"")</f>
        <v/>
      </c>
      <c r="I1319" s="22" t="str">
        <f t="shared" si="85"/>
        <v/>
      </c>
      <c r="J1319" s="22" t="str">
        <f t="shared" si="86"/>
        <v/>
      </c>
      <c r="K1319" s="22" t="str">
        <f t="shared" si="87"/>
        <v/>
      </c>
    </row>
    <row r="1320" spans="1:11" x14ac:dyDescent="0.15">
      <c r="A1320" s="22" t="str">
        <f>IFERROR(テーブル_Swim015[[#This Row],[競技番号]],"")</f>
        <v/>
      </c>
      <c r="B1320" s="22" t="str">
        <f>IFERROR(テーブル_Swim015[[#This Row],[組]],"")</f>
        <v/>
      </c>
      <c r="C1320" s="22" t="str">
        <f>IFERROR(テーブル_Swim015[[#This Row],[水路]],"")</f>
        <v/>
      </c>
      <c r="D1320" s="22" t="str">
        <f t="shared" si="84"/>
        <v/>
      </c>
      <c r="E1320" s="22" t="str">
        <f>IFERROR(テーブル_Swim015[[#This Row],[選手番号]],"")</f>
        <v/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85"/>
        <v/>
      </c>
      <c r="J1320" s="22" t="str">
        <f t="shared" si="86"/>
        <v/>
      </c>
      <c r="K1320" s="22" t="str">
        <f t="shared" si="87"/>
        <v/>
      </c>
    </row>
    <row r="1321" spans="1:11" x14ac:dyDescent="0.15">
      <c r="A1321" s="22" t="str">
        <f>IFERROR(テーブル_Swim015[[#This Row],[競技番号]],"")</f>
        <v/>
      </c>
      <c r="B1321" s="22" t="str">
        <f>IFERROR(テーブル_Swim015[[#This Row],[組]],"")</f>
        <v/>
      </c>
      <c r="C1321" s="22" t="str">
        <f>IFERROR(テーブル_Swim015[[#This Row],[水路]],"")</f>
        <v/>
      </c>
      <c r="D1321" s="22" t="str">
        <f t="shared" si="84"/>
        <v/>
      </c>
      <c r="E1321" s="22" t="str">
        <f>IFERROR(テーブル_Swim015[[#This Row],[選手番号]],"")</f>
        <v/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85"/>
        <v/>
      </c>
      <c r="J1321" s="22" t="str">
        <f t="shared" si="86"/>
        <v/>
      </c>
      <c r="K1321" s="22" t="str">
        <f t="shared" si="87"/>
        <v/>
      </c>
    </row>
    <row r="1322" spans="1:11" x14ac:dyDescent="0.15">
      <c r="A1322" s="22" t="str">
        <f>IFERROR(テーブル_Swim015[[#This Row],[競技番号]],"")</f>
        <v/>
      </c>
      <c r="B1322" s="22" t="str">
        <f>IFERROR(テーブル_Swim015[[#This Row],[組]],"")</f>
        <v/>
      </c>
      <c r="C1322" s="22" t="str">
        <f>IFERROR(テーブル_Swim015[[#This Row],[水路]],"")</f>
        <v/>
      </c>
      <c r="D1322" s="22" t="str">
        <f t="shared" si="84"/>
        <v/>
      </c>
      <c r="E1322" s="22" t="str">
        <f>IFERROR(テーブル_Swim015[[#This Row],[選手番号]],"")</f>
        <v/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85"/>
        <v/>
      </c>
      <c r="J1322" s="22" t="str">
        <f t="shared" si="86"/>
        <v/>
      </c>
      <c r="K1322" s="22" t="str">
        <f t="shared" si="87"/>
        <v/>
      </c>
    </row>
    <row r="1323" spans="1:11" x14ac:dyDescent="0.15">
      <c r="A1323" s="22" t="str">
        <f>IFERROR(テーブル_Swim015[[#This Row],[競技番号]],"")</f>
        <v/>
      </c>
      <c r="B1323" s="22" t="str">
        <f>IFERROR(テーブル_Swim015[[#This Row],[組]],"")</f>
        <v/>
      </c>
      <c r="C1323" s="22" t="str">
        <f>IFERROR(テーブル_Swim015[[#This Row],[水路]],"")</f>
        <v/>
      </c>
      <c r="D1323" s="22" t="str">
        <f t="shared" si="84"/>
        <v/>
      </c>
      <c r="E1323" s="22" t="str">
        <f>IFERROR(テーブル_Swim015[[#This Row],[選手番号]],"")</f>
        <v/>
      </c>
      <c r="F1323" s="22" t="str">
        <f>IFERROR(VLOOKUP(E1323,Sheet3!A:H,3,0),"")</f>
        <v/>
      </c>
      <c r="G1323" s="22" t="str">
        <f>IFERROR(VLOOKUP(E1323,Sheet3!A:H,8,0),"")</f>
        <v/>
      </c>
      <c r="H1323" s="22" t="str">
        <f>IFERROR(VLOOKUP(E1323,Sheet2!A:B,2,0),"")</f>
        <v/>
      </c>
      <c r="I1323" s="22" t="str">
        <f t="shared" si="85"/>
        <v/>
      </c>
      <c r="J1323" s="22" t="str">
        <f t="shared" si="86"/>
        <v/>
      </c>
      <c r="K1323" s="22" t="str">
        <f t="shared" si="87"/>
        <v/>
      </c>
    </row>
    <row r="1324" spans="1:11" x14ac:dyDescent="0.15">
      <c r="A1324" s="22" t="str">
        <f>IFERROR(テーブル_Swim015[[#This Row],[競技番号]],"")</f>
        <v/>
      </c>
      <c r="B1324" s="22" t="str">
        <f>IFERROR(テーブル_Swim015[[#This Row],[組]],"")</f>
        <v/>
      </c>
      <c r="C1324" s="22" t="str">
        <f>IFERROR(テーブル_Swim015[[#This Row],[水路]],"")</f>
        <v/>
      </c>
      <c r="D1324" s="22" t="str">
        <f t="shared" si="84"/>
        <v/>
      </c>
      <c r="E1324" s="22" t="str">
        <f>IFERROR(テーブル_Swim015[[#This Row],[選手番号]],"")</f>
        <v/>
      </c>
      <c r="F1324" s="22" t="str">
        <f>IFERROR(VLOOKUP(E1324,Sheet3!A:H,3,0),"")</f>
        <v/>
      </c>
      <c r="G1324" s="22" t="str">
        <f>IFERROR(VLOOKUP(E1324,Sheet3!A:H,8,0),"")</f>
        <v/>
      </c>
      <c r="H1324" s="22" t="str">
        <f>IFERROR(VLOOKUP(E1324,Sheet2!A:B,2,0),"")</f>
        <v/>
      </c>
      <c r="I1324" s="22" t="str">
        <f t="shared" si="85"/>
        <v/>
      </c>
      <c r="J1324" s="22" t="str">
        <f t="shared" si="86"/>
        <v/>
      </c>
      <c r="K1324" s="22" t="str">
        <f t="shared" si="87"/>
        <v/>
      </c>
    </row>
    <row r="1325" spans="1:11" x14ac:dyDescent="0.15">
      <c r="A1325" s="22" t="str">
        <f>IFERROR(テーブル_Swim015[[#This Row],[競技番号]],"")</f>
        <v/>
      </c>
      <c r="B1325" s="22" t="str">
        <f>IFERROR(テーブル_Swim015[[#This Row],[組]],"")</f>
        <v/>
      </c>
      <c r="C1325" s="22" t="str">
        <f>IFERROR(テーブル_Swim015[[#This Row],[水路]],"")</f>
        <v/>
      </c>
      <c r="D1325" s="22" t="str">
        <f t="shared" si="84"/>
        <v/>
      </c>
      <c r="E1325" s="22" t="str">
        <f>IFERROR(テーブル_Swim015[[#This Row],[選手番号]],"")</f>
        <v/>
      </c>
      <c r="F1325" s="22" t="str">
        <f>IFERROR(VLOOKUP(E1325,Sheet3!A:H,3,0),"")</f>
        <v/>
      </c>
      <c r="G1325" s="22" t="str">
        <f>IFERROR(VLOOKUP(E1325,Sheet3!A:H,8,0),"")</f>
        <v/>
      </c>
      <c r="H1325" s="22" t="str">
        <f>IFERROR(VLOOKUP(E1325,Sheet2!A:B,2,0),"")</f>
        <v/>
      </c>
      <c r="I1325" s="22" t="str">
        <f t="shared" si="85"/>
        <v/>
      </c>
      <c r="J1325" s="22" t="str">
        <f t="shared" si="86"/>
        <v/>
      </c>
      <c r="K1325" s="22" t="str">
        <f t="shared" si="87"/>
        <v/>
      </c>
    </row>
    <row r="1326" spans="1:11" x14ac:dyDescent="0.15">
      <c r="A1326" s="22" t="str">
        <f>IFERROR(テーブル_Swim015[[#This Row],[競技番号]],"")</f>
        <v/>
      </c>
      <c r="B1326" s="22" t="str">
        <f>IFERROR(テーブル_Swim015[[#This Row],[組]],"")</f>
        <v/>
      </c>
      <c r="C1326" s="22" t="str">
        <f>IFERROR(テーブル_Swim015[[#This Row],[水路]],"")</f>
        <v/>
      </c>
      <c r="D1326" s="22" t="str">
        <f t="shared" si="84"/>
        <v/>
      </c>
      <c r="E1326" s="22" t="str">
        <f>IFERROR(テーブル_Swim015[[#This Row],[選手番号]],"")</f>
        <v/>
      </c>
      <c r="F1326" s="22" t="str">
        <f>IFERROR(VLOOKUP(E1326,Sheet3!A:H,3,0),"")</f>
        <v/>
      </c>
      <c r="G1326" s="22" t="str">
        <f>IFERROR(VLOOKUP(E1326,Sheet3!A:H,8,0),"")</f>
        <v/>
      </c>
      <c r="H1326" s="22" t="str">
        <f>IFERROR(VLOOKUP(E1326,Sheet2!A:B,2,0),"")</f>
        <v/>
      </c>
      <c r="I1326" s="22" t="str">
        <f t="shared" si="85"/>
        <v/>
      </c>
      <c r="J1326" s="22" t="str">
        <f t="shared" si="86"/>
        <v/>
      </c>
      <c r="K1326" s="22" t="str">
        <f t="shared" si="87"/>
        <v/>
      </c>
    </row>
    <row r="1327" spans="1:11" x14ac:dyDescent="0.15">
      <c r="A1327" s="22" t="str">
        <f>IFERROR(テーブル_Swim015[[#This Row],[競技番号]],"")</f>
        <v/>
      </c>
      <c r="B1327" s="22" t="str">
        <f>IFERROR(テーブル_Swim015[[#This Row],[組]],"")</f>
        <v/>
      </c>
      <c r="C1327" s="22" t="str">
        <f>IFERROR(テーブル_Swim015[[#This Row],[水路]],"")</f>
        <v/>
      </c>
      <c r="D1327" s="22" t="str">
        <f t="shared" si="84"/>
        <v/>
      </c>
      <c r="E1327" s="22" t="str">
        <f>IFERROR(テーブル_Swim015[[#This Row],[選手番号]],"")</f>
        <v/>
      </c>
      <c r="F1327" s="22" t="str">
        <f>IFERROR(VLOOKUP(E1327,Sheet3!A:H,3,0),"")</f>
        <v/>
      </c>
      <c r="G1327" s="22" t="str">
        <f>IFERROR(VLOOKUP(E1327,Sheet3!A:H,8,0),"")</f>
        <v/>
      </c>
      <c r="H1327" s="22" t="str">
        <f>IFERROR(VLOOKUP(E1327,Sheet2!A:B,2,0),"")</f>
        <v/>
      </c>
      <c r="I1327" s="22" t="str">
        <f t="shared" si="85"/>
        <v/>
      </c>
      <c r="J1327" s="22" t="str">
        <f t="shared" si="86"/>
        <v/>
      </c>
      <c r="K1327" s="22" t="str">
        <f t="shared" si="87"/>
        <v/>
      </c>
    </row>
    <row r="1328" spans="1:11" x14ac:dyDescent="0.15">
      <c r="A1328" s="22" t="str">
        <f>IFERROR(テーブル_Swim015[[#This Row],[競技番号]],"")</f>
        <v/>
      </c>
      <c r="B1328" s="22" t="str">
        <f>IFERROR(テーブル_Swim015[[#This Row],[組]],"")</f>
        <v/>
      </c>
      <c r="C1328" s="22" t="str">
        <f>IFERROR(テーブル_Swim015[[#This Row],[水路]],"")</f>
        <v/>
      </c>
      <c r="D1328" s="22" t="str">
        <f t="shared" si="84"/>
        <v/>
      </c>
      <c r="E1328" s="22" t="str">
        <f>IFERROR(テーブル_Swim015[[#This Row],[選手番号]],"")</f>
        <v/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85"/>
        <v/>
      </c>
      <c r="J1328" s="22" t="str">
        <f t="shared" si="86"/>
        <v/>
      </c>
      <c r="K1328" s="22" t="str">
        <f t="shared" si="87"/>
        <v/>
      </c>
    </row>
    <row r="1329" spans="1:11" x14ac:dyDescent="0.15">
      <c r="A1329" s="22" t="str">
        <f>IFERROR(テーブル_Swim015[[#This Row],[競技番号]],"")</f>
        <v/>
      </c>
      <c r="B1329" s="22" t="str">
        <f>IFERROR(テーブル_Swim015[[#This Row],[組]],"")</f>
        <v/>
      </c>
      <c r="C1329" s="22" t="str">
        <f>IFERROR(テーブル_Swim015[[#This Row],[水路]],"")</f>
        <v/>
      </c>
      <c r="D1329" s="22" t="str">
        <f t="shared" si="84"/>
        <v/>
      </c>
      <c r="E1329" s="22" t="str">
        <f>IFERROR(テーブル_Swim015[[#This Row],[選手番号]],"")</f>
        <v/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85"/>
        <v/>
      </c>
      <c r="J1329" s="22" t="str">
        <f t="shared" si="86"/>
        <v/>
      </c>
      <c r="K1329" s="22" t="str">
        <f t="shared" si="87"/>
        <v/>
      </c>
    </row>
    <row r="1330" spans="1:11" x14ac:dyDescent="0.15">
      <c r="A1330" s="22" t="str">
        <f>IFERROR(テーブル_Swim015[[#This Row],[競技番号]],"")</f>
        <v/>
      </c>
      <c r="B1330" s="22" t="str">
        <f>IFERROR(テーブル_Swim015[[#This Row],[組]],"")</f>
        <v/>
      </c>
      <c r="C1330" s="22" t="str">
        <f>IFERROR(テーブル_Swim015[[#This Row],[水路]],"")</f>
        <v/>
      </c>
      <c r="D1330" s="22" t="str">
        <f t="shared" si="84"/>
        <v/>
      </c>
      <c r="E1330" s="22" t="str">
        <f>IFERROR(テーブル_Swim015[[#This Row],[選手番号]],"")</f>
        <v/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85"/>
        <v/>
      </c>
      <c r="J1330" s="22" t="str">
        <f t="shared" si="86"/>
        <v/>
      </c>
      <c r="K1330" s="22" t="str">
        <f t="shared" si="87"/>
        <v/>
      </c>
    </row>
    <row r="1331" spans="1:11" x14ac:dyDescent="0.15">
      <c r="A1331" s="22" t="str">
        <f>IFERROR(テーブル_Swim015[[#This Row],[競技番号]],"")</f>
        <v/>
      </c>
      <c r="B1331" s="22" t="str">
        <f>IFERROR(テーブル_Swim015[[#This Row],[組]],"")</f>
        <v/>
      </c>
      <c r="C1331" s="22" t="str">
        <f>IFERROR(テーブル_Swim015[[#This Row],[水路]],"")</f>
        <v/>
      </c>
      <c r="D1331" s="22" t="str">
        <f t="shared" si="84"/>
        <v/>
      </c>
      <c r="E1331" s="22" t="str">
        <f>IFERROR(テーブル_Swim015[[#This Row],[選手番号]],"")</f>
        <v/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85"/>
        <v/>
      </c>
      <c r="J1331" s="22" t="str">
        <f t="shared" si="86"/>
        <v/>
      </c>
      <c r="K1331" s="22" t="str">
        <f t="shared" si="87"/>
        <v/>
      </c>
    </row>
    <row r="1332" spans="1:11" x14ac:dyDescent="0.15">
      <c r="A1332" s="22" t="str">
        <f>IFERROR(テーブル_Swim015[[#This Row],[競技番号]],"")</f>
        <v/>
      </c>
      <c r="B1332" s="22" t="str">
        <f>IFERROR(テーブル_Swim015[[#This Row],[組]],"")</f>
        <v/>
      </c>
      <c r="C1332" s="22" t="str">
        <f>IFERROR(テーブル_Swim015[[#This Row],[水路]],"")</f>
        <v/>
      </c>
      <c r="D1332" s="22" t="str">
        <f t="shared" si="84"/>
        <v/>
      </c>
      <c r="E1332" s="22" t="str">
        <f>IFERROR(テーブル_Swim015[[#This Row],[選手番号]],"")</f>
        <v/>
      </c>
      <c r="F1332" s="22" t="str">
        <f>IFERROR(VLOOKUP(E1332,Sheet3!A:H,3,0),"")</f>
        <v/>
      </c>
      <c r="G1332" s="22" t="str">
        <f>IFERROR(VLOOKUP(E1332,Sheet3!A:H,8,0),"")</f>
        <v/>
      </c>
      <c r="H1332" s="22" t="str">
        <f>IFERROR(VLOOKUP(E1332,Sheet2!A:B,2,0),"")</f>
        <v/>
      </c>
      <c r="I1332" s="22" t="str">
        <f t="shared" si="85"/>
        <v/>
      </c>
      <c r="J1332" s="22" t="str">
        <f t="shared" si="86"/>
        <v/>
      </c>
      <c r="K1332" s="22" t="str">
        <f t="shared" si="87"/>
        <v/>
      </c>
    </row>
    <row r="1333" spans="1:11" x14ac:dyDescent="0.15">
      <c r="A1333" s="22" t="str">
        <f>IFERROR(テーブル_Swim015[[#This Row],[競技番号]],"")</f>
        <v/>
      </c>
      <c r="B1333" s="22" t="str">
        <f>IFERROR(テーブル_Swim015[[#This Row],[組]],"")</f>
        <v/>
      </c>
      <c r="C1333" s="22" t="str">
        <f>IFERROR(テーブル_Swim015[[#This Row],[水路]],"")</f>
        <v/>
      </c>
      <c r="D1333" s="22" t="str">
        <f t="shared" si="84"/>
        <v/>
      </c>
      <c r="E1333" s="22" t="str">
        <f>IFERROR(テーブル_Swim015[[#This Row],[選手番号]],"")</f>
        <v/>
      </c>
      <c r="F1333" s="22" t="str">
        <f>IFERROR(VLOOKUP(E1333,Sheet3!A:H,3,0),"")</f>
        <v/>
      </c>
      <c r="G1333" s="22" t="str">
        <f>IFERROR(VLOOKUP(E1333,Sheet3!A:H,8,0),"")</f>
        <v/>
      </c>
      <c r="H1333" s="22" t="str">
        <f>IFERROR(VLOOKUP(E1333,Sheet2!A:B,2,0),"")</f>
        <v/>
      </c>
      <c r="I1333" s="22" t="str">
        <f t="shared" si="85"/>
        <v/>
      </c>
      <c r="J1333" s="22" t="str">
        <f t="shared" si="86"/>
        <v/>
      </c>
      <c r="K1333" s="22" t="str">
        <f t="shared" si="87"/>
        <v/>
      </c>
    </row>
    <row r="1334" spans="1:11" x14ac:dyDescent="0.15">
      <c r="A1334" s="22" t="str">
        <f>IFERROR(テーブル_Swim015[[#This Row],[競技番号]],"")</f>
        <v/>
      </c>
      <c r="B1334" s="22" t="str">
        <f>IFERROR(テーブル_Swim015[[#This Row],[組]],"")</f>
        <v/>
      </c>
      <c r="C1334" s="22" t="str">
        <f>IFERROR(テーブル_Swim015[[#This Row],[水路]],"")</f>
        <v/>
      </c>
      <c r="D1334" s="22" t="str">
        <f t="shared" si="84"/>
        <v/>
      </c>
      <c r="E1334" s="22" t="str">
        <f>IFERROR(テーブル_Swim015[[#This Row],[選手番号]],"")</f>
        <v/>
      </c>
      <c r="F1334" s="22" t="str">
        <f>IFERROR(VLOOKUP(E1334,Sheet3!A:H,3,0),"")</f>
        <v/>
      </c>
      <c r="G1334" s="22" t="str">
        <f>IFERROR(VLOOKUP(E1334,Sheet3!A:H,8,0),"")</f>
        <v/>
      </c>
      <c r="H1334" s="22" t="str">
        <f>IFERROR(VLOOKUP(E1334,Sheet2!A:B,2,0),"")</f>
        <v/>
      </c>
      <c r="I1334" s="22" t="str">
        <f t="shared" si="85"/>
        <v/>
      </c>
      <c r="J1334" s="22" t="str">
        <f t="shared" si="86"/>
        <v/>
      </c>
      <c r="K1334" s="22" t="str">
        <f t="shared" si="87"/>
        <v/>
      </c>
    </row>
    <row r="1335" spans="1:11" x14ac:dyDescent="0.15">
      <c r="A1335" s="22" t="str">
        <f>IFERROR(テーブル_Swim015[[#This Row],[競技番号]],"")</f>
        <v/>
      </c>
      <c r="B1335" s="22" t="str">
        <f>IFERROR(テーブル_Swim015[[#This Row],[組]],"")</f>
        <v/>
      </c>
      <c r="C1335" s="22" t="str">
        <f>IFERROR(テーブル_Swim015[[#This Row],[水路]],"")</f>
        <v/>
      </c>
      <c r="D1335" s="22" t="str">
        <f t="shared" si="84"/>
        <v/>
      </c>
      <c r="E1335" s="22" t="str">
        <f>IFERROR(テーブル_Swim015[[#This Row],[選手番号]],"")</f>
        <v/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85"/>
        <v/>
      </c>
      <c r="J1335" s="22" t="str">
        <f t="shared" si="86"/>
        <v/>
      </c>
      <c r="K1335" s="22" t="str">
        <f t="shared" si="87"/>
        <v/>
      </c>
    </row>
    <row r="1336" spans="1:11" x14ac:dyDescent="0.15">
      <c r="A1336" s="22" t="str">
        <f>IFERROR(テーブル_Swim015[[#This Row],[競技番号]],"")</f>
        <v/>
      </c>
      <c r="B1336" s="22" t="str">
        <f>IFERROR(テーブル_Swim015[[#This Row],[組]],"")</f>
        <v/>
      </c>
      <c r="C1336" s="22" t="str">
        <f>IFERROR(テーブル_Swim015[[#This Row],[水路]],"")</f>
        <v/>
      </c>
      <c r="D1336" s="22" t="str">
        <f t="shared" si="84"/>
        <v/>
      </c>
      <c r="E1336" s="22" t="str">
        <f>IFERROR(テーブル_Swim015[[#This Row],[選手番号]],"")</f>
        <v/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85"/>
        <v/>
      </c>
      <c r="J1336" s="22" t="str">
        <f t="shared" si="86"/>
        <v/>
      </c>
      <c r="K1336" s="22" t="str">
        <f t="shared" si="87"/>
        <v/>
      </c>
    </row>
    <row r="1337" spans="1:11" x14ac:dyDescent="0.15">
      <c r="A1337" s="22" t="str">
        <f>IFERROR(テーブル_Swim015[[#This Row],[競技番号]],"")</f>
        <v/>
      </c>
      <c r="B1337" s="22" t="str">
        <f>IFERROR(テーブル_Swim015[[#This Row],[組]],"")</f>
        <v/>
      </c>
      <c r="C1337" s="22" t="str">
        <f>IFERROR(テーブル_Swim015[[#This Row],[水路]],"")</f>
        <v/>
      </c>
      <c r="D1337" s="22" t="str">
        <f t="shared" si="84"/>
        <v/>
      </c>
      <c r="E1337" s="22" t="str">
        <f>IFERROR(テーブル_Swim015[[#This Row],[選手番号]],"")</f>
        <v/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85"/>
        <v/>
      </c>
      <c r="J1337" s="22" t="str">
        <f t="shared" si="86"/>
        <v/>
      </c>
      <c r="K1337" s="22" t="str">
        <f t="shared" si="87"/>
        <v/>
      </c>
    </row>
    <row r="1338" spans="1:11" x14ac:dyDescent="0.15">
      <c r="A1338" s="22" t="str">
        <f>IFERROR(テーブル_Swim015[[#This Row],[競技番号]],"")</f>
        <v/>
      </c>
      <c r="B1338" s="22" t="str">
        <f>IFERROR(テーブル_Swim015[[#This Row],[組]],"")</f>
        <v/>
      </c>
      <c r="C1338" s="22" t="str">
        <f>IFERROR(テーブル_Swim015[[#This Row],[水路]],"")</f>
        <v/>
      </c>
      <c r="D1338" s="22" t="str">
        <f t="shared" si="84"/>
        <v/>
      </c>
      <c r="E1338" s="22" t="str">
        <f>IFERROR(テーブル_Swim015[[#This Row],[選手番号]],"")</f>
        <v/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85"/>
        <v/>
      </c>
      <c r="J1338" s="22" t="str">
        <f t="shared" si="86"/>
        <v/>
      </c>
      <c r="K1338" s="22" t="str">
        <f t="shared" si="87"/>
        <v/>
      </c>
    </row>
    <row r="1339" spans="1:11" x14ac:dyDescent="0.15">
      <c r="A1339" s="22" t="str">
        <f>IFERROR(テーブル_Swim015[[#This Row],[競技番号]],"")</f>
        <v/>
      </c>
      <c r="B1339" s="22" t="str">
        <f>IFERROR(テーブル_Swim015[[#This Row],[組]],"")</f>
        <v/>
      </c>
      <c r="C1339" s="22" t="str">
        <f>IFERROR(テーブル_Swim015[[#This Row],[水路]],"")</f>
        <v/>
      </c>
      <c r="D1339" s="22" t="str">
        <f t="shared" si="84"/>
        <v/>
      </c>
      <c r="E1339" s="22" t="str">
        <f>IFERROR(テーブル_Swim015[[#This Row],[選手番号]],"")</f>
        <v/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85"/>
        <v/>
      </c>
      <c r="J1339" s="22" t="str">
        <f t="shared" si="86"/>
        <v/>
      </c>
      <c r="K1339" s="22" t="str">
        <f t="shared" si="87"/>
        <v/>
      </c>
    </row>
    <row r="1340" spans="1:11" x14ac:dyDescent="0.15">
      <c r="A1340" s="22" t="str">
        <f>IFERROR(テーブル_Swim015[[#This Row],[競技番号]],"")</f>
        <v/>
      </c>
      <c r="B1340" s="22" t="str">
        <f>IFERROR(テーブル_Swim015[[#This Row],[組]],"")</f>
        <v/>
      </c>
      <c r="C1340" s="22" t="str">
        <f>IFERROR(テーブル_Swim015[[#This Row],[水路]],"")</f>
        <v/>
      </c>
      <c r="D1340" s="22" t="str">
        <f t="shared" si="84"/>
        <v/>
      </c>
      <c r="E1340" s="22" t="str">
        <f>IFERROR(テーブル_Swim015[[#This Row],[選手番号]],"")</f>
        <v/>
      </c>
      <c r="F1340" s="22" t="str">
        <f>IFERROR(VLOOKUP(E1340,Sheet3!A:H,3,0),"")</f>
        <v/>
      </c>
      <c r="G1340" s="22" t="str">
        <f>IFERROR(VLOOKUP(E1340,Sheet3!A:H,8,0),"")</f>
        <v/>
      </c>
      <c r="H1340" s="22" t="str">
        <f>IFERROR(VLOOKUP(E1340,Sheet2!A:B,2,0),"")</f>
        <v/>
      </c>
      <c r="I1340" s="22" t="str">
        <f t="shared" si="85"/>
        <v/>
      </c>
      <c r="J1340" s="22" t="str">
        <f t="shared" si="86"/>
        <v/>
      </c>
      <c r="K1340" s="22" t="str">
        <f t="shared" si="87"/>
        <v/>
      </c>
    </row>
    <row r="1341" spans="1:11" x14ac:dyDescent="0.15">
      <c r="A1341" s="22" t="str">
        <f>IFERROR(テーブル_Swim015[[#This Row],[競技番号]],"")</f>
        <v/>
      </c>
      <c r="B1341" s="22" t="str">
        <f>IFERROR(テーブル_Swim015[[#This Row],[組]],"")</f>
        <v/>
      </c>
      <c r="C1341" s="22" t="str">
        <f>IFERROR(テーブル_Swim015[[#This Row],[水路]],"")</f>
        <v/>
      </c>
      <c r="D1341" s="22" t="str">
        <f t="shared" si="84"/>
        <v/>
      </c>
      <c r="E1341" s="22" t="str">
        <f>IFERROR(テーブル_Swim015[[#This Row],[選手番号]],"")</f>
        <v/>
      </c>
      <c r="F1341" s="22" t="str">
        <f>IFERROR(VLOOKUP(E1341,Sheet3!A:H,3,0),"")</f>
        <v/>
      </c>
      <c r="G1341" s="22" t="str">
        <f>IFERROR(VLOOKUP(E1341,Sheet3!A:H,8,0),"")</f>
        <v/>
      </c>
      <c r="H1341" s="22" t="str">
        <f>IFERROR(VLOOKUP(E1341,Sheet2!A:B,2,0),"")</f>
        <v/>
      </c>
      <c r="I1341" s="22" t="str">
        <f t="shared" si="85"/>
        <v/>
      </c>
      <c r="J1341" s="22" t="str">
        <f t="shared" si="86"/>
        <v/>
      </c>
      <c r="K1341" s="22" t="str">
        <f t="shared" si="87"/>
        <v/>
      </c>
    </row>
    <row r="1342" spans="1:11" x14ac:dyDescent="0.15">
      <c r="A1342" s="22" t="str">
        <f>IFERROR(テーブル_Swim015[[#This Row],[競技番号]],"")</f>
        <v/>
      </c>
      <c r="B1342" s="22" t="str">
        <f>IFERROR(テーブル_Swim015[[#This Row],[組]],"")</f>
        <v/>
      </c>
      <c r="C1342" s="22" t="str">
        <f>IFERROR(テーブル_Swim015[[#This Row],[水路]],"")</f>
        <v/>
      </c>
      <c r="D1342" s="22" t="str">
        <f t="shared" si="84"/>
        <v/>
      </c>
      <c r="E1342" s="22" t="str">
        <f>IFERROR(テーブル_Swim015[[#This Row],[選手番号]],"")</f>
        <v/>
      </c>
      <c r="F1342" s="22" t="str">
        <f>IFERROR(VLOOKUP(E1342,Sheet3!A:H,3,0),"")</f>
        <v/>
      </c>
      <c r="G1342" s="22" t="str">
        <f>IFERROR(VLOOKUP(E1342,Sheet3!A:H,8,0),"")</f>
        <v/>
      </c>
      <c r="H1342" s="22" t="str">
        <f>IFERROR(VLOOKUP(E1342,Sheet2!A:B,2,0),"")</f>
        <v/>
      </c>
      <c r="I1342" s="22" t="str">
        <f t="shared" si="85"/>
        <v/>
      </c>
      <c r="J1342" s="22" t="str">
        <f t="shared" si="86"/>
        <v/>
      </c>
      <c r="K1342" s="22" t="str">
        <f t="shared" si="87"/>
        <v/>
      </c>
    </row>
    <row r="1343" spans="1:11" x14ac:dyDescent="0.15">
      <c r="A1343" s="22" t="str">
        <f>IFERROR(テーブル_Swim015[[#This Row],[競技番号]],"")</f>
        <v/>
      </c>
      <c r="B1343" s="22" t="str">
        <f>IFERROR(テーブル_Swim015[[#This Row],[組]],"")</f>
        <v/>
      </c>
      <c r="C1343" s="22" t="str">
        <f>IFERROR(テーブル_Swim015[[#This Row],[水路]],"")</f>
        <v/>
      </c>
      <c r="D1343" s="22" t="str">
        <f t="shared" si="84"/>
        <v/>
      </c>
      <c r="E1343" s="22" t="str">
        <f>IFERROR(テーブル_Swim015[[#This Row],[選手番号]],"")</f>
        <v/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85"/>
        <v/>
      </c>
      <c r="J1343" s="22" t="str">
        <f t="shared" si="86"/>
        <v/>
      </c>
      <c r="K1343" s="22" t="str">
        <f t="shared" si="87"/>
        <v/>
      </c>
    </row>
    <row r="1344" spans="1:11" x14ac:dyDescent="0.15">
      <c r="A1344" s="22" t="str">
        <f>IFERROR(テーブル_Swim015[[#This Row],[競技番号]],"")</f>
        <v/>
      </c>
      <c r="B1344" s="22" t="str">
        <f>IFERROR(テーブル_Swim015[[#This Row],[組]],"")</f>
        <v/>
      </c>
      <c r="C1344" s="22" t="str">
        <f>IFERROR(テーブル_Swim015[[#This Row],[水路]],"")</f>
        <v/>
      </c>
      <c r="D1344" s="22" t="str">
        <f t="shared" si="84"/>
        <v/>
      </c>
      <c r="E1344" s="22" t="str">
        <f>IFERROR(テーブル_Swim015[[#This Row],[選手番号]],"")</f>
        <v/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85"/>
        <v/>
      </c>
      <c r="J1344" s="22" t="str">
        <f t="shared" si="86"/>
        <v/>
      </c>
      <c r="K1344" s="22" t="str">
        <f t="shared" si="87"/>
        <v/>
      </c>
    </row>
    <row r="1345" spans="1:11" x14ac:dyDescent="0.15">
      <c r="A1345" s="22" t="str">
        <f>IFERROR(テーブル_Swim015[[#This Row],[競技番号]],"")</f>
        <v/>
      </c>
      <c r="B1345" s="22" t="str">
        <f>IFERROR(テーブル_Swim015[[#This Row],[組]],"")</f>
        <v/>
      </c>
      <c r="C1345" s="22" t="str">
        <f>IFERROR(テーブル_Swim015[[#This Row],[水路]],"")</f>
        <v/>
      </c>
      <c r="D1345" s="22" t="str">
        <f t="shared" si="84"/>
        <v/>
      </c>
      <c r="E1345" s="22" t="str">
        <f>IFERROR(テーブル_Swim015[[#This Row],[選手番号]],"")</f>
        <v/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85"/>
        <v/>
      </c>
      <c r="J1345" s="22" t="str">
        <f t="shared" si="86"/>
        <v/>
      </c>
      <c r="K1345" s="22" t="str">
        <f t="shared" si="87"/>
        <v/>
      </c>
    </row>
    <row r="1346" spans="1:11" x14ac:dyDescent="0.15">
      <c r="A1346" s="22" t="str">
        <f>IFERROR(テーブル_Swim015[[#This Row],[競技番号]],"")</f>
        <v/>
      </c>
      <c r="B1346" s="22" t="str">
        <f>IFERROR(テーブル_Swim015[[#This Row],[組]],"")</f>
        <v/>
      </c>
      <c r="C1346" s="22" t="str">
        <f>IFERROR(テーブル_Swim015[[#This Row],[水路]],"")</f>
        <v/>
      </c>
      <c r="D1346" s="22" t="str">
        <f t="shared" si="84"/>
        <v/>
      </c>
      <c r="E1346" s="22" t="str">
        <f>IFERROR(テーブル_Swim015[[#This Row],[選手番号]],"")</f>
        <v/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85"/>
        <v/>
      </c>
      <c r="J1346" s="22" t="str">
        <f t="shared" si="86"/>
        <v/>
      </c>
      <c r="K1346" s="22" t="str">
        <f t="shared" si="87"/>
        <v/>
      </c>
    </row>
    <row r="1347" spans="1:11" x14ac:dyDescent="0.15">
      <c r="A1347" s="22" t="str">
        <f>IFERROR(テーブル_Swim015[[#This Row],[競技番号]],"")</f>
        <v/>
      </c>
      <c r="B1347" s="22" t="str">
        <f>IFERROR(テーブル_Swim015[[#This Row],[組]],"")</f>
        <v/>
      </c>
      <c r="C1347" s="22" t="str">
        <f>IFERROR(テーブル_Swim015[[#This Row],[水路]],"")</f>
        <v/>
      </c>
      <c r="D1347" s="22" t="str">
        <f t="shared" si="84"/>
        <v/>
      </c>
      <c r="E1347" s="22" t="str">
        <f>IFERROR(テーブル_Swim015[[#This Row],[選手番号]],"")</f>
        <v/>
      </c>
      <c r="F1347" s="22" t="str">
        <f>IFERROR(VLOOKUP(E1347,Sheet3!A:H,3,0),"")</f>
        <v/>
      </c>
      <c r="G1347" s="22" t="str">
        <f>IFERROR(VLOOKUP(E1347,Sheet3!A:H,8,0),"")</f>
        <v/>
      </c>
      <c r="H1347" s="22" t="str">
        <f>IFERROR(VLOOKUP(E1347,Sheet2!A:B,2,0),"")</f>
        <v/>
      </c>
      <c r="I1347" s="22" t="str">
        <f t="shared" si="85"/>
        <v/>
      </c>
      <c r="J1347" s="22" t="str">
        <f t="shared" si="86"/>
        <v/>
      </c>
      <c r="K1347" s="22" t="str">
        <f t="shared" si="87"/>
        <v/>
      </c>
    </row>
    <row r="1348" spans="1:11" x14ac:dyDescent="0.15">
      <c r="A1348" s="22" t="str">
        <f>IFERROR(テーブル_Swim015[[#This Row],[競技番号]],"")</f>
        <v/>
      </c>
      <c r="B1348" s="22" t="str">
        <f>IFERROR(テーブル_Swim015[[#This Row],[組]],"")</f>
        <v/>
      </c>
      <c r="C1348" s="22" t="str">
        <f>IFERROR(テーブル_Swim015[[#This Row],[水路]],"")</f>
        <v/>
      </c>
      <c r="D1348" s="22" t="str">
        <f t="shared" si="84"/>
        <v/>
      </c>
      <c r="E1348" s="22" t="str">
        <f>IFERROR(テーブル_Swim015[[#This Row],[選手番号]],"")</f>
        <v/>
      </c>
      <c r="F1348" s="22" t="str">
        <f>IFERROR(VLOOKUP(E1348,Sheet3!A:H,3,0),"")</f>
        <v/>
      </c>
      <c r="G1348" s="22" t="str">
        <f>IFERROR(VLOOKUP(E1348,Sheet3!A:H,8,0),"")</f>
        <v/>
      </c>
      <c r="H1348" s="22" t="str">
        <f>IFERROR(VLOOKUP(E1348,Sheet2!A:B,2,0),"")</f>
        <v/>
      </c>
      <c r="I1348" s="22" t="str">
        <f t="shared" si="85"/>
        <v/>
      </c>
      <c r="J1348" s="22" t="str">
        <f t="shared" si="86"/>
        <v/>
      </c>
      <c r="K1348" s="22" t="str">
        <f t="shared" si="87"/>
        <v/>
      </c>
    </row>
    <row r="1349" spans="1:11" x14ac:dyDescent="0.15">
      <c r="A1349" s="22" t="str">
        <f>IFERROR(テーブル_Swim015[[#This Row],[競技番号]],"")</f>
        <v/>
      </c>
      <c r="B1349" s="22" t="str">
        <f>IFERROR(テーブル_Swim015[[#This Row],[組]],"")</f>
        <v/>
      </c>
      <c r="C1349" s="22" t="str">
        <f>IFERROR(テーブル_Swim015[[#This Row],[水路]],"")</f>
        <v/>
      </c>
      <c r="D1349" s="22" t="str">
        <f t="shared" si="84"/>
        <v/>
      </c>
      <c r="E1349" s="22" t="str">
        <f>IFERROR(テーブル_Swim015[[#This Row],[選手番号]],"")</f>
        <v/>
      </c>
      <c r="F1349" s="22" t="str">
        <f>IFERROR(VLOOKUP(E1349,Sheet3!A:H,3,0),"")</f>
        <v/>
      </c>
      <c r="G1349" s="22" t="str">
        <f>IFERROR(VLOOKUP(E1349,Sheet3!A:H,8,0),"")</f>
        <v/>
      </c>
      <c r="H1349" s="22" t="str">
        <f>IFERROR(VLOOKUP(E1349,Sheet2!A:B,2,0),"")</f>
        <v/>
      </c>
      <c r="I1349" s="22" t="str">
        <f t="shared" si="85"/>
        <v/>
      </c>
      <c r="J1349" s="22" t="str">
        <f t="shared" si="86"/>
        <v/>
      </c>
      <c r="K1349" s="22" t="str">
        <f t="shared" si="87"/>
        <v/>
      </c>
    </row>
    <row r="1350" spans="1:11" x14ac:dyDescent="0.15">
      <c r="A1350" s="22" t="str">
        <f>IFERROR(テーブル_Swim015[[#This Row],[競技番号]],"")</f>
        <v/>
      </c>
      <c r="B1350" s="22" t="str">
        <f>IFERROR(テーブル_Swim015[[#This Row],[組]],"")</f>
        <v/>
      </c>
      <c r="C1350" s="22" t="str">
        <f>IFERROR(テーブル_Swim015[[#This Row],[水路]],"")</f>
        <v/>
      </c>
      <c r="D1350" s="22" t="str">
        <f t="shared" si="84"/>
        <v/>
      </c>
      <c r="E1350" s="22" t="str">
        <f>IFERROR(テーブル_Swim015[[#This Row],[選手番号]],"")</f>
        <v/>
      </c>
      <c r="F1350" s="22" t="str">
        <f>IFERROR(VLOOKUP(E1350,Sheet3!A:H,3,0),"")</f>
        <v/>
      </c>
      <c r="G1350" s="22" t="str">
        <f>IFERROR(VLOOKUP(E1350,Sheet3!A:H,8,0),"")</f>
        <v/>
      </c>
      <c r="H1350" s="22" t="str">
        <f>IFERROR(VLOOKUP(E1350,Sheet2!A:B,2,0),"")</f>
        <v/>
      </c>
      <c r="I1350" s="22" t="str">
        <f t="shared" si="85"/>
        <v/>
      </c>
      <c r="J1350" s="22" t="str">
        <f t="shared" si="86"/>
        <v/>
      </c>
      <c r="K1350" s="22" t="str">
        <f t="shared" si="87"/>
        <v/>
      </c>
    </row>
    <row r="1351" spans="1:11" x14ac:dyDescent="0.15">
      <c r="A1351" s="22" t="str">
        <f>IFERROR(テーブル_Swim015[[#This Row],[競技番号]],"")</f>
        <v/>
      </c>
      <c r="B1351" s="22" t="str">
        <f>IFERROR(テーブル_Swim015[[#This Row],[組]],"")</f>
        <v/>
      </c>
      <c r="C1351" s="22" t="str">
        <f>IFERROR(テーブル_Swim015[[#This Row],[水路]],"")</f>
        <v/>
      </c>
      <c r="D1351" s="22" t="str">
        <f t="shared" si="84"/>
        <v/>
      </c>
      <c r="E1351" s="22" t="str">
        <f>IFERROR(テーブル_Swim015[[#This Row],[選手番号]],"")</f>
        <v/>
      </c>
      <c r="F1351" s="22" t="str">
        <f>IFERROR(VLOOKUP(E1351,Sheet3!A:H,3,0),"")</f>
        <v/>
      </c>
      <c r="G1351" s="22" t="str">
        <f>IFERROR(VLOOKUP(E1351,Sheet3!A:H,8,0),"")</f>
        <v/>
      </c>
      <c r="H1351" s="22" t="str">
        <f>IFERROR(VLOOKUP(E1351,Sheet2!A:B,2,0),"")</f>
        <v/>
      </c>
      <c r="I1351" s="22" t="str">
        <f t="shared" si="85"/>
        <v/>
      </c>
      <c r="J1351" s="22" t="str">
        <f t="shared" si="86"/>
        <v/>
      </c>
      <c r="K1351" s="22" t="str">
        <f t="shared" si="87"/>
        <v/>
      </c>
    </row>
    <row r="1352" spans="1:11" x14ac:dyDescent="0.15">
      <c r="A1352" s="22" t="str">
        <f>IFERROR(テーブル_Swim015[[#This Row],[競技番号]],"")</f>
        <v/>
      </c>
      <c r="B1352" s="22" t="str">
        <f>IFERROR(テーブル_Swim015[[#This Row],[組]],"")</f>
        <v/>
      </c>
      <c r="C1352" s="22" t="str">
        <f>IFERROR(テーブル_Swim015[[#This Row],[水路]],"")</f>
        <v/>
      </c>
      <c r="D1352" s="22" t="str">
        <f t="shared" si="84"/>
        <v/>
      </c>
      <c r="E1352" s="22" t="str">
        <f>IFERROR(テーブル_Swim015[[#This Row],[選手番号]],"")</f>
        <v/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85"/>
        <v/>
      </c>
      <c r="J1352" s="22" t="str">
        <f t="shared" si="86"/>
        <v/>
      </c>
      <c r="K1352" s="22" t="str">
        <f t="shared" si="87"/>
        <v/>
      </c>
    </row>
    <row r="1353" spans="1:11" x14ac:dyDescent="0.15">
      <c r="A1353" s="22" t="str">
        <f>IFERROR(テーブル_Swim015[[#This Row],[競技番号]],"")</f>
        <v/>
      </c>
      <c r="B1353" s="22" t="str">
        <f>IFERROR(テーブル_Swim015[[#This Row],[組]],"")</f>
        <v/>
      </c>
      <c r="C1353" s="22" t="str">
        <f>IFERROR(テーブル_Swim015[[#This Row],[水路]],"")</f>
        <v/>
      </c>
      <c r="D1353" s="22" t="str">
        <f t="shared" si="84"/>
        <v/>
      </c>
      <c r="E1353" s="22" t="str">
        <f>IFERROR(テーブル_Swim015[[#This Row],[選手番号]],"")</f>
        <v/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85"/>
        <v/>
      </c>
      <c r="J1353" s="22" t="str">
        <f t="shared" si="86"/>
        <v/>
      </c>
      <c r="K1353" s="22" t="str">
        <f t="shared" si="87"/>
        <v/>
      </c>
    </row>
    <row r="1354" spans="1:11" x14ac:dyDescent="0.15">
      <c r="A1354" s="22" t="str">
        <f>IFERROR(テーブル_Swim015[[#This Row],[競技番号]],"")</f>
        <v/>
      </c>
      <c r="B1354" s="22" t="str">
        <f>IFERROR(テーブル_Swim015[[#This Row],[組]],"")</f>
        <v/>
      </c>
      <c r="C1354" s="22" t="str">
        <f>IFERROR(テーブル_Swim015[[#This Row],[水路]],"")</f>
        <v/>
      </c>
      <c r="D1354" s="22" t="str">
        <f t="shared" si="84"/>
        <v/>
      </c>
      <c r="E1354" s="22" t="str">
        <f>IFERROR(テーブル_Swim015[[#This Row],[選手番号]],"")</f>
        <v/>
      </c>
      <c r="F1354" s="22" t="str">
        <f>IFERROR(VLOOKUP(E1354,Sheet3!A:H,3,0),"")</f>
        <v/>
      </c>
      <c r="G1354" s="22" t="str">
        <f>IFERROR(VLOOKUP(E1354,Sheet3!A:H,8,0),"")</f>
        <v/>
      </c>
      <c r="H1354" s="22" t="str">
        <f>IFERROR(VLOOKUP(E1354,Sheet2!A:B,2,0),"")</f>
        <v/>
      </c>
      <c r="I1354" s="22" t="str">
        <f t="shared" si="85"/>
        <v/>
      </c>
      <c r="J1354" s="22" t="str">
        <f t="shared" si="86"/>
        <v/>
      </c>
      <c r="K1354" s="22" t="str">
        <f t="shared" si="87"/>
        <v/>
      </c>
    </row>
    <row r="1355" spans="1:11" x14ac:dyDescent="0.15">
      <c r="A1355" s="22" t="str">
        <f>IFERROR(テーブル_Swim015[[#This Row],[競技番号]],"")</f>
        <v/>
      </c>
      <c r="B1355" s="22" t="str">
        <f>IFERROR(テーブル_Swim015[[#This Row],[組]],"")</f>
        <v/>
      </c>
      <c r="C1355" s="22" t="str">
        <f>IFERROR(テーブル_Swim015[[#This Row],[水路]],"")</f>
        <v/>
      </c>
      <c r="D1355" s="22" t="str">
        <f t="shared" si="84"/>
        <v/>
      </c>
      <c r="E1355" s="22" t="str">
        <f>IFERROR(テーブル_Swim015[[#This Row],[選手番号]],"")</f>
        <v/>
      </c>
      <c r="F1355" s="22" t="str">
        <f>IFERROR(VLOOKUP(E1355,Sheet3!A:H,3,0),"")</f>
        <v/>
      </c>
      <c r="G1355" s="22" t="str">
        <f>IFERROR(VLOOKUP(E1355,Sheet3!A:H,8,0),"")</f>
        <v/>
      </c>
      <c r="H1355" s="22" t="str">
        <f>IFERROR(VLOOKUP(E1355,Sheet2!A:B,2,0),"")</f>
        <v/>
      </c>
      <c r="I1355" s="22" t="str">
        <f t="shared" si="85"/>
        <v/>
      </c>
      <c r="J1355" s="22" t="str">
        <f t="shared" si="86"/>
        <v/>
      </c>
      <c r="K1355" s="22" t="str">
        <f t="shared" si="87"/>
        <v/>
      </c>
    </row>
    <row r="1356" spans="1:11" x14ac:dyDescent="0.15">
      <c r="A1356" s="22" t="str">
        <f>IFERROR(テーブル_Swim015[[#This Row],[競技番号]],"")</f>
        <v/>
      </c>
      <c r="B1356" s="22" t="str">
        <f>IFERROR(テーブル_Swim015[[#This Row],[組]],"")</f>
        <v/>
      </c>
      <c r="C1356" s="22" t="str">
        <f>IFERROR(テーブル_Swim015[[#This Row],[水路]],"")</f>
        <v/>
      </c>
      <c r="D1356" s="22" t="str">
        <f t="shared" si="84"/>
        <v/>
      </c>
      <c r="E1356" s="22" t="str">
        <f>IFERROR(テーブル_Swim015[[#This Row],[選手番号]],"")</f>
        <v/>
      </c>
      <c r="F1356" s="22" t="str">
        <f>IFERROR(VLOOKUP(E1356,Sheet3!A:H,3,0),"")</f>
        <v/>
      </c>
      <c r="G1356" s="22" t="str">
        <f>IFERROR(VLOOKUP(E1356,Sheet3!A:H,8,0),"")</f>
        <v/>
      </c>
      <c r="H1356" s="22" t="str">
        <f>IFERROR(VLOOKUP(E1356,Sheet2!A:B,2,0),"")</f>
        <v/>
      </c>
      <c r="I1356" s="22" t="str">
        <f t="shared" si="85"/>
        <v/>
      </c>
      <c r="J1356" s="22" t="str">
        <f t="shared" si="86"/>
        <v/>
      </c>
      <c r="K1356" s="22" t="str">
        <f t="shared" si="87"/>
        <v/>
      </c>
    </row>
    <row r="1357" spans="1:11" x14ac:dyDescent="0.15">
      <c r="A1357" s="22" t="str">
        <f>IFERROR(テーブル_Swim015[[#This Row],[競技番号]],"")</f>
        <v/>
      </c>
      <c r="B1357" s="22" t="str">
        <f>IFERROR(テーブル_Swim015[[#This Row],[組]],"")</f>
        <v/>
      </c>
      <c r="C1357" s="22" t="str">
        <f>IFERROR(テーブル_Swim015[[#This Row],[水路]],"")</f>
        <v/>
      </c>
      <c r="D1357" s="22" t="str">
        <f t="shared" si="84"/>
        <v/>
      </c>
      <c r="E1357" s="22" t="str">
        <f>IFERROR(テーブル_Swim015[[#This Row],[選手番号]],"")</f>
        <v/>
      </c>
      <c r="F1357" s="22" t="str">
        <f>IFERROR(VLOOKUP(E1357,Sheet3!A:H,3,0),"")</f>
        <v/>
      </c>
      <c r="G1357" s="22" t="str">
        <f>IFERROR(VLOOKUP(E1357,Sheet3!A:H,8,0),"")</f>
        <v/>
      </c>
      <c r="H1357" s="22" t="str">
        <f>IFERROR(VLOOKUP(E1357,Sheet2!A:B,2,0),"")</f>
        <v/>
      </c>
      <c r="I1357" s="22" t="str">
        <f t="shared" si="85"/>
        <v/>
      </c>
      <c r="J1357" s="22" t="str">
        <f t="shared" si="86"/>
        <v/>
      </c>
      <c r="K1357" s="22" t="str">
        <f t="shared" si="87"/>
        <v/>
      </c>
    </row>
    <row r="1358" spans="1:11" x14ac:dyDescent="0.15">
      <c r="A1358" s="22" t="str">
        <f>IFERROR(テーブル_Swim015[[#This Row],[競技番号]],"")</f>
        <v/>
      </c>
      <c r="B1358" s="22" t="str">
        <f>IFERROR(テーブル_Swim015[[#This Row],[組]],"")</f>
        <v/>
      </c>
      <c r="C1358" s="22" t="str">
        <f>IFERROR(テーブル_Swim015[[#This Row],[水路]],"")</f>
        <v/>
      </c>
      <c r="D1358" s="22" t="str">
        <f t="shared" si="84"/>
        <v/>
      </c>
      <c r="E1358" s="22" t="str">
        <f>IFERROR(テーブル_Swim015[[#This Row],[選手番号]],"")</f>
        <v/>
      </c>
      <c r="F1358" s="22" t="str">
        <f>IFERROR(VLOOKUP(E1358,Sheet3!A:H,3,0),"")</f>
        <v/>
      </c>
      <c r="G1358" s="22" t="str">
        <f>IFERROR(VLOOKUP(E1358,Sheet3!A:H,8,0),"")</f>
        <v/>
      </c>
      <c r="H1358" s="22" t="str">
        <f>IFERROR(VLOOKUP(E1358,Sheet2!A:B,2,0),"")</f>
        <v/>
      </c>
      <c r="I1358" s="22" t="str">
        <f t="shared" si="85"/>
        <v/>
      </c>
      <c r="J1358" s="22" t="str">
        <f t="shared" si="86"/>
        <v/>
      </c>
      <c r="K1358" s="22" t="str">
        <f t="shared" si="87"/>
        <v/>
      </c>
    </row>
    <row r="1359" spans="1:11" x14ac:dyDescent="0.15">
      <c r="A1359" s="22" t="str">
        <f>IFERROR(テーブル_Swim015[[#This Row],[競技番号]],"")</f>
        <v/>
      </c>
      <c r="B1359" s="22" t="str">
        <f>IFERROR(テーブル_Swim015[[#This Row],[組]],"")</f>
        <v/>
      </c>
      <c r="C1359" s="22" t="str">
        <f>IFERROR(テーブル_Swim015[[#This Row],[水路]],"")</f>
        <v/>
      </c>
      <c r="D1359" s="22" t="str">
        <f t="shared" si="84"/>
        <v/>
      </c>
      <c r="E1359" s="22" t="str">
        <f>IFERROR(テーブル_Swim015[[#This Row],[選手番号]],"")</f>
        <v/>
      </c>
      <c r="F1359" s="22" t="str">
        <f>IFERROR(VLOOKUP(E1359,Sheet3!A:H,3,0),"")</f>
        <v/>
      </c>
      <c r="G1359" s="22" t="str">
        <f>IFERROR(VLOOKUP(E1359,Sheet3!A:H,8,0),"")</f>
        <v/>
      </c>
      <c r="H1359" s="22" t="str">
        <f>IFERROR(VLOOKUP(E1359,Sheet2!A:B,2,0),"")</f>
        <v/>
      </c>
      <c r="I1359" s="22" t="str">
        <f t="shared" si="85"/>
        <v/>
      </c>
      <c r="J1359" s="22" t="str">
        <f t="shared" si="86"/>
        <v/>
      </c>
      <c r="K1359" s="22" t="str">
        <f t="shared" si="87"/>
        <v/>
      </c>
    </row>
    <row r="1360" spans="1:11" x14ac:dyDescent="0.15">
      <c r="A1360" s="22" t="str">
        <f>IFERROR(テーブル_Swim015[[#This Row],[競技番号]],"")</f>
        <v/>
      </c>
      <c r="B1360" s="22" t="str">
        <f>IFERROR(テーブル_Swim015[[#This Row],[組]],"")</f>
        <v/>
      </c>
      <c r="C1360" s="22" t="str">
        <f>IFERROR(テーブル_Swim015[[#This Row],[水路]],"")</f>
        <v/>
      </c>
      <c r="D1360" s="22" t="str">
        <f t="shared" si="84"/>
        <v/>
      </c>
      <c r="E1360" s="22" t="str">
        <f>IFERROR(テーブル_Swim015[[#This Row],[選手番号]],"")</f>
        <v/>
      </c>
      <c r="F1360" s="22" t="str">
        <f>IFERROR(VLOOKUP(E1360,Sheet3!A:H,3,0),"")</f>
        <v/>
      </c>
      <c r="G1360" s="22" t="str">
        <f>IFERROR(VLOOKUP(E1360,Sheet3!A:H,8,0),"")</f>
        <v/>
      </c>
      <c r="H1360" s="22" t="str">
        <f>IFERROR(VLOOKUP(E1360,Sheet2!A:B,2,0),"")</f>
        <v/>
      </c>
      <c r="I1360" s="22" t="str">
        <f t="shared" si="85"/>
        <v/>
      </c>
      <c r="J1360" s="22" t="str">
        <f t="shared" si="86"/>
        <v/>
      </c>
      <c r="K1360" s="22" t="str">
        <f t="shared" si="87"/>
        <v/>
      </c>
    </row>
    <row r="1361" spans="1:11" x14ac:dyDescent="0.15">
      <c r="A1361" s="22" t="str">
        <f>IFERROR(テーブル_Swim015[[#This Row],[競技番号]],"")</f>
        <v/>
      </c>
      <c r="B1361" s="22" t="str">
        <f>IFERROR(テーブル_Swim015[[#This Row],[組]],"")</f>
        <v/>
      </c>
      <c r="C1361" s="22" t="str">
        <f>IFERROR(テーブル_Swim015[[#This Row],[水路]],"")</f>
        <v/>
      </c>
      <c r="D1361" s="22" t="str">
        <f t="shared" si="84"/>
        <v/>
      </c>
      <c r="E1361" s="22" t="str">
        <f>IFERROR(テーブル_Swim015[[#This Row],[選手番号]],"")</f>
        <v/>
      </c>
      <c r="F1361" s="22" t="str">
        <f>IFERROR(VLOOKUP(E1361,Sheet3!A:H,3,0),"")</f>
        <v/>
      </c>
      <c r="G1361" s="22" t="str">
        <f>IFERROR(VLOOKUP(E1361,Sheet3!A:H,8,0),"")</f>
        <v/>
      </c>
      <c r="H1361" s="22" t="str">
        <f>IFERROR(VLOOKUP(E1361,Sheet2!A:B,2,0),"")</f>
        <v/>
      </c>
      <c r="I1361" s="22" t="str">
        <f t="shared" si="85"/>
        <v/>
      </c>
      <c r="J1361" s="22" t="str">
        <f t="shared" si="86"/>
        <v/>
      </c>
      <c r="K1361" s="22" t="str">
        <f t="shared" si="87"/>
        <v/>
      </c>
    </row>
    <row r="1362" spans="1:11" x14ac:dyDescent="0.15">
      <c r="A1362" s="22" t="str">
        <f>IFERROR(テーブル_Swim015[[#This Row],[競技番号]],"")</f>
        <v/>
      </c>
      <c r="B1362" s="22" t="str">
        <f>IFERROR(テーブル_Swim015[[#This Row],[組]],"")</f>
        <v/>
      </c>
      <c r="C1362" s="22" t="str">
        <f>IFERROR(テーブル_Swim015[[#This Row],[水路]],"")</f>
        <v/>
      </c>
      <c r="D1362" s="22" t="str">
        <f t="shared" ref="D1362:D1425" si="88">CONCATENATE(A1362,B1362,C1362)</f>
        <v/>
      </c>
      <c r="E1362" s="22" t="str">
        <f>IFERROR(テーブル_Swim015[[#This Row],[選手番号]],"")</f>
        <v/>
      </c>
      <c r="F1362" s="22" t="str">
        <f>IFERROR(VLOOKUP(E1362,Sheet3!A:H,3,0),"")</f>
        <v/>
      </c>
      <c r="G1362" s="22" t="str">
        <f>IFERROR(VLOOKUP(E1362,Sheet3!A:H,8,0),"")</f>
        <v/>
      </c>
      <c r="H1362" s="22" t="str">
        <f>IFERROR(VLOOKUP(E1362,Sheet2!A:B,2,0),"")</f>
        <v/>
      </c>
      <c r="I1362" s="22" t="str">
        <f t="shared" si="85"/>
        <v/>
      </c>
      <c r="J1362" s="22" t="str">
        <f t="shared" si="86"/>
        <v/>
      </c>
      <c r="K1362" s="22" t="str">
        <f t="shared" si="87"/>
        <v/>
      </c>
    </row>
    <row r="1363" spans="1:11" x14ac:dyDescent="0.15">
      <c r="A1363" s="22" t="str">
        <f>IFERROR(テーブル_Swim015[[#This Row],[競技番号]],"")</f>
        <v/>
      </c>
      <c r="B1363" s="22" t="str">
        <f>IFERROR(テーブル_Swim015[[#This Row],[組]],"")</f>
        <v/>
      </c>
      <c r="C1363" s="22" t="str">
        <f>IFERROR(テーブル_Swim015[[#This Row],[水路]],"")</f>
        <v/>
      </c>
      <c r="D1363" s="22" t="str">
        <f t="shared" si="88"/>
        <v/>
      </c>
      <c r="E1363" s="22" t="str">
        <f>IFERROR(テーブル_Swim015[[#This Row],[選手番号]],"")</f>
        <v/>
      </c>
      <c r="F1363" s="22" t="str">
        <f>IFERROR(VLOOKUP(E1363,Sheet3!A:H,3,0),"")</f>
        <v/>
      </c>
      <c r="G1363" s="22" t="str">
        <f>IFERROR(VLOOKUP(E1363,Sheet3!A:H,8,0),"")</f>
        <v/>
      </c>
      <c r="H1363" s="22" t="str">
        <f>IFERROR(VLOOKUP(E1363,Sheet2!A:B,2,0),"")</f>
        <v/>
      </c>
      <c r="I1363" s="22" t="str">
        <f t="shared" ref="I1363:I1426" si="89">CONCATENATE(E1363,A1363)</f>
        <v/>
      </c>
      <c r="J1363" s="22" t="str">
        <f t="shared" ref="J1363:J1426" si="90">B1363</f>
        <v/>
      </c>
      <c r="K1363" s="22" t="str">
        <f t="shared" ref="K1363:K1426" si="91">C1363</f>
        <v/>
      </c>
    </row>
    <row r="1364" spans="1:11" x14ac:dyDescent="0.15">
      <c r="A1364" s="22" t="str">
        <f>IFERROR(テーブル_Swim015[[#This Row],[競技番号]],"")</f>
        <v/>
      </c>
      <c r="B1364" s="22" t="str">
        <f>IFERROR(テーブル_Swim015[[#This Row],[組]],"")</f>
        <v/>
      </c>
      <c r="C1364" s="22" t="str">
        <f>IFERROR(テーブル_Swim015[[#This Row],[水路]],"")</f>
        <v/>
      </c>
      <c r="D1364" s="22" t="str">
        <f t="shared" si="88"/>
        <v/>
      </c>
      <c r="E1364" s="22" t="str">
        <f>IFERROR(テーブル_Swim015[[#This Row],[選手番号]],"")</f>
        <v/>
      </c>
      <c r="F1364" s="22" t="str">
        <f>IFERROR(VLOOKUP(E1364,Sheet3!A:H,3,0),"")</f>
        <v/>
      </c>
      <c r="G1364" s="22" t="str">
        <f>IFERROR(VLOOKUP(E1364,Sheet3!A:H,8,0),"")</f>
        <v/>
      </c>
      <c r="H1364" s="22" t="str">
        <f>IFERROR(VLOOKUP(E1364,Sheet2!A:B,2,0),"")</f>
        <v/>
      </c>
      <c r="I1364" s="22" t="str">
        <f t="shared" si="89"/>
        <v/>
      </c>
      <c r="J1364" s="22" t="str">
        <f t="shared" si="90"/>
        <v/>
      </c>
      <c r="K1364" s="22" t="str">
        <f t="shared" si="91"/>
        <v/>
      </c>
    </row>
    <row r="1365" spans="1:11" x14ac:dyDescent="0.15">
      <c r="A1365" s="22" t="str">
        <f>IFERROR(テーブル_Swim015[[#This Row],[競技番号]],"")</f>
        <v/>
      </c>
      <c r="B1365" s="22" t="str">
        <f>IFERROR(テーブル_Swim015[[#This Row],[組]],"")</f>
        <v/>
      </c>
      <c r="C1365" s="22" t="str">
        <f>IFERROR(テーブル_Swim015[[#This Row],[水路]],"")</f>
        <v/>
      </c>
      <c r="D1365" s="22" t="str">
        <f t="shared" si="88"/>
        <v/>
      </c>
      <c r="E1365" s="22" t="str">
        <f>IFERROR(テーブル_Swim015[[#This Row],[選手番号]],"")</f>
        <v/>
      </c>
      <c r="F1365" s="22" t="str">
        <f>IFERROR(VLOOKUP(E1365,Sheet3!A:H,3,0),"")</f>
        <v/>
      </c>
      <c r="G1365" s="22" t="str">
        <f>IFERROR(VLOOKUP(E1365,Sheet3!A:H,8,0),"")</f>
        <v/>
      </c>
      <c r="H1365" s="22" t="str">
        <f>IFERROR(VLOOKUP(E1365,Sheet2!A:B,2,0),"")</f>
        <v/>
      </c>
      <c r="I1365" s="22" t="str">
        <f t="shared" si="89"/>
        <v/>
      </c>
      <c r="J1365" s="22" t="str">
        <f t="shared" si="90"/>
        <v/>
      </c>
      <c r="K1365" s="22" t="str">
        <f t="shared" si="91"/>
        <v/>
      </c>
    </row>
    <row r="1366" spans="1:11" x14ac:dyDescent="0.15">
      <c r="A1366" s="22" t="str">
        <f>IFERROR(テーブル_Swim015[[#This Row],[競技番号]],"")</f>
        <v/>
      </c>
      <c r="B1366" s="22" t="str">
        <f>IFERROR(テーブル_Swim015[[#This Row],[組]],"")</f>
        <v/>
      </c>
      <c r="C1366" s="22" t="str">
        <f>IFERROR(テーブル_Swim015[[#This Row],[水路]],"")</f>
        <v/>
      </c>
      <c r="D1366" s="22" t="str">
        <f t="shared" si="88"/>
        <v/>
      </c>
      <c r="E1366" s="22" t="str">
        <f>IFERROR(テーブル_Swim015[[#This Row],[選手番号]],"")</f>
        <v/>
      </c>
      <c r="F1366" s="22" t="str">
        <f>IFERROR(VLOOKUP(E1366,Sheet3!A:H,3,0),"")</f>
        <v/>
      </c>
      <c r="G1366" s="22" t="str">
        <f>IFERROR(VLOOKUP(E1366,Sheet3!A:H,8,0),"")</f>
        <v/>
      </c>
      <c r="H1366" s="22" t="str">
        <f>IFERROR(VLOOKUP(E1366,Sheet2!A:B,2,0),"")</f>
        <v/>
      </c>
      <c r="I1366" s="22" t="str">
        <f t="shared" si="89"/>
        <v/>
      </c>
      <c r="J1366" s="22" t="str">
        <f t="shared" si="90"/>
        <v/>
      </c>
      <c r="K1366" s="22" t="str">
        <f t="shared" si="91"/>
        <v/>
      </c>
    </row>
    <row r="1367" spans="1:11" x14ac:dyDescent="0.15">
      <c r="A1367" s="22" t="str">
        <f>IFERROR(テーブル_Swim015[[#This Row],[競技番号]],"")</f>
        <v/>
      </c>
      <c r="B1367" s="22" t="str">
        <f>IFERROR(テーブル_Swim015[[#This Row],[組]],"")</f>
        <v/>
      </c>
      <c r="C1367" s="22" t="str">
        <f>IFERROR(テーブル_Swim015[[#This Row],[水路]],"")</f>
        <v/>
      </c>
      <c r="D1367" s="22" t="str">
        <f t="shared" si="88"/>
        <v/>
      </c>
      <c r="E1367" s="22" t="str">
        <f>IFERROR(テーブル_Swim015[[#This Row],[選手番号]],"")</f>
        <v/>
      </c>
      <c r="F1367" s="22" t="str">
        <f>IFERROR(VLOOKUP(E1367,Sheet3!A:H,3,0),"")</f>
        <v/>
      </c>
      <c r="G1367" s="22" t="str">
        <f>IFERROR(VLOOKUP(E1367,Sheet3!A:H,8,0),"")</f>
        <v/>
      </c>
      <c r="H1367" s="22" t="str">
        <f>IFERROR(VLOOKUP(E1367,Sheet2!A:B,2,0),"")</f>
        <v/>
      </c>
      <c r="I1367" s="22" t="str">
        <f t="shared" si="89"/>
        <v/>
      </c>
      <c r="J1367" s="22" t="str">
        <f t="shared" si="90"/>
        <v/>
      </c>
      <c r="K1367" s="22" t="str">
        <f t="shared" si="91"/>
        <v/>
      </c>
    </row>
    <row r="1368" spans="1:11" x14ac:dyDescent="0.15">
      <c r="A1368" s="22" t="str">
        <f>IFERROR(テーブル_Swim015[[#This Row],[競技番号]],"")</f>
        <v/>
      </c>
      <c r="B1368" s="22" t="str">
        <f>IFERROR(テーブル_Swim015[[#This Row],[組]],"")</f>
        <v/>
      </c>
      <c r="C1368" s="22" t="str">
        <f>IFERROR(テーブル_Swim015[[#This Row],[水路]],"")</f>
        <v/>
      </c>
      <c r="D1368" s="22" t="str">
        <f t="shared" si="88"/>
        <v/>
      </c>
      <c r="E1368" s="22" t="str">
        <f>IFERROR(テーブル_Swim015[[#This Row],[選手番号]],"")</f>
        <v/>
      </c>
      <c r="F1368" s="22" t="str">
        <f>IFERROR(VLOOKUP(E1368,Sheet3!A:H,3,0),"")</f>
        <v/>
      </c>
      <c r="G1368" s="22" t="str">
        <f>IFERROR(VLOOKUP(E1368,Sheet3!A:H,8,0),"")</f>
        <v/>
      </c>
      <c r="H1368" s="22" t="str">
        <f>IFERROR(VLOOKUP(E1368,Sheet2!A:B,2,0),"")</f>
        <v/>
      </c>
      <c r="I1368" s="22" t="str">
        <f t="shared" si="89"/>
        <v/>
      </c>
      <c r="J1368" s="22" t="str">
        <f t="shared" si="90"/>
        <v/>
      </c>
      <c r="K1368" s="22" t="str">
        <f t="shared" si="91"/>
        <v/>
      </c>
    </row>
    <row r="1369" spans="1:11" x14ac:dyDescent="0.15">
      <c r="A1369" s="22" t="str">
        <f>IFERROR(テーブル_Swim015[[#This Row],[競技番号]],"")</f>
        <v/>
      </c>
      <c r="B1369" s="22" t="str">
        <f>IFERROR(テーブル_Swim015[[#This Row],[組]],"")</f>
        <v/>
      </c>
      <c r="C1369" s="22" t="str">
        <f>IFERROR(テーブル_Swim015[[#This Row],[水路]],"")</f>
        <v/>
      </c>
      <c r="D1369" s="22" t="str">
        <f t="shared" si="88"/>
        <v/>
      </c>
      <c r="E1369" s="22" t="str">
        <f>IFERROR(テーブル_Swim015[[#This Row],[選手番号]],"")</f>
        <v/>
      </c>
      <c r="F1369" s="22" t="str">
        <f>IFERROR(VLOOKUP(E1369,Sheet3!A:H,3,0),"")</f>
        <v/>
      </c>
      <c r="G1369" s="22" t="str">
        <f>IFERROR(VLOOKUP(E1369,Sheet3!A:H,8,0),"")</f>
        <v/>
      </c>
      <c r="H1369" s="22" t="str">
        <f>IFERROR(VLOOKUP(E1369,Sheet2!A:B,2,0),"")</f>
        <v/>
      </c>
      <c r="I1369" s="22" t="str">
        <f t="shared" si="89"/>
        <v/>
      </c>
      <c r="J1369" s="22" t="str">
        <f t="shared" si="90"/>
        <v/>
      </c>
      <c r="K1369" s="22" t="str">
        <f t="shared" si="91"/>
        <v/>
      </c>
    </row>
    <row r="1370" spans="1:11" x14ac:dyDescent="0.15">
      <c r="A1370" s="22" t="str">
        <f>IFERROR(テーブル_Swim015[[#This Row],[競技番号]],"")</f>
        <v/>
      </c>
      <c r="B1370" s="22" t="str">
        <f>IFERROR(テーブル_Swim015[[#This Row],[組]],"")</f>
        <v/>
      </c>
      <c r="C1370" s="22" t="str">
        <f>IFERROR(テーブル_Swim015[[#This Row],[水路]],"")</f>
        <v/>
      </c>
      <c r="D1370" s="22" t="str">
        <f t="shared" si="88"/>
        <v/>
      </c>
      <c r="E1370" s="22" t="str">
        <f>IFERROR(テーブル_Swim015[[#This Row],[選手番号]],"")</f>
        <v/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89"/>
        <v/>
      </c>
      <c r="J1370" s="22" t="str">
        <f t="shared" si="90"/>
        <v/>
      </c>
      <c r="K1370" s="22" t="str">
        <f t="shared" si="91"/>
        <v/>
      </c>
    </row>
    <row r="1371" spans="1:11" x14ac:dyDescent="0.15">
      <c r="A1371" s="22" t="str">
        <f>IFERROR(テーブル_Swim015[[#This Row],[競技番号]],"")</f>
        <v/>
      </c>
      <c r="B1371" s="22" t="str">
        <f>IFERROR(テーブル_Swim015[[#This Row],[組]],"")</f>
        <v/>
      </c>
      <c r="C1371" s="22" t="str">
        <f>IFERROR(テーブル_Swim015[[#This Row],[水路]],"")</f>
        <v/>
      </c>
      <c r="D1371" s="22" t="str">
        <f t="shared" si="88"/>
        <v/>
      </c>
      <c r="E1371" s="22" t="str">
        <f>IFERROR(テーブル_Swim015[[#This Row],[選手番号]],"")</f>
        <v/>
      </c>
      <c r="F1371" s="22" t="str">
        <f>IFERROR(VLOOKUP(E1371,Sheet3!A:H,3,0),"")</f>
        <v/>
      </c>
      <c r="G1371" s="22" t="str">
        <f>IFERROR(VLOOKUP(E1371,Sheet3!A:H,8,0),"")</f>
        <v/>
      </c>
      <c r="H1371" s="22" t="str">
        <f>IFERROR(VLOOKUP(E1371,Sheet2!A:B,2,0),"")</f>
        <v/>
      </c>
      <c r="I1371" s="22" t="str">
        <f t="shared" si="89"/>
        <v/>
      </c>
      <c r="J1371" s="22" t="str">
        <f t="shared" si="90"/>
        <v/>
      </c>
      <c r="K1371" s="22" t="str">
        <f t="shared" si="91"/>
        <v/>
      </c>
    </row>
    <row r="1372" spans="1:11" x14ac:dyDescent="0.15">
      <c r="A1372" s="22" t="str">
        <f>IFERROR(テーブル_Swim015[[#This Row],[競技番号]],"")</f>
        <v/>
      </c>
      <c r="B1372" s="22" t="str">
        <f>IFERROR(テーブル_Swim015[[#This Row],[組]],"")</f>
        <v/>
      </c>
      <c r="C1372" s="22" t="str">
        <f>IFERROR(テーブル_Swim015[[#This Row],[水路]],"")</f>
        <v/>
      </c>
      <c r="D1372" s="22" t="str">
        <f t="shared" si="88"/>
        <v/>
      </c>
      <c r="E1372" s="22" t="str">
        <f>IFERROR(テーブル_Swim015[[#This Row],[選手番号]],"")</f>
        <v/>
      </c>
      <c r="F1372" s="22" t="str">
        <f>IFERROR(VLOOKUP(E1372,Sheet3!A:H,3,0),"")</f>
        <v/>
      </c>
      <c r="G1372" s="22" t="str">
        <f>IFERROR(VLOOKUP(E1372,Sheet3!A:H,8,0),"")</f>
        <v/>
      </c>
      <c r="H1372" s="22" t="str">
        <f>IFERROR(VLOOKUP(E1372,Sheet2!A:B,2,0),"")</f>
        <v/>
      </c>
      <c r="I1372" s="22" t="str">
        <f t="shared" si="89"/>
        <v/>
      </c>
      <c r="J1372" s="22" t="str">
        <f t="shared" si="90"/>
        <v/>
      </c>
      <c r="K1372" s="22" t="str">
        <f t="shared" si="91"/>
        <v/>
      </c>
    </row>
    <row r="1373" spans="1:11" x14ac:dyDescent="0.15">
      <c r="A1373" s="22" t="str">
        <f>IFERROR(テーブル_Swim015[[#This Row],[競技番号]],"")</f>
        <v/>
      </c>
      <c r="B1373" s="22" t="str">
        <f>IFERROR(テーブル_Swim015[[#This Row],[組]],"")</f>
        <v/>
      </c>
      <c r="C1373" s="22" t="str">
        <f>IFERROR(テーブル_Swim015[[#This Row],[水路]],"")</f>
        <v/>
      </c>
      <c r="D1373" s="22" t="str">
        <f t="shared" si="88"/>
        <v/>
      </c>
      <c r="E1373" s="22" t="str">
        <f>IFERROR(テーブル_Swim015[[#This Row],[選手番号]],"")</f>
        <v/>
      </c>
      <c r="F1373" s="22" t="str">
        <f>IFERROR(VLOOKUP(E1373,Sheet3!A:H,3,0),"")</f>
        <v/>
      </c>
      <c r="G1373" s="22" t="str">
        <f>IFERROR(VLOOKUP(E1373,Sheet3!A:H,8,0),"")</f>
        <v/>
      </c>
      <c r="H1373" s="22" t="str">
        <f>IFERROR(VLOOKUP(E1373,Sheet2!A:B,2,0),"")</f>
        <v/>
      </c>
      <c r="I1373" s="22" t="str">
        <f t="shared" si="89"/>
        <v/>
      </c>
      <c r="J1373" s="22" t="str">
        <f t="shared" si="90"/>
        <v/>
      </c>
      <c r="K1373" s="22" t="str">
        <f t="shared" si="91"/>
        <v/>
      </c>
    </row>
    <row r="1374" spans="1:11" x14ac:dyDescent="0.15">
      <c r="A1374" s="22" t="str">
        <f>IFERROR(テーブル_Swim015[[#This Row],[競技番号]],"")</f>
        <v/>
      </c>
      <c r="B1374" s="22" t="str">
        <f>IFERROR(テーブル_Swim015[[#This Row],[組]],"")</f>
        <v/>
      </c>
      <c r="C1374" s="22" t="str">
        <f>IFERROR(テーブル_Swim015[[#This Row],[水路]],"")</f>
        <v/>
      </c>
      <c r="D1374" s="22" t="str">
        <f t="shared" si="88"/>
        <v/>
      </c>
      <c r="E1374" s="22" t="str">
        <f>IFERROR(テーブル_Swim015[[#This Row],[選手番号]],"")</f>
        <v/>
      </c>
      <c r="F1374" s="22" t="str">
        <f>IFERROR(VLOOKUP(E1374,Sheet3!A:H,3,0),"")</f>
        <v/>
      </c>
      <c r="G1374" s="22" t="str">
        <f>IFERROR(VLOOKUP(E1374,Sheet3!A:H,8,0),"")</f>
        <v/>
      </c>
      <c r="H1374" s="22" t="str">
        <f>IFERROR(VLOOKUP(E1374,Sheet2!A:B,2,0),"")</f>
        <v/>
      </c>
      <c r="I1374" s="22" t="str">
        <f t="shared" si="89"/>
        <v/>
      </c>
      <c r="J1374" s="22" t="str">
        <f t="shared" si="90"/>
        <v/>
      </c>
      <c r="K1374" s="22" t="str">
        <f t="shared" si="91"/>
        <v/>
      </c>
    </row>
    <row r="1375" spans="1:11" x14ac:dyDescent="0.15">
      <c r="A1375" s="22" t="str">
        <f>IFERROR(テーブル_Swim015[[#This Row],[競技番号]],"")</f>
        <v/>
      </c>
      <c r="B1375" s="22" t="str">
        <f>IFERROR(テーブル_Swim015[[#This Row],[組]],"")</f>
        <v/>
      </c>
      <c r="C1375" s="22" t="str">
        <f>IFERROR(テーブル_Swim015[[#This Row],[水路]],"")</f>
        <v/>
      </c>
      <c r="D1375" s="22" t="str">
        <f t="shared" si="88"/>
        <v/>
      </c>
      <c r="E1375" s="22" t="str">
        <f>IFERROR(テーブル_Swim015[[#This Row],[選手番号]],"")</f>
        <v/>
      </c>
      <c r="F1375" s="22" t="str">
        <f>IFERROR(VLOOKUP(E1375,Sheet3!A:H,3,0),"")</f>
        <v/>
      </c>
      <c r="G1375" s="22" t="str">
        <f>IFERROR(VLOOKUP(E1375,Sheet3!A:H,8,0),"")</f>
        <v/>
      </c>
      <c r="H1375" s="22" t="str">
        <f>IFERROR(VLOOKUP(E1375,Sheet2!A:B,2,0),"")</f>
        <v/>
      </c>
      <c r="I1375" s="22" t="str">
        <f t="shared" si="89"/>
        <v/>
      </c>
      <c r="J1375" s="22" t="str">
        <f t="shared" si="90"/>
        <v/>
      </c>
      <c r="K1375" s="22" t="str">
        <f t="shared" si="91"/>
        <v/>
      </c>
    </row>
    <row r="1376" spans="1:11" x14ac:dyDescent="0.15">
      <c r="A1376" s="22" t="str">
        <f>IFERROR(テーブル_Swim015[[#This Row],[競技番号]],"")</f>
        <v/>
      </c>
      <c r="B1376" s="22" t="str">
        <f>IFERROR(テーブル_Swim015[[#This Row],[組]],"")</f>
        <v/>
      </c>
      <c r="C1376" s="22" t="str">
        <f>IFERROR(テーブル_Swim015[[#This Row],[水路]],"")</f>
        <v/>
      </c>
      <c r="D1376" s="22" t="str">
        <f t="shared" si="88"/>
        <v/>
      </c>
      <c r="E1376" s="22" t="str">
        <f>IFERROR(テーブル_Swim015[[#This Row],[選手番号]],"")</f>
        <v/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89"/>
        <v/>
      </c>
      <c r="J1376" s="22" t="str">
        <f t="shared" si="90"/>
        <v/>
      </c>
      <c r="K1376" s="22" t="str">
        <f t="shared" si="91"/>
        <v/>
      </c>
    </row>
    <row r="1377" spans="1:11" x14ac:dyDescent="0.15">
      <c r="A1377" s="22" t="str">
        <f>IFERROR(テーブル_Swim015[[#This Row],[競技番号]],"")</f>
        <v/>
      </c>
      <c r="B1377" s="22" t="str">
        <f>IFERROR(テーブル_Swim015[[#This Row],[組]],"")</f>
        <v/>
      </c>
      <c r="C1377" s="22" t="str">
        <f>IFERROR(テーブル_Swim015[[#This Row],[水路]],"")</f>
        <v/>
      </c>
      <c r="D1377" s="22" t="str">
        <f t="shared" si="88"/>
        <v/>
      </c>
      <c r="E1377" s="22" t="str">
        <f>IFERROR(テーブル_Swim015[[#This Row],[選手番号]],"")</f>
        <v/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89"/>
        <v/>
      </c>
      <c r="J1377" s="22" t="str">
        <f t="shared" si="90"/>
        <v/>
      </c>
      <c r="K1377" s="22" t="str">
        <f t="shared" si="91"/>
        <v/>
      </c>
    </row>
    <row r="1378" spans="1:11" x14ac:dyDescent="0.15">
      <c r="A1378" s="22" t="str">
        <f>IFERROR(テーブル_Swim015[[#This Row],[競技番号]],"")</f>
        <v/>
      </c>
      <c r="B1378" s="22" t="str">
        <f>IFERROR(テーブル_Swim015[[#This Row],[組]],"")</f>
        <v/>
      </c>
      <c r="C1378" s="22" t="str">
        <f>IFERROR(テーブル_Swim015[[#This Row],[水路]],"")</f>
        <v/>
      </c>
      <c r="D1378" s="22" t="str">
        <f t="shared" si="88"/>
        <v/>
      </c>
      <c r="E1378" s="22" t="str">
        <f>IFERROR(テーブル_Swim015[[#This Row],[選手番号]],"")</f>
        <v/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89"/>
        <v/>
      </c>
      <c r="J1378" s="22" t="str">
        <f t="shared" si="90"/>
        <v/>
      </c>
      <c r="K1378" s="22" t="str">
        <f t="shared" si="91"/>
        <v/>
      </c>
    </row>
    <row r="1379" spans="1:11" x14ac:dyDescent="0.15">
      <c r="A1379" s="22" t="str">
        <f>IFERROR(テーブル_Swim015[[#This Row],[競技番号]],"")</f>
        <v/>
      </c>
      <c r="B1379" s="22" t="str">
        <f>IFERROR(テーブル_Swim015[[#This Row],[組]],"")</f>
        <v/>
      </c>
      <c r="C1379" s="22" t="str">
        <f>IFERROR(テーブル_Swim015[[#This Row],[水路]],"")</f>
        <v/>
      </c>
      <c r="D1379" s="22" t="str">
        <f t="shared" si="88"/>
        <v/>
      </c>
      <c r="E1379" s="22" t="str">
        <f>IFERROR(テーブル_Swim015[[#This Row],[選手番号]],"")</f>
        <v/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89"/>
        <v/>
      </c>
      <c r="J1379" s="22" t="str">
        <f t="shared" si="90"/>
        <v/>
      </c>
      <c r="K1379" s="22" t="str">
        <f t="shared" si="91"/>
        <v/>
      </c>
    </row>
    <row r="1380" spans="1:11" x14ac:dyDescent="0.15">
      <c r="A1380" s="22" t="str">
        <f>IFERROR(テーブル_Swim015[[#This Row],[競技番号]],"")</f>
        <v/>
      </c>
      <c r="B1380" s="22" t="str">
        <f>IFERROR(テーブル_Swim015[[#This Row],[組]],"")</f>
        <v/>
      </c>
      <c r="C1380" s="22" t="str">
        <f>IFERROR(テーブル_Swim015[[#This Row],[水路]],"")</f>
        <v/>
      </c>
      <c r="D1380" s="22" t="str">
        <f t="shared" si="88"/>
        <v/>
      </c>
      <c r="E1380" s="22" t="str">
        <f>IFERROR(テーブル_Swim015[[#This Row],[選手番号]],"")</f>
        <v/>
      </c>
      <c r="F1380" s="22" t="str">
        <f>IFERROR(VLOOKUP(E1380,Sheet3!A:H,3,0),"")</f>
        <v/>
      </c>
      <c r="G1380" s="22" t="str">
        <f>IFERROR(VLOOKUP(E1380,Sheet3!A:H,8,0),"")</f>
        <v/>
      </c>
      <c r="H1380" s="22" t="str">
        <f>IFERROR(VLOOKUP(E1380,Sheet2!A:B,2,0),"")</f>
        <v/>
      </c>
      <c r="I1380" s="22" t="str">
        <f t="shared" si="89"/>
        <v/>
      </c>
      <c r="J1380" s="22" t="str">
        <f t="shared" si="90"/>
        <v/>
      </c>
      <c r="K1380" s="22" t="str">
        <f t="shared" si="91"/>
        <v/>
      </c>
    </row>
    <row r="1381" spans="1:11" x14ac:dyDescent="0.15">
      <c r="A1381" s="22" t="str">
        <f>IFERROR(テーブル_Swim015[[#This Row],[競技番号]],"")</f>
        <v/>
      </c>
      <c r="B1381" s="22" t="str">
        <f>IFERROR(テーブル_Swim015[[#This Row],[組]],"")</f>
        <v/>
      </c>
      <c r="C1381" s="22" t="str">
        <f>IFERROR(テーブル_Swim015[[#This Row],[水路]],"")</f>
        <v/>
      </c>
      <c r="D1381" s="22" t="str">
        <f t="shared" si="88"/>
        <v/>
      </c>
      <c r="E1381" s="22" t="str">
        <f>IFERROR(テーブル_Swim015[[#This Row],[選手番号]],"")</f>
        <v/>
      </c>
      <c r="F1381" s="22" t="str">
        <f>IFERROR(VLOOKUP(E1381,Sheet3!A:H,3,0),"")</f>
        <v/>
      </c>
      <c r="G1381" s="22" t="str">
        <f>IFERROR(VLOOKUP(E1381,Sheet3!A:H,8,0),"")</f>
        <v/>
      </c>
      <c r="H1381" s="22" t="str">
        <f>IFERROR(VLOOKUP(E1381,Sheet2!A:B,2,0),"")</f>
        <v/>
      </c>
      <c r="I1381" s="22" t="str">
        <f t="shared" si="89"/>
        <v/>
      </c>
      <c r="J1381" s="22" t="str">
        <f t="shared" si="90"/>
        <v/>
      </c>
      <c r="K1381" s="22" t="str">
        <f t="shared" si="91"/>
        <v/>
      </c>
    </row>
    <row r="1382" spans="1:11" x14ac:dyDescent="0.15">
      <c r="A1382" s="22" t="str">
        <f>IFERROR(テーブル_Swim015[[#This Row],[競技番号]],"")</f>
        <v/>
      </c>
      <c r="B1382" s="22" t="str">
        <f>IFERROR(テーブル_Swim015[[#This Row],[組]],"")</f>
        <v/>
      </c>
      <c r="C1382" s="22" t="str">
        <f>IFERROR(テーブル_Swim015[[#This Row],[水路]],"")</f>
        <v/>
      </c>
      <c r="D1382" s="22" t="str">
        <f t="shared" si="88"/>
        <v/>
      </c>
      <c r="E1382" s="22" t="str">
        <f>IFERROR(テーブル_Swim015[[#This Row],[選手番号]],"")</f>
        <v/>
      </c>
      <c r="F1382" s="22" t="str">
        <f>IFERROR(VLOOKUP(E1382,Sheet3!A:H,3,0),"")</f>
        <v/>
      </c>
      <c r="G1382" s="22" t="str">
        <f>IFERROR(VLOOKUP(E1382,Sheet3!A:H,8,0),"")</f>
        <v/>
      </c>
      <c r="H1382" s="22" t="str">
        <f>IFERROR(VLOOKUP(E1382,Sheet2!A:B,2,0),"")</f>
        <v/>
      </c>
      <c r="I1382" s="22" t="str">
        <f t="shared" si="89"/>
        <v/>
      </c>
      <c r="J1382" s="22" t="str">
        <f t="shared" si="90"/>
        <v/>
      </c>
      <c r="K1382" s="22" t="str">
        <f t="shared" si="91"/>
        <v/>
      </c>
    </row>
    <row r="1383" spans="1:11" x14ac:dyDescent="0.15">
      <c r="A1383" s="22" t="str">
        <f>IFERROR(テーブル_Swim015[[#This Row],[競技番号]],"")</f>
        <v/>
      </c>
      <c r="B1383" s="22" t="str">
        <f>IFERROR(テーブル_Swim015[[#This Row],[組]],"")</f>
        <v/>
      </c>
      <c r="C1383" s="22" t="str">
        <f>IFERROR(テーブル_Swim015[[#This Row],[水路]],"")</f>
        <v/>
      </c>
      <c r="D1383" s="22" t="str">
        <f t="shared" si="88"/>
        <v/>
      </c>
      <c r="E1383" s="22" t="str">
        <f>IFERROR(テーブル_Swim015[[#This Row],[選手番号]],"")</f>
        <v/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89"/>
        <v/>
      </c>
      <c r="J1383" s="22" t="str">
        <f t="shared" si="90"/>
        <v/>
      </c>
      <c r="K1383" s="22" t="str">
        <f t="shared" si="91"/>
        <v/>
      </c>
    </row>
    <row r="1384" spans="1:11" x14ac:dyDescent="0.15">
      <c r="A1384" s="22" t="str">
        <f>IFERROR(テーブル_Swim015[[#This Row],[競技番号]],"")</f>
        <v/>
      </c>
      <c r="B1384" s="22" t="str">
        <f>IFERROR(テーブル_Swim015[[#This Row],[組]],"")</f>
        <v/>
      </c>
      <c r="C1384" s="22" t="str">
        <f>IFERROR(テーブル_Swim015[[#This Row],[水路]],"")</f>
        <v/>
      </c>
      <c r="D1384" s="22" t="str">
        <f t="shared" si="88"/>
        <v/>
      </c>
      <c r="E1384" s="22" t="str">
        <f>IFERROR(テーブル_Swim015[[#This Row],[選手番号]],"")</f>
        <v/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89"/>
        <v/>
      </c>
      <c r="J1384" s="22" t="str">
        <f t="shared" si="90"/>
        <v/>
      </c>
      <c r="K1384" s="22" t="str">
        <f t="shared" si="91"/>
        <v/>
      </c>
    </row>
    <row r="1385" spans="1:11" x14ac:dyDescent="0.15">
      <c r="A1385" s="22" t="str">
        <f>IFERROR(テーブル_Swim015[[#This Row],[競技番号]],"")</f>
        <v/>
      </c>
      <c r="B1385" s="22" t="str">
        <f>IFERROR(テーブル_Swim015[[#This Row],[組]],"")</f>
        <v/>
      </c>
      <c r="C1385" s="22" t="str">
        <f>IFERROR(テーブル_Swim015[[#This Row],[水路]],"")</f>
        <v/>
      </c>
      <c r="D1385" s="22" t="str">
        <f t="shared" si="88"/>
        <v/>
      </c>
      <c r="E1385" s="22" t="str">
        <f>IFERROR(テーブル_Swim015[[#This Row],[選手番号]],"")</f>
        <v/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89"/>
        <v/>
      </c>
      <c r="J1385" s="22" t="str">
        <f t="shared" si="90"/>
        <v/>
      </c>
      <c r="K1385" s="22" t="str">
        <f t="shared" si="91"/>
        <v/>
      </c>
    </row>
    <row r="1386" spans="1:11" x14ac:dyDescent="0.15">
      <c r="A1386" s="22" t="str">
        <f>IFERROR(テーブル_Swim015[[#This Row],[競技番号]],"")</f>
        <v/>
      </c>
      <c r="B1386" s="22" t="str">
        <f>IFERROR(テーブル_Swim015[[#This Row],[組]],"")</f>
        <v/>
      </c>
      <c r="C1386" s="22" t="str">
        <f>IFERROR(テーブル_Swim015[[#This Row],[水路]],"")</f>
        <v/>
      </c>
      <c r="D1386" s="22" t="str">
        <f t="shared" si="88"/>
        <v/>
      </c>
      <c r="E1386" s="22" t="str">
        <f>IFERROR(テーブル_Swim015[[#This Row],[選手番号]],"")</f>
        <v/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89"/>
        <v/>
      </c>
      <c r="J1386" s="22" t="str">
        <f t="shared" si="90"/>
        <v/>
      </c>
      <c r="K1386" s="22" t="str">
        <f t="shared" si="91"/>
        <v/>
      </c>
    </row>
    <row r="1387" spans="1:11" x14ac:dyDescent="0.15">
      <c r="A1387" s="22" t="str">
        <f>IFERROR(テーブル_Swim015[[#This Row],[競技番号]],"")</f>
        <v/>
      </c>
      <c r="B1387" s="22" t="str">
        <f>IFERROR(テーブル_Swim015[[#This Row],[組]],"")</f>
        <v/>
      </c>
      <c r="C1387" s="22" t="str">
        <f>IFERROR(テーブル_Swim015[[#This Row],[水路]],"")</f>
        <v/>
      </c>
      <c r="D1387" s="22" t="str">
        <f t="shared" si="88"/>
        <v/>
      </c>
      <c r="E1387" s="22" t="str">
        <f>IFERROR(テーブル_Swim015[[#This Row],[選手番号]],"")</f>
        <v/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89"/>
        <v/>
      </c>
      <c r="J1387" s="22" t="str">
        <f t="shared" si="90"/>
        <v/>
      </c>
      <c r="K1387" s="22" t="str">
        <f t="shared" si="91"/>
        <v/>
      </c>
    </row>
    <row r="1388" spans="1:11" x14ac:dyDescent="0.15">
      <c r="A1388" s="22" t="str">
        <f>IFERROR(テーブル_Swim015[[#This Row],[競技番号]],"")</f>
        <v/>
      </c>
      <c r="B1388" s="22" t="str">
        <f>IFERROR(テーブル_Swim015[[#This Row],[組]],"")</f>
        <v/>
      </c>
      <c r="C1388" s="22" t="str">
        <f>IFERROR(テーブル_Swim015[[#This Row],[水路]],"")</f>
        <v/>
      </c>
      <c r="D1388" s="22" t="str">
        <f t="shared" si="88"/>
        <v/>
      </c>
      <c r="E1388" s="22" t="str">
        <f>IFERROR(テーブル_Swim015[[#This Row],[選手番号]],"")</f>
        <v/>
      </c>
      <c r="F1388" s="22" t="str">
        <f>IFERROR(VLOOKUP(E1388,Sheet3!A:H,3,0),"")</f>
        <v/>
      </c>
      <c r="G1388" s="22" t="str">
        <f>IFERROR(VLOOKUP(E1388,Sheet3!A:H,8,0),"")</f>
        <v/>
      </c>
      <c r="H1388" s="22" t="str">
        <f>IFERROR(VLOOKUP(E1388,Sheet2!A:B,2,0),"")</f>
        <v/>
      </c>
      <c r="I1388" s="22" t="str">
        <f t="shared" si="89"/>
        <v/>
      </c>
      <c r="J1388" s="22" t="str">
        <f t="shared" si="90"/>
        <v/>
      </c>
      <c r="K1388" s="22" t="str">
        <f t="shared" si="91"/>
        <v/>
      </c>
    </row>
    <row r="1389" spans="1:11" x14ac:dyDescent="0.15">
      <c r="A1389" s="22" t="str">
        <f>IFERROR(テーブル_Swim015[[#This Row],[競技番号]],"")</f>
        <v/>
      </c>
      <c r="B1389" s="22" t="str">
        <f>IFERROR(テーブル_Swim015[[#This Row],[組]],"")</f>
        <v/>
      </c>
      <c r="C1389" s="22" t="str">
        <f>IFERROR(テーブル_Swim015[[#This Row],[水路]],"")</f>
        <v/>
      </c>
      <c r="D1389" s="22" t="str">
        <f t="shared" si="88"/>
        <v/>
      </c>
      <c r="E1389" s="22" t="str">
        <f>IFERROR(テーブル_Swim015[[#This Row],[選手番号]],"")</f>
        <v/>
      </c>
      <c r="F1389" s="22" t="str">
        <f>IFERROR(VLOOKUP(E1389,Sheet3!A:H,3,0),"")</f>
        <v/>
      </c>
      <c r="G1389" s="22" t="str">
        <f>IFERROR(VLOOKUP(E1389,Sheet3!A:H,8,0),"")</f>
        <v/>
      </c>
      <c r="H1389" s="22" t="str">
        <f>IFERROR(VLOOKUP(E1389,Sheet2!A:B,2,0),"")</f>
        <v/>
      </c>
      <c r="I1389" s="22" t="str">
        <f t="shared" si="89"/>
        <v/>
      </c>
      <c r="J1389" s="22" t="str">
        <f t="shared" si="90"/>
        <v/>
      </c>
      <c r="K1389" s="22" t="str">
        <f t="shared" si="91"/>
        <v/>
      </c>
    </row>
    <row r="1390" spans="1:11" x14ac:dyDescent="0.15">
      <c r="A1390" s="22" t="str">
        <f>IFERROR(テーブル_Swim015[[#This Row],[競技番号]],"")</f>
        <v/>
      </c>
      <c r="B1390" s="22" t="str">
        <f>IFERROR(テーブル_Swim015[[#This Row],[組]],"")</f>
        <v/>
      </c>
      <c r="C1390" s="22" t="str">
        <f>IFERROR(テーブル_Swim015[[#This Row],[水路]],"")</f>
        <v/>
      </c>
      <c r="D1390" s="22" t="str">
        <f t="shared" si="88"/>
        <v/>
      </c>
      <c r="E1390" s="22" t="str">
        <f>IFERROR(テーブル_Swim015[[#This Row],[選手番号]],"")</f>
        <v/>
      </c>
      <c r="F1390" s="22" t="str">
        <f>IFERROR(VLOOKUP(E1390,Sheet3!A:H,3,0),"")</f>
        <v/>
      </c>
      <c r="G1390" s="22" t="str">
        <f>IFERROR(VLOOKUP(E1390,Sheet3!A:H,8,0),"")</f>
        <v/>
      </c>
      <c r="H1390" s="22" t="str">
        <f>IFERROR(VLOOKUP(E1390,Sheet2!A:B,2,0),"")</f>
        <v/>
      </c>
      <c r="I1390" s="22" t="str">
        <f t="shared" si="89"/>
        <v/>
      </c>
      <c r="J1390" s="22" t="str">
        <f t="shared" si="90"/>
        <v/>
      </c>
      <c r="K1390" s="22" t="str">
        <f t="shared" si="91"/>
        <v/>
      </c>
    </row>
    <row r="1391" spans="1:11" x14ac:dyDescent="0.15">
      <c r="A1391" s="22" t="str">
        <f>IFERROR(テーブル_Swim015[[#This Row],[競技番号]],"")</f>
        <v/>
      </c>
      <c r="B1391" s="22" t="str">
        <f>IFERROR(テーブル_Swim015[[#This Row],[組]],"")</f>
        <v/>
      </c>
      <c r="C1391" s="22" t="str">
        <f>IFERROR(テーブル_Swim015[[#This Row],[水路]],"")</f>
        <v/>
      </c>
      <c r="D1391" s="22" t="str">
        <f t="shared" si="88"/>
        <v/>
      </c>
      <c r="E1391" s="22" t="str">
        <f>IFERROR(テーブル_Swim015[[#This Row],[選手番号]],"")</f>
        <v/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89"/>
        <v/>
      </c>
      <c r="J1391" s="22" t="str">
        <f t="shared" si="90"/>
        <v/>
      </c>
      <c r="K1391" s="22" t="str">
        <f t="shared" si="91"/>
        <v/>
      </c>
    </row>
    <row r="1392" spans="1:11" x14ac:dyDescent="0.15">
      <c r="A1392" s="22" t="str">
        <f>IFERROR(テーブル_Swim015[[#This Row],[競技番号]],"")</f>
        <v/>
      </c>
      <c r="B1392" s="22" t="str">
        <f>IFERROR(テーブル_Swim015[[#This Row],[組]],"")</f>
        <v/>
      </c>
      <c r="C1392" s="22" t="str">
        <f>IFERROR(テーブル_Swim015[[#This Row],[水路]],"")</f>
        <v/>
      </c>
      <c r="D1392" s="22" t="str">
        <f t="shared" si="88"/>
        <v/>
      </c>
      <c r="E1392" s="22" t="str">
        <f>IFERROR(テーブル_Swim015[[#This Row],[選手番号]],"")</f>
        <v/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89"/>
        <v/>
      </c>
      <c r="J1392" s="22" t="str">
        <f t="shared" si="90"/>
        <v/>
      </c>
      <c r="K1392" s="22" t="str">
        <f t="shared" si="91"/>
        <v/>
      </c>
    </row>
    <row r="1393" spans="1:11" x14ac:dyDescent="0.15">
      <c r="A1393" s="22" t="str">
        <f>IFERROR(テーブル_Swim015[[#This Row],[競技番号]],"")</f>
        <v/>
      </c>
      <c r="B1393" s="22" t="str">
        <f>IFERROR(テーブル_Swim015[[#This Row],[組]],"")</f>
        <v/>
      </c>
      <c r="C1393" s="22" t="str">
        <f>IFERROR(テーブル_Swim015[[#This Row],[水路]],"")</f>
        <v/>
      </c>
      <c r="D1393" s="22" t="str">
        <f t="shared" si="88"/>
        <v/>
      </c>
      <c r="E1393" s="22" t="str">
        <f>IFERROR(テーブル_Swim015[[#This Row],[選手番号]],"")</f>
        <v/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89"/>
        <v/>
      </c>
      <c r="J1393" s="22" t="str">
        <f t="shared" si="90"/>
        <v/>
      </c>
      <c r="K1393" s="22" t="str">
        <f t="shared" si="91"/>
        <v/>
      </c>
    </row>
    <row r="1394" spans="1:11" x14ac:dyDescent="0.15">
      <c r="A1394" s="22" t="str">
        <f>IFERROR(テーブル_Swim015[[#This Row],[競技番号]],"")</f>
        <v/>
      </c>
      <c r="B1394" s="22" t="str">
        <f>IFERROR(テーブル_Swim015[[#This Row],[組]],"")</f>
        <v/>
      </c>
      <c r="C1394" s="22" t="str">
        <f>IFERROR(テーブル_Swim015[[#This Row],[水路]],"")</f>
        <v/>
      </c>
      <c r="D1394" s="22" t="str">
        <f t="shared" si="88"/>
        <v/>
      </c>
      <c r="E1394" s="22" t="str">
        <f>IFERROR(テーブル_Swim015[[#This Row],[選手番号]],"")</f>
        <v/>
      </c>
      <c r="F1394" s="22" t="str">
        <f>IFERROR(VLOOKUP(E1394,Sheet3!A:H,3,0),"")</f>
        <v/>
      </c>
      <c r="G1394" s="22" t="str">
        <f>IFERROR(VLOOKUP(E1394,Sheet3!A:H,8,0),"")</f>
        <v/>
      </c>
      <c r="H1394" s="22" t="str">
        <f>IFERROR(VLOOKUP(E1394,Sheet2!A:B,2,0),"")</f>
        <v/>
      </c>
      <c r="I1394" s="22" t="str">
        <f t="shared" si="89"/>
        <v/>
      </c>
      <c r="J1394" s="22" t="str">
        <f t="shared" si="90"/>
        <v/>
      </c>
      <c r="K1394" s="22" t="str">
        <f t="shared" si="91"/>
        <v/>
      </c>
    </row>
    <row r="1395" spans="1:11" x14ac:dyDescent="0.15">
      <c r="A1395" s="22" t="str">
        <f>IFERROR(テーブル_Swim015[[#This Row],[競技番号]],"")</f>
        <v/>
      </c>
      <c r="B1395" s="22" t="str">
        <f>IFERROR(テーブル_Swim015[[#This Row],[組]],"")</f>
        <v/>
      </c>
      <c r="C1395" s="22" t="str">
        <f>IFERROR(テーブル_Swim015[[#This Row],[水路]],"")</f>
        <v/>
      </c>
      <c r="D1395" s="22" t="str">
        <f t="shared" si="88"/>
        <v/>
      </c>
      <c r="E1395" s="22" t="str">
        <f>IFERROR(テーブル_Swim015[[#This Row],[選手番号]],"")</f>
        <v/>
      </c>
      <c r="F1395" s="22" t="str">
        <f>IFERROR(VLOOKUP(E1395,Sheet3!A:H,3,0),"")</f>
        <v/>
      </c>
      <c r="G1395" s="22" t="str">
        <f>IFERROR(VLOOKUP(E1395,Sheet3!A:H,8,0),"")</f>
        <v/>
      </c>
      <c r="H1395" s="22" t="str">
        <f>IFERROR(VLOOKUP(E1395,Sheet2!A:B,2,0),"")</f>
        <v/>
      </c>
      <c r="I1395" s="22" t="str">
        <f t="shared" si="89"/>
        <v/>
      </c>
      <c r="J1395" s="22" t="str">
        <f t="shared" si="90"/>
        <v/>
      </c>
      <c r="K1395" s="22" t="str">
        <f t="shared" si="91"/>
        <v/>
      </c>
    </row>
    <row r="1396" spans="1:11" x14ac:dyDescent="0.15">
      <c r="A1396" s="22" t="str">
        <f>IFERROR(テーブル_Swim015[[#This Row],[競技番号]],"")</f>
        <v/>
      </c>
      <c r="B1396" s="22" t="str">
        <f>IFERROR(テーブル_Swim015[[#This Row],[組]],"")</f>
        <v/>
      </c>
      <c r="C1396" s="22" t="str">
        <f>IFERROR(テーブル_Swim015[[#This Row],[水路]],"")</f>
        <v/>
      </c>
      <c r="D1396" s="22" t="str">
        <f t="shared" si="88"/>
        <v/>
      </c>
      <c r="E1396" s="22" t="str">
        <f>IFERROR(テーブル_Swim015[[#This Row],[選手番号]],"")</f>
        <v/>
      </c>
      <c r="F1396" s="22" t="str">
        <f>IFERROR(VLOOKUP(E1396,Sheet3!A:H,3,0),"")</f>
        <v/>
      </c>
      <c r="G1396" s="22" t="str">
        <f>IFERROR(VLOOKUP(E1396,Sheet3!A:H,8,0),"")</f>
        <v/>
      </c>
      <c r="H1396" s="22" t="str">
        <f>IFERROR(VLOOKUP(E1396,Sheet2!A:B,2,0),"")</f>
        <v/>
      </c>
      <c r="I1396" s="22" t="str">
        <f t="shared" si="89"/>
        <v/>
      </c>
      <c r="J1396" s="22" t="str">
        <f t="shared" si="90"/>
        <v/>
      </c>
      <c r="K1396" s="22" t="str">
        <f t="shared" si="91"/>
        <v/>
      </c>
    </row>
    <row r="1397" spans="1:11" x14ac:dyDescent="0.15">
      <c r="A1397" s="22" t="str">
        <f>IFERROR(テーブル_Swim015[[#This Row],[競技番号]],"")</f>
        <v/>
      </c>
      <c r="B1397" s="22" t="str">
        <f>IFERROR(テーブル_Swim015[[#This Row],[組]],"")</f>
        <v/>
      </c>
      <c r="C1397" s="22" t="str">
        <f>IFERROR(テーブル_Swim015[[#This Row],[水路]],"")</f>
        <v/>
      </c>
      <c r="D1397" s="22" t="str">
        <f t="shared" si="88"/>
        <v/>
      </c>
      <c r="E1397" s="22" t="str">
        <f>IFERROR(テーブル_Swim015[[#This Row],[選手番号]],"")</f>
        <v/>
      </c>
      <c r="F1397" s="22" t="str">
        <f>IFERROR(VLOOKUP(E1397,Sheet3!A:H,3,0),"")</f>
        <v/>
      </c>
      <c r="G1397" s="22" t="str">
        <f>IFERROR(VLOOKUP(E1397,Sheet3!A:H,8,0),"")</f>
        <v/>
      </c>
      <c r="H1397" s="22" t="str">
        <f>IFERROR(VLOOKUP(E1397,Sheet2!A:B,2,0),"")</f>
        <v/>
      </c>
      <c r="I1397" s="22" t="str">
        <f t="shared" si="89"/>
        <v/>
      </c>
      <c r="J1397" s="22" t="str">
        <f t="shared" si="90"/>
        <v/>
      </c>
      <c r="K1397" s="22" t="str">
        <f t="shared" si="91"/>
        <v/>
      </c>
    </row>
    <row r="1398" spans="1:11" x14ac:dyDescent="0.15">
      <c r="A1398" s="22" t="str">
        <f>IFERROR(テーブル_Swim015[[#This Row],[競技番号]],"")</f>
        <v/>
      </c>
      <c r="B1398" s="22" t="str">
        <f>IFERROR(テーブル_Swim015[[#This Row],[組]],"")</f>
        <v/>
      </c>
      <c r="C1398" s="22" t="str">
        <f>IFERROR(テーブル_Swim015[[#This Row],[水路]],"")</f>
        <v/>
      </c>
      <c r="D1398" s="22" t="str">
        <f t="shared" si="88"/>
        <v/>
      </c>
      <c r="E1398" s="22" t="str">
        <f>IFERROR(テーブル_Swim015[[#This Row],[選手番号]],"")</f>
        <v/>
      </c>
      <c r="F1398" s="22" t="str">
        <f>IFERROR(VLOOKUP(E1398,Sheet3!A:H,3,0),"")</f>
        <v/>
      </c>
      <c r="G1398" s="22" t="str">
        <f>IFERROR(VLOOKUP(E1398,Sheet3!A:H,8,0),"")</f>
        <v/>
      </c>
      <c r="H1398" s="22" t="str">
        <f>IFERROR(VLOOKUP(E1398,Sheet2!A:B,2,0),"")</f>
        <v/>
      </c>
      <c r="I1398" s="22" t="str">
        <f t="shared" si="89"/>
        <v/>
      </c>
      <c r="J1398" s="22" t="str">
        <f t="shared" si="90"/>
        <v/>
      </c>
      <c r="K1398" s="22" t="str">
        <f t="shared" si="91"/>
        <v/>
      </c>
    </row>
    <row r="1399" spans="1:11" x14ac:dyDescent="0.15">
      <c r="A1399" s="22" t="str">
        <f>IFERROR(テーブル_Swim015[[#This Row],[競技番号]],"")</f>
        <v/>
      </c>
      <c r="B1399" s="22" t="str">
        <f>IFERROR(テーブル_Swim015[[#This Row],[組]],"")</f>
        <v/>
      </c>
      <c r="C1399" s="22" t="str">
        <f>IFERROR(テーブル_Swim015[[#This Row],[水路]],"")</f>
        <v/>
      </c>
      <c r="D1399" s="22" t="str">
        <f t="shared" si="88"/>
        <v/>
      </c>
      <c r="E1399" s="22" t="str">
        <f>IFERROR(テーブル_Swim015[[#This Row],[選手番号]],"")</f>
        <v/>
      </c>
      <c r="F1399" s="22" t="str">
        <f>IFERROR(VLOOKUP(E1399,Sheet3!A:H,3,0),"")</f>
        <v/>
      </c>
      <c r="G1399" s="22" t="str">
        <f>IFERROR(VLOOKUP(E1399,Sheet3!A:H,8,0),"")</f>
        <v/>
      </c>
      <c r="H1399" s="22" t="str">
        <f>IFERROR(VLOOKUP(E1399,Sheet2!A:B,2,0),"")</f>
        <v/>
      </c>
      <c r="I1399" s="22" t="str">
        <f t="shared" si="89"/>
        <v/>
      </c>
      <c r="J1399" s="22" t="str">
        <f t="shared" si="90"/>
        <v/>
      </c>
      <c r="K1399" s="22" t="str">
        <f t="shared" si="91"/>
        <v/>
      </c>
    </row>
    <row r="1400" spans="1:11" x14ac:dyDescent="0.15">
      <c r="A1400" s="22" t="str">
        <f>IFERROR(テーブル_Swim015[[#This Row],[競技番号]],"")</f>
        <v/>
      </c>
      <c r="B1400" s="22" t="str">
        <f>IFERROR(テーブル_Swim015[[#This Row],[組]],"")</f>
        <v/>
      </c>
      <c r="C1400" s="22" t="str">
        <f>IFERROR(テーブル_Swim015[[#This Row],[水路]],"")</f>
        <v/>
      </c>
      <c r="D1400" s="22" t="str">
        <f t="shared" si="88"/>
        <v/>
      </c>
      <c r="E1400" s="22" t="str">
        <f>IFERROR(テーブル_Swim015[[#This Row],[選手番号]],"")</f>
        <v/>
      </c>
      <c r="F1400" s="22" t="str">
        <f>IFERROR(VLOOKUP(E1400,Sheet3!A:H,3,0),"")</f>
        <v/>
      </c>
      <c r="G1400" s="22" t="str">
        <f>IFERROR(VLOOKUP(E1400,Sheet3!A:H,8,0),"")</f>
        <v/>
      </c>
      <c r="H1400" s="22" t="str">
        <f>IFERROR(VLOOKUP(E1400,Sheet2!A:B,2,0),"")</f>
        <v/>
      </c>
      <c r="I1400" s="22" t="str">
        <f t="shared" si="89"/>
        <v/>
      </c>
      <c r="J1400" s="22" t="str">
        <f t="shared" si="90"/>
        <v/>
      </c>
      <c r="K1400" s="22" t="str">
        <f t="shared" si="91"/>
        <v/>
      </c>
    </row>
    <row r="1401" spans="1:11" x14ac:dyDescent="0.15">
      <c r="A1401" s="22" t="str">
        <f>IFERROR(テーブル_Swim015[[#This Row],[競技番号]],"")</f>
        <v/>
      </c>
      <c r="B1401" s="22" t="str">
        <f>IFERROR(テーブル_Swim015[[#This Row],[組]],"")</f>
        <v/>
      </c>
      <c r="C1401" s="22" t="str">
        <f>IFERROR(テーブル_Swim015[[#This Row],[水路]],"")</f>
        <v/>
      </c>
      <c r="D1401" s="22" t="str">
        <f t="shared" si="88"/>
        <v/>
      </c>
      <c r="E1401" s="22" t="str">
        <f>IFERROR(テーブル_Swim015[[#This Row],[選手番号]],"")</f>
        <v/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89"/>
        <v/>
      </c>
      <c r="J1401" s="22" t="str">
        <f t="shared" si="90"/>
        <v/>
      </c>
      <c r="K1401" s="22" t="str">
        <f t="shared" si="91"/>
        <v/>
      </c>
    </row>
    <row r="1402" spans="1:11" x14ac:dyDescent="0.15">
      <c r="A1402" s="22" t="str">
        <f>IFERROR(テーブル_Swim015[[#This Row],[競技番号]],"")</f>
        <v/>
      </c>
      <c r="B1402" s="22" t="str">
        <f>IFERROR(テーブル_Swim015[[#This Row],[組]],"")</f>
        <v/>
      </c>
      <c r="C1402" s="22" t="str">
        <f>IFERROR(テーブル_Swim015[[#This Row],[水路]],"")</f>
        <v/>
      </c>
      <c r="D1402" s="22" t="str">
        <f t="shared" si="88"/>
        <v/>
      </c>
      <c r="E1402" s="22" t="str">
        <f>IFERROR(テーブル_Swim015[[#This Row],[選手番号]],"")</f>
        <v/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89"/>
        <v/>
      </c>
      <c r="J1402" s="22" t="str">
        <f t="shared" si="90"/>
        <v/>
      </c>
      <c r="K1402" s="22" t="str">
        <f t="shared" si="91"/>
        <v/>
      </c>
    </row>
    <row r="1403" spans="1:11" x14ac:dyDescent="0.15">
      <c r="A1403" s="22" t="str">
        <f>IFERROR(テーブル_Swim015[[#This Row],[競技番号]],"")</f>
        <v/>
      </c>
      <c r="B1403" s="22" t="str">
        <f>IFERROR(テーブル_Swim015[[#This Row],[組]],"")</f>
        <v/>
      </c>
      <c r="C1403" s="22" t="str">
        <f>IFERROR(テーブル_Swim015[[#This Row],[水路]],"")</f>
        <v/>
      </c>
      <c r="D1403" s="22" t="str">
        <f t="shared" si="88"/>
        <v/>
      </c>
      <c r="E1403" s="22" t="str">
        <f>IFERROR(テーブル_Swim015[[#This Row],[選手番号]],"")</f>
        <v/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89"/>
        <v/>
      </c>
      <c r="J1403" s="22" t="str">
        <f t="shared" si="90"/>
        <v/>
      </c>
      <c r="K1403" s="22" t="str">
        <f t="shared" si="91"/>
        <v/>
      </c>
    </row>
    <row r="1404" spans="1:11" x14ac:dyDescent="0.15">
      <c r="A1404" s="22" t="str">
        <f>IFERROR(テーブル_Swim015[[#This Row],[競技番号]],"")</f>
        <v/>
      </c>
      <c r="B1404" s="22" t="str">
        <f>IFERROR(テーブル_Swim015[[#This Row],[組]],"")</f>
        <v/>
      </c>
      <c r="C1404" s="22" t="str">
        <f>IFERROR(テーブル_Swim015[[#This Row],[水路]],"")</f>
        <v/>
      </c>
      <c r="D1404" s="22" t="str">
        <f t="shared" si="88"/>
        <v/>
      </c>
      <c r="E1404" s="22" t="str">
        <f>IFERROR(テーブル_Swim015[[#This Row],[選手番号]],"")</f>
        <v/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89"/>
        <v/>
      </c>
      <c r="J1404" s="22" t="str">
        <f t="shared" si="90"/>
        <v/>
      </c>
      <c r="K1404" s="22" t="str">
        <f t="shared" si="91"/>
        <v/>
      </c>
    </row>
    <row r="1405" spans="1:11" x14ac:dyDescent="0.15">
      <c r="A1405" s="22" t="str">
        <f>IFERROR(テーブル_Swim015[[#This Row],[競技番号]],"")</f>
        <v/>
      </c>
      <c r="B1405" s="22" t="str">
        <f>IFERROR(テーブル_Swim015[[#This Row],[組]],"")</f>
        <v/>
      </c>
      <c r="C1405" s="22" t="str">
        <f>IFERROR(テーブル_Swim015[[#This Row],[水路]],"")</f>
        <v/>
      </c>
      <c r="D1405" s="22" t="str">
        <f t="shared" si="88"/>
        <v/>
      </c>
      <c r="E1405" s="22" t="str">
        <f>IFERROR(テーブル_Swim015[[#This Row],[選手番号]],"")</f>
        <v/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89"/>
        <v/>
      </c>
      <c r="J1405" s="22" t="str">
        <f t="shared" si="90"/>
        <v/>
      </c>
      <c r="K1405" s="22" t="str">
        <f t="shared" si="91"/>
        <v/>
      </c>
    </row>
    <row r="1406" spans="1:11" x14ac:dyDescent="0.15">
      <c r="A1406" s="22" t="str">
        <f>IFERROR(テーブル_Swim015[[#This Row],[競技番号]],"")</f>
        <v/>
      </c>
      <c r="B1406" s="22" t="str">
        <f>IFERROR(テーブル_Swim015[[#This Row],[組]],"")</f>
        <v/>
      </c>
      <c r="C1406" s="22" t="str">
        <f>IFERROR(テーブル_Swim015[[#This Row],[水路]],"")</f>
        <v/>
      </c>
      <c r="D1406" s="22" t="str">
        <f t="shared" si="88"/>
        <v/>
      </c>
      <c r="E1406" s="22" t="str">
        <f>IFERROR(テーブル_Swim015[[#This Row],[選手番号]],"")</f>
        <v/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89"/>
        <v/>
      </c>
      <c r="J1406" s="22" t="str">
        <f t="shared" si="90"/>
        <v/>
      </c>
      <c r="K1406" s="22" t="str">
        <f t="shared" si="91"/>
        <v/>
      </c>
    </row>
    <row r="1407" spans="1:11" x14ac:dyDescent="0.15">
      <c r="A1407" s="22" t="str">
        <f>IFERROR(テーブル_Swim015[[#This Row],[競技番号]],"")</f>
        <v/>
      </c>
      <c r="B1407" s="22" t="str">
        <f>IFERROR(テーブル_Swim015[[#This Row],[組]],"")</f>
        <v/>
      </c>
      <c r="C1407" s="22" t="str">
        <f>IFERROR(テーブル_Swim015[[#This Row],[水路]],"")</f>
        <v/>
      </c>
      <c r="D1407" s="22" t="str">
        <f t="shared" si="88"/>
        <v/>
      </c>
      <c r="E1407" s="22" t="str">
        <f>IFERROR(テーブル_Swim015[[#This Row],[選手番号]],"")</f>
        <v/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89"/>
        <v/>
      </c>
      <c r="J1407" s="22" t="str">
        <f t="shared" si="90"/>
        <v/>
      </c>
      <c r="K1407" s="22" t="str">
        <f t="shared" si="91"/>
        <v/>
      </c>
    </row>
    <row r="1408" spans="1:11" x14ac:dyDescent="0.15">
      <c r="A1408" s="22" t="str">
        <f>IFERROR(テーブル_Swim015[[#This Row],[競技番号]],"")</f>
        <v/>
      </c>
      <c r="B1408" s="22" t="str">
        <f>IFERROR(テーブル_Swim015[[#This Row],[組]],"")</f>
        <v/>
      </c>
      <c r="C1408" s="22" t="str">
        <f>IFERROR(テーブル_Swim015[[#This Row],[水路]],"")</f>
        <v/>
      </c>
      <c r="D1408" s="22" t="str">
        <f t="shared" si="88"/>
        <v/>
      </c>
      <c r="E1408" s="22" t="str">
        <f>IFERROR(テーブル_Swim015[[#This Row],[選手番号]],"")</f>
        <v/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89"/>
        <v/>
      </c>
      <c r="J1408" s="22" t="str">
        <f t="shared" si="90"/>
        <v/>
      </c>
      <c r="K1408" s="22" t="str">
        <f t="shared" si="91"/>
        <v/>
      </c>
    </row>
    <row r="1409" spans="1:11" x14ac:dyDescent="0.15">
      <c r="A1409" s="22" t="str">
        <f>IFERROR(テーブル_Swim015[[#This Row],[競技番号]],"")</f>
        <v/>
      </c>
      <c r="B1409" s="22" t="str">
        <f>IFERROR(テーブル_Swim015[[#This Row],[組]],"")</f>
        <v/>
      </c>
      <c r="C1409" s="22" t="str">
        <f>IFERROR(テーブル_Swim015[[#This Row],[水路]],"")</f>
        <v/>
      </c>
      <c r="D1409" s="22" t="str">
        <f t="shared" si="88"/>
        <v/>
      </c>
      <c r="E1409" s="22" t="str">
        <f>IFERROR(テーブル_Swim015[[#This Row],[選手番号]],"")</f>
        <v/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89"/>
        <v/>
      </c>
      <c r="J1409" s="22" t="str">
        <f t="shared" si="90"/>
        <v/>
      </c>
      <c r="K1409" s="22" t="str">
        <f t="shared" si="91"/>
        <v/>
      </c>
    </row>
    <row r="1410" spans="1:11" x14ac:dyDescent="0.15">
      <c r="A1410" s="22" t="str">
        <f>IFERROR(テーブル_Swim015[[#This Row],[競技番号]],"")</f>
        <v/>
      </c>
      <c r="B1410" s="22" t="str">
        <f>IFERROR(テーブル_Swim015[[#This Row],[組]],"")</f>
        <v/>
      </c>
      <c r="C1410" s="22" t="str">
        <f>IFERROR(テーブル_Swim015[[#This Row],[水路]],"")</f>
        <v/>
      </c>
      <c r="D1410" s="22" t="str">
        <f t="shared" si="88"/>
        <v/>
      </c>
      <c r="E1410" s="22" t="str">
        <f>IFERROR(テーブル_Swim015[[#This Row],[選手番号]],"")</f>
        <v/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89"/>
        <v/>
      </c>
      <c r="J1410" s="22" t="str">
        <f t="shared" si="90"/>
        <v/>
      </c>
      <c r="K1410" s="22" t="str">
        <f t="shared" si="91"/>
        <v/>
      </c>
    </row>
    <row r="1411" spans="1:11" x14ac:dyDescent="0.15">
      <c r="A1411" s="22" t="str">
        <f>IFERROR(テーブル_Swim015[[#This Row],[競技番号]],"")</f>
        <v/>
      </c>
      <c r="B1411" s="22" t="str">
        <f>IFERROR(テーブル_Swim015[[#This Row],[組]],"")</f>
        <v/>
      </c>
      <c r="C1411" s="22" t="str">
        <f>IFERROR(テーブル_Swim015[[#This Row],[水路]],"")</f>
        <v/>
      </c>
      <c r="D1411" s="22" t="str">
        <f t="shared" si="88"/>
        <v/>
      </c>
      <c r="E1411" s="22" t="str">
        <f>IFERROR(テーブル_Swim015[[#This Row],[選手番号]],"")</f>
        <v/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89"/>
        <v/>
      </c>
      <c r="J1411" s="22" t="str">
        <f t="shared" si="90"/>
        <v/>
      </c>
      <c r="K1411" s="22" t="str">
        <f t="shared" si="91"/>
        <v/>
      </c>
    </row>
    <row r="1412" spans="1:11" x14ac:dyDescent="0.15">
      <c r="A1412" s="22" t="str">
        <f>IFERROR(テーブル_Swim015[[#This Row],[競技番号]],"")</f>
        <v/>
      </c>
      <c r="B1412" s="22" t="str">
        <f>IFERROR(テーブル_Swim015[[#This Row],[組]],"")</f>
        <v/>
      </c>
      <c r="C1412" s="22" t="str">
        <f>IFERROR(テーブル_Swim015[[#This Row],[水路]],"")</f>
        <v/>
      </c>
      <c r="D1412" s="22" t="str">
        <f t="shared" si="88"/>
        <v/>
      </c>
      <c r="E1412" s="22" t="str">
        <f>IFERROR(テーブル_Swim015[[#This Row],[選手番号]],"")</f>
        <v/>
      </c>
      <c r="F1412" s="22" t="str">
        <f>IFERROR(VLOOKUP(E1412,Sheet3!A:H,3,0),"")</f>
        <v/>
      </c>
      <c r="G1412" s="22" t="str">
        <f>IFERROR(VLOOKUP(E1412,Sheet3!A:H,8,0),"")</f>
        <v/>
      </c>
      <c r="H1412" s="22" t="str">
        <f>IFERROR(VLOOKUP(E1412,Sheet2!A:B,2,0),"")</f>
        <v/>
      </c>
      <c r="I1412" s="22" t="str">
        <f t="shared" si="89"/>
        <v/>
      </c>
      <c r="J1412" s="22" t="str">
        <f t="shared" si="90"/>
        <v/>
      </c>
      <c r="K1412" s="22" t="str">
        <f t="shared" si="91"/>
        <v/>
      </c>
    </row>
    <row r="1413" spans="1:11" x14ac:dyDescent="0.15">
      <c r="A1413" s="22" t="str">
        <f>IFERROR(テーブル_Swim015[[#This Row],[競技番号]],"")</f>
        <v/>
      </c>
      <c r="B1413" s="22" t="str">
        <f>IFERROR(テーブル_Swim015[[#This Row],[組]],"")</f>
        <v/>
      </c>
      <c r="C1413" s="22" t="str">
        <f>IFERROR(テーブル_Swim015[[#This Row],[水路]],"")</f>
        <v/>
      </c>
      <c r="D1413" s="22" t="str">
        <f t="shared" si="88"/>
        <v/>
      </c>
      <c r="E1413" s="22" t="str">
        <f>IFERROR(テーブル_Swim015[[#This Row],[選手番号]],"")</f>
        <v/>
      </c>
      <c r="F1413" s="22" t="str">
        <f>IFERROR(VLOOKUP(E1413,Sheet3!A:H,3,0),"")</f>
        <v/>
      </c>
      <c r="G1413" s="22" t="str">
        <f>IFERROR(VLOOKUP(E1413,Sheet3!A:H,8,0),"")</f>
        <v/>
      </c>
      <c r="H1413" s="22" t="str">
        <f>IFERROR(VLOOKUP(E1413,Sheet2!A:B,2,0),"")</f>
        <v/>
      </c>
      <c r="I1413" s="22" t="str">
        <f t="shared" si="89"/>
        <v/>
      </c>
      <c r="J1413" s="22" t="str">
        <f t="shared" si="90"/>
        <v/>
      </c>
      <c r="K1413" s="22" t="str">
        <f t="shared" si="91"/>
        <v/>
      </c>
    </row>
    <row r="1414" spans="1:11" x14ac:dyDescent="0.15">
      <c r="A1414" s="22" t="str">
        <f>IFERROR(テーブル_Swim015[[#This Row],[競技番号]],"")</f>
        <v/>
      </c>
      <c r="B1414" s="22" t="str">
        <f>IFERROR(テーブル_Swim015[[#This Row],[組]],"")</f>
        <v/>
      </c>
      <c r="C1414" s="22" t="str">
        <f>IFERROR(テーブル_Swim015[[#This Row],[水路]],"")</f>
        <v/>
      </c>
      <c r="D1414" s="22" t="str">
        <f t="shared" si="88"/>
        <v/>
      </c>
      <c r="E1414" s="22" t="str">
        <f>IFERROR(テーブル_Swim015[[#This Row],[選手番号]],"")</f>
        <v/>
      </c>
      <c r="F1414" s="22" t="str">
        <f>IFERROR(VLOOKUP(E1414,Sheet3!A:H,3,0),"")</f>
        <v/>
      </c>
      <c r="G1414" s="22" t="str">
        <f>IFERROR(VLOOKUP(E1414,Sheet3!A:H,8,0),"")</f>
        <v/>
      </c>
      <c r="H1414" s="22" t="str">
        <f>IFERROR(VLOOKUP(E1414,Sheet2!A:B,2,0),"")</f>
        <v/>
      </c>
      <c r="I1414" s="22" t="str">
        <f t="shared" si="89"/>
        <v/>
      </c>
      <c r="J1414" s="22" t="str">
        <f t="shared" si="90"/>
        <v/>
      </c>
      <c r="K1414" s="22" t="str">
        <f t="shared" si="91"/>
        <v/>
      </c>
    </row>
    <row r="1415" spans="1:11" x14ac:dyDescent="0.15">
      <c r="A1415" s="22" t="str">
        <f>IFERROR(テーブル_Swim015[[#This Row],[競技番号]],"")</f>
        <v/>
      </c>
      <c r="B1415" s="22" t="str">
        <f>IFERROR(テーブル_Swim015[[#This Row],[組]],"")</f>
        <v/>
      </c>
      <c r="C1415" s="22" t="str">
        <f>IFERROR(テーブル_Swim015[[#This Row],[水路]],"")</f>
        <v/>
      </c>
      <c r="D1415" s="22" t="str">
        <f t="shared" si="88"/>
        <v/>
      </c>
      <c r="E1415" s="22" t="str">
        <f>IFERROR(テーブル_Swim015[[#This Row],[選手番号]],"")</f>
        <v/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89"/>
        <v/>
      </c>
      <c r="J1415" s="22" t="str">
        <f t="shared" si="90"/>
        <v/>
      </c>
      <c r="K1415" s="22" t="str">
        <f t="shared" si="91"/>
        <v/>
      </c>
    </row>
    <row r="1416" spans="1:11" x14ac:dyDescent="0.15">
      <c r="A1416" s="22" t="str">
        <f>IFERROR(テーブル_Swim015[[#This Row],[競技番号]],"")</f>
        <v/>
      </c>
      <c r="B1416" s="22" t="str">
        <f>IFERROR(テーブル_Swim015[[#This Row],[組]],"")</f>
        <v/>
      </c>
      <c r="C1416" s="22" t="str">
        <f>IFERROR(テーブル_Swim015[[#This Row],[水路]],"")</f>
        <v/>
      </c>
      <c r="D1416" s="22" t="str">
        <f t="shared" si="88"/>
        <v/>
      </c>
      <c r="E1416" s="22" t="str">
        <f>IFERROR(テーブル_Swim015[[#This Row],[選手番号]],"")</f>
        <v/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89"/>
        <v/>
      </c>
      <c r="J1416" s="22" t="str">
        <f t="shared" si="90"/>
        <v/>
      </c>
      <c r="K1416" s="22" t="str">
        <f t="shared" si="91"/>
        <v/>
      </c>
    </row>
    <row r="1417" spans="1:11" x14ac:dyDescent="0.15">
      <c r="A1417" s="22" t="str">
        <f>IFERROR(テーブル_Swim015[[#This Row],[競技番号]],"")</f>
        <v/>
      </c>
      <c r="B1417" s="22" t="str">
        <f>IFERROR(テーブル_Swim015[[#This Row],[組]],"")</f>
        <v/>
      </c>
      <c r="C1417" s="22" t="str">
        <f>IFERROR(テーブル_Swim015[[#This Row],[水路]],"")</f>
        <v/>
      </c>
      <c r="D1417" s="22" t="str">
        <f t="shared" si="88"/>
        <v/>
      </c>
      <c r="E1417" s="22" t="str">
        <f>IFERROR(テーブル_Swim015[[#This Row],[選手番号]],"")</f>
        <v/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89"/>
        <v/>
      </c>
      <c r="J1417" s="22" t="str">
        <f t="shared" si="90"/>
        <v/>
      </c>
      <c r="K1417" s="22" t="str">
        <f t="shared" si="91"/>
        <v/>
      </c>
    </row>
    <row r="1418" spans="1:11" x14ac:dyDescent="0.15">
      <c r="A1418" s="22" t="str">
        <f>IFERROR(テーブル_Swim015[[#This Row],[競技番号]],"")</f>
        <v/>
      </c>
      <c r="B1418" s="22" t="str">
        <f>IFERROR(テーブル_Swim015[[#This Row],[組]],"")</f>
        <v/>
      </c>
      <c r="C1418" s="22" t="str">
        <f>IFERROR(テーブル_Swim015[[#This Row],[水路]],"")</f>
        <v/>
      </c>
      <c r="D1418" s="22" t="str">
        <f t="shared" si="88"/>
        <v/>
      </c>
      <c r="E1418" s="22" t="str">
        <f>IFERROR(テーブル_Swim015[[#This Row],[選手番号]],"")</f>
        <v/>
      </c>
      <c r="F1418" s="22" t="str">
        <f>IFERROR(VLOOKUP(E1418,Sheet3!A:H,3,0),"")</f>
        <v/>
      </c>
      <c r="G1418" s="22" t="str">
        <f>IFERROR(VLOOKUP(E1418,Sheet3!A:H,8,0),"")</f>
        <v/>
      </c>
      <c r="H1418" s="22" t="str">
        <f>IFERROR(VLOOKUP(E1418,Sheet2!A:B,2,0),"")</f>
        <v/>
      </c>
      <c r="I1418" s="22" t="str">
        <f t="shared" si="89"/>
        <v/>
      </c>
      <c r="J1418" s="22" t="str">
        <f t="shared" si="90"/>
        <v/>
      </c>
      <c r="K1418" s="22" t="str">
        <f t="shared" si="91"/>
        <v/>
      </c>
    </row>
    <row r="1419" spans="1:11" x14ac:dyDescent="0.15">
      <c r="A1419" s="22" t="str">
        <f>IFERROR(テーブル_Swim015[[#This Row],[競技番号]],"")</f>
        <v/>
      </c>
      <c r="B1419" s="22" t="str">
        <f>IFERROR(テーブル_Swim015[[#This Row],[組]],"")</f>
        <v/>
      </c>
      <c r="C1419" s="22" t="str">
        <f>IFERROR(テーブル_Swim015[[#This Row],[水路]],"")</f>
        <v/>
      </c>
      <c r="D1419" s="22" t="str">
        <f t="shared" si="88"/>
        <v/>
      </c>
      <c r="E1419" s="22" t="str">
        <f>IFERROR(テーブル_Swim015[[#This Row],[選手番号]],"")</f>
        <v/>
      </c>
      <c r="F1419" s="22" t="str">
        <f>IFERROR(VLOOKUP(E1419,Sheet3!A:H,3,0),"")</f>
        <v/>
      </c>
      <c r="G1419" s="22" t="str">
        <f>IFERROR(VLOOKUP(E1419,Sheet3!A:H,8,0),"")</f>
        <v/>
      </c>
      <c r="H1419" s="22" t="str">
        <f>IFERROR(VLOOKUP(E1419,Sheet2!A:B,2,0),"")</f>
        <v/>
      </c>
      <c r="I1419" s="22" t="str">
        <f t="shared" si="89"/>
        <v/>
      </c>
      <c r="J1419" s="22" t="str">
        <f t="shared" si="90"/>
        <v/>
      </c>
      <c r="K1419" s="22" t="str">
        <f t="shared" si="91"/>
        <v/>
      </c>
    </row>
    <row r="1420" spans="1:11" x14ac:dyDescent="0.15">
      <c r="A1420" s="22" t="str">
        <f>IFERROR(テーブル_Swim015[[#This Row],[競技番号]],"")</f>
        <v/>
      </c>
      <c r="B1420" s="22" t="str">
        <f>IFERROR(テーブル_Swim015[[#This Row],[組]],"")</f>
        <v/>
      </c>
      <c r="C1420" s="22" t="str">
        <f>IFERROR(テーブル_Swim015[[#This Row],[水路]],"")</f>
        <v/>
      </c>
      <c r="D1420" s="22" t="str">
        <f t="shared" si="88"/>
        <v/>
      </c>
      <c r="E1420" s="22" t="str">
        <f>IFERROR(テーブル_Swim015[[#This Row],[選手番号]],"")</f>
        <v/>
      </c>
      <c r="F1420" s="22" t="str">
        <f>IFERROR(VLOOKUP(E1420,Sheet3!A:H,3,0),"")</f>
        <v/>
      </c>
      <c r="G1420" s="22" t="str">
        <f>IFERROR(VLOOKUP(E1420,Sheet3!A:H,8,0),"")</f>
        <v/>
      </c>
      <c r="H1420" s="22" t="str">
        <f>IFERROR(VLOOKUP(E1420,Sheet2!A:B,2,0),"")</f>
        <v/>
      </c>
      <c r="I1420" s="22" t="str">
        <f t="shared" si="89"/>
        <v/>
      </c>
      <c r="J1420" s="22" t="str">
        <f t="shared" si="90"/>
        <v/>
      </c>
      <c r="K1420" s="22" t="str">
        <f t="shared" si="91"/>
        <v/>
      </c>
    </row>
    <row r="1421" spans="1:11" x14ac:dyDescent="0.15">
      <c r="A1421" s="22" t="str">
        <f>IFERROR(テーブル_Swim015[[#This Row],[競技番号]],"")</f>
        <v/>
      </c>
      <c r="B1421" s="22" t="str">
        <f>IFERROR(テーブル_Swim015[[#This Row],[組]],"")</f>
        <v/>
      </c>
      <c r="C1421" s="22" t="str">
        <f>IFERROR(テーブル_Swim015[[#This Row],[水路]],"")</f>
        <v/>
      </c>
      <c r="D1421" s="22" t="str">
        <f t="shared" si="88"/>
        <v/>
      </c>
      <c r="E1421" s="22" t="str">
        <f>IFERROR(テーブル_Swim015[[#This Row],[選手番号]],"")</f>
        <v/>
      </c>
      <c r="F1421" s="22" t="str">
        <f>IFERROR(VLOOKUP(E1421,Sheet3!A:H,3,0),"")</f>
        <v/>
      </c>
      <c r="G1421" s="22" t="str">
        <f>IFERROR(VLOOKUP(E1421,Sheet3!A:H,8,0),"")</f>
        <v/>
      </c>
      <c r="H1421" s="22" t="str">
        <f>IFERROR(VLOOKUP(E1421,Sheet2!A:B,2,0),"")</f>
        <v/>
      </c>
      <c r="I1421" s="22" t="str">
        <f t="shared" si="89"/>
        <v/>
      </c>
      <c r="J1421" s="22" t="str">
        <f t="shared" si="90"/>
        <v/>
      </c>
      <c r="K1421" s="22" t="str">
        <f t="shared" si="91"/>
        <v/>
      </c>
    </row>
    <row r="1422" spans="1:11" x14ac:dyDescent="0.15">
      <c r="A1422" s="22" t="str">
        <f>IFERROR(テーブル_Swim015[[#This Row],[競技番号]],"")</f>
        <v/>
      </c>
      <c r="B1422" s="22" t="str">
        <f>IFERROR(テーブル_Swim015[[#This Row],[組]],"")</f>
        <v/>
      </c>
      <c r="C1422" s="22" t="str">
        <f>IFERROR(テーブル_Swim015[[#This Row],[水路]],"")</f>
        <v/>
      </c>
      <c r="D1422" s="22" t="str">
        <f t="shared" si="88"/>
        <v/>
      </c>
      <c r="E1422" s="22" t="str">
        <f>IFERROR(テーブル_Swim015[[#This Row],[選手番号]],"")</f>
        <v/>
      </c>
      <c r="F1422" s="22" t="str">
        <f>IFERROR(VLOOKUP(E1422,Sheet3!A:H,3,0),"")</f>
        <v/>
      </c>
      <c r="G1422" s="22" t="str">
        <f>IFERROR(VLOOKUP(E1422,Sheet3!A:H,8,0),"")</f>
        <v/>
      </c>
      <c r="H1422" s="22" t="str">
        <f>IFERROR(VLOOKUP(E1422,Sheet2!A:B,2,0),"")</f>
        <v/>
      </c>
      <c r="I1422" s="22" t="str">
        <f t="shared" si="89"/>
        <v/>
      </c>
      <c r="J1422" s="22" t="str">
        <f t="shared" si="90"/>
        <v/>
      </c>
      <c r="K1422" s="22" t="str">
        <f t="shared" si="91"/>
        <v/>
      </c>
    </row>
    <row r="1423" spans="1:11" x14ac:dyDescent="0.15">
      <c r="A1423" s="22" t="str">
        <f>IFERROR(テーブル_Swim015[[#This Row],[競技番号]],"")</f>
        <v/>
      </c>
      <c r="B1423" s="22" t="str">
        <f>IFERROR(テーブル_Swim015[[#This Row],[組]],"")</f>
        <v/>
      </c>
      <c r="C1423" s="22" t="str">
        <f>IFERROR(テーブル_Swim015[[#This Row],[水路]],"")</f>
        <v/>
      </c>
      <c r="D1423" s="22" t="str">
        <f t="shared" si="88"/>
        <v/>
      </c>
      <c r="E1423" s="22" t="str">
        <f>IFERROR(テーブル_Swim015[[#This Row],[選手番号]],"")</f>
        <v/>
      </c>
      <c r="F1423" s="22" t="str">
        <f>IFERROR(VLOOKUP(E1423,Sheet3!A:H,3,0),"")</f>
        <v/>
      </c>
      <c r="G1423" s="22" t="str">
        <f>IFERROR(VLOOKUP(E1423,Sheet3!A:H,8,0),"")</f>
        <v/>
      </c>
      <c r="H1423" s="22" t="str">
        <f>IFERROR(VLOOKUP(E1423,Sheet2!A:B,2,0),"")</f>
        <v/>
      </c>
      <c r="I1423" s="22" t="str">
        <f t="shared" si="89"/>
        <v/>
      </c>
      <c r="J1423" s="22" t="str">
        <f t="shared" si="90"/>
        <v/>
      </c>
      <c r="K1423" s="22" t="str">
        <f t="shared" si="91"/>
        <v/>
      </c>
    </row>
    <row r="1424" spans="1:11" x14ac:dyDescent="0.15">
      <c r="A1424" s="22" t="str">
        <f>IFERROR(テーブル_Swim015[[#This Row],[競技番号]],"")</f>
        <v/>
      </c>
      <c r="B1424" s="22" t="str">
        <f>IFERROR(テーブル_Swim015[[#This Row],[組]],"")</f>
        <v/>
      </c>
      <c r="C1424" s="22" t="str">
        <f>IFERROR(テーブル_Swim015[[#This Row],[水路]],"")</f>
        <v/>
      </c>
      <c r="D1424" s="22" t="str">
        <f t="shared" si="88"/>
        <v/>
      </c>
      <c r="E1424" s="22" t="str">
        <f>IFERROR(テーブル_Swim015[[#This Row],[選手番号]],"")</f>
        <v/>
      </c>
      <c r="F1424" s="22" t="str">
        <f>IFERROR(VLOOKUP(E1424,Sheet3!A:H,3,0),"")</f>
        <v/>
      </c>
      <c r="G1424" s="22" t="str">
        <f>IFERROR(VLOOKUP(E1424,Sheet3!A:H,8,0),"")</f>
        <v/>
      </c>
      <c r="H1424" s="22" t="str">
        <f>IFERROR(VLOOKUP(E1424,Sheet2!A:B,2,0),"")</f>
        <v/>
      </c>
      <c r="I1424" s="22" t="str">
        <f t="shared" si="89"/>
        <v/>
      </c>
      <c r="J1424" s="22" t="str">
        <f t="shared" si="90"/>
        <v/>
      </c>
      <c r="K1424" s="22" t="str">
        <f t="shared" si="91"/>
        <v/>
      </c>
    </row>
    <row r="1425" spans="1:11" x14ac:dyDescent="0.15">
      <c r="A1425" s="22" t="str">
        <f>IFERROR(テーブル_Swim015[[#This Row],[競技番号]],"")</f>
        <v/>
      </c>
      <c r="B1425" s="22" t="str">
        <f>IFERROR(テーブル_Swim015[[#This Row],[組]],"")</f>
        <v/>
      </c>
      <c r="C1425" s="22" t="str">
        <f>IFERROR(テーブル_Swim015[[#This Row],[水路]],"")</f>
        <v/>
      </c>
      <c r="D1425" s="22" t="str">
        <f t="shared" si="88"/>
        <v/>
      </c>
      <c r="E1425" s="22" t="str">
        <f>IFERROR(テーブル_Swim015[[#This Row],[選手番号]],"")</f>
        <v/>
      </c>
      <c r="F1425" s="22" t="str">
        <f>IFERROR(VLOOKUP(E1425,Sheet3!A:H,3,0),"")</f>
        <v/>
      </c>
      <c r="G1425" s="22" t="str">
        <f>IFERROR(VLOOKUP(E1425,Sheet3!A:H,8,0),"")</f>
        <v/>
      </c>
      <c r="H1425" s="22" t="str">
        <f>IFERROR(VLOOKUP(E1425,Sheet2!A:B,2,0),"")</f>
        <v/>
      </c>
      <c r="I1425" s="22" t="str">
        <f t="shared" si="89"/>
        <v/>
      </c>
      <c r="J1425" s="22" t="str">
        <f t="shared" si="90"/>
        <v/>
      </c>
      <c r="K1425" s="22" t="str">
        <f t="shared" si="91"/>
        <v/>
      </c>
    </row>
    <row r="1426" spans="1:11" x14ac:dyDescent="0.15">
      <c r="A1426" s="22" t="str">
        <f>IFERROR(テーブル_Swim015[[#This Row],[競技番号]],"")</f>
        <v/>
      </c>
      <c r="B1426" s="22" t="str">
        <f>IFERROR(テーブル_Swim015[[#This Row],[組]],"")</f>
        <v/>
      </c>
      <c r="C1426" s="22" t="str">
        <f>IFERROR(テーブル_Swim015[[#This Row],[水路]],"")</f>
        <v/>
      </c>
      <c r="D1426" s="22" t="str">
        <f t="shared" ref="D1426:D1489" si="92">CONCATENATE(A1426,B1426,C1426)</f>
        <v/>
      </c>
      <c r="E1426" s="22" t="str">
        <f>IFERROR(テーブル_Swim015[[#This Row],[選手番号]],"")</f>
        <v/>
      </c>
      <c r="F1426" s="22" t="str">
        <f>IFERROR(VLOOKUP(E1426,Sheet3!A:H,3,0),"")</f>
        <v/>
      </c>
      <c r="G1426" s="22" t="str">
        <f>IFERROR(VLOOKUP(E1426,Sheet3!A:H,8,0),"")</f>
        <v/>
      </c>
      <c r="H1426" s="22" t="str">
        <f>IFERROR(VLOOKUP(E1426,Sheet2!A:B,2,0),"")</f>
        <v/>
      </c>
      <c r="I1426" s="22" t="str">
        <f t="shared" si="89"/>
        <v/>
      </c>
      <c r="J1426" s="22" t="str">
        <f t="shared" si="90"/>
        <v/>
      </c>
      <c r="K1426" s="22" t="str">
        <f t="shared" si="91"/>
        <v/>
      </c>
    </row>
    <row r="1427" spans="1:11" x14ac:dyDescent="0.15">
      <c r="A1427" s="22" t="str">
        <f>IFERROR(テーブル_Swim015[[#This Row],[競技番号]],"")</f>
        <v/>
      </c>
      <c r="B1427" s="22" t="str">
        <f>IFERROR(テーブル_Swim015[[#This Row],[組]],"")</f>
        <v/>
      </c>
      <c r="C1427" s="22" t="str">
        <f>IFERROR(テーブル_Swim015[[#This Row],[水路]],"")</f>
        <v/>
      </c>
      <c r="D1427" s="22" t="str">
        <f t="shared" si="92"/>
        <v/>
      </c>
      <c r="E1427" s="22" t="str">
        <f>IFERROR(テーブル_Swim015[[#This Row],[選手番号]],"")</f>
        <v/>
      </c>
      <c r="F1427" s="22" t="str">
        <f>IFERROR(VLOOKUP(E1427,Sheet3!A:H,3,0),"")</f>
        <v/>
      </c>
      <c r="G1427" s="22" t="str">
        <f>IFERROR(VLOOKUP(E1427,Sheet3!A:H,8,0),"")</f>
        <v/>
      </c>
      <c r="H1427" s="22" t="str">
        <f>IFERROR(VLOOKUP(E1427,Sheet2!A:B,2,0),"")</f>
        <v/>
      </c>
      <c r="I1427" s="22" t="str">
        <f t="shared" ref="I1427:I1490" si="93">CONCATENATE(E1427,A1427)</f>
        <v/>
      </c>
      <c r="J1427" s="22" t="str">
        <f t="shared" ref="J1427:J1490" si="94">B1427</f>
        <v/>
      </c>
      <c r="K1427" s="22" t="str">
        <f t="shared" ref="K1427:K1490" si="95">C1427</f>
        <v/>
      </c>
    </row>
    <row r="1428" spans="1:11" x14ac:dyDescent="0.15">
      <c r="A1428" s="22" t="str">
        <f>IFERROR(テーブル_Swim015[[#This Row],[競技番号]],"")</f>
        <v/>
      </c>
      <c r="B1428" s="22" t="str">
        <f>IFERROR(テーブル_Swim015[[#This Row],[組]],"")</f>
        <v/>
      </c>
      <c r="C1428" s="22" t="str">
        <f>IFERROR(テーブル_Swim015[[#This Row],[水路]],"")</f>
        <v/>
      </c>
      <c r="D1428" s="22" t="str">
        <f t="shared" si="92"/>
        <v/>
      </c>
      <c r="E1428" s="22" t="str">
        <f>IFERROR(テーブル_Swim015[[#This Row],[選手番号]],"")</f>
        <v/>
      </c>
      <c r="F1428" s="22" t="str">
        <f>IFERROR(VLOOKUP(E1428,Sheet3!A:H,3,0),"")</f>
        <v/>
      </c>
      <c r="G1428" s="22" t="str">
        <f>IFERROR(VLOOKUP(E1428,Sheet3!A:H,8,0),"")</f>
        <v/>
      </c>
      <c r="H1428" s="22" t="str">
        <f>IFERROR(VLOOKUP(E1428,Sheet2!A:B,2,0),"")</f>
        <v/>
      </c>
      <c r="I1428" s="22" t="str">
        <f t="shared" si="93"/>
        <v/>
      </c>
      <c r="J1428" s="22" t="str">
        <f t="shared" si="94"/>
        <v/>
      </c>
      <c r="K1428" s="22" t="str">
        <f t="shared" si="95"/>
        <v/>
      </c>
    </row>
    <row r="1429" spans="1:11" x14ac:dyDescent="0.15">
      <c r="A1429" s="22" t="str">
        <f>IFERROR(テーブル_Swim015[[#This Row],[競技番号]],"")</f>
        <v/>
      </c>
      <c r="B1429" s="22" t="str">
        <f>IFERROR(テーブル_Swim015[[#This Row],[組]],"")</f>
        <v/>
      </c>
      <c r="C1429" s="22" t="str">
        <f>IFERROR(テーブル_Swim015[[#This Row],[水路]],"")</f>
        <v/>
      </c>
      <c r="D1429" s="22" t="str">
        <f t="shared" si="92"/>
        <v/>
      </c>
      <c r="E1429" s="22" t="str">
        <f>IFERROR(テーブル_Swim015[[#This Row],[選手番号]],"")</f>
        <v/>
      </c>
      <c r="F1429" s="22" t="str">
        <f>IFERROR(VLOOKUP(E1429,Sheet3!A:H,3,0),"")</f>
        <v/>
      </c>
      <c r="G1429" s="22" t="str">
        <f>IFERROR(VLOOKUP(E1429,Sheet3!A:H,8,0),"")</f>
        <v/>
      </c>
      <c r="H1429" s="22" t="str">
        <f>IFERROR(VLOOKUP(E1429,Sheet2!A:B,2,0),"")</f>
        <v/>
      </c>
      <c r="I1429" s="22" t="str">
        <f t="shared" si="93"/>
        <v/>
      </c>
      <c r="J1429" s="22" t="str">
        <f t="shared" si="94"/>
        <v/>
      </c>
      <c r="K1429" s="22" t="str">
        <f t="shared" si="95"/>
        <v/>
      </c>
    </row>
    <row r="1430" spans="1:11" x14ac:dyDescent="0.15">
      <c r="A1430" s="22" t="str">
        <f>IFERROR(テーブル_Swim015[[#This Row],[競技番号]],"")</f>
        <v/>
      </c>
      <c r="B1430" s="22" t="str">
        <f>IFERROR(テーブル_Swim015[[#This Row],[組]],"")</f>
        <v/>
      </c>
      <c r="C1430" s="22" t="str">
        <f>IFERROR(テーブル_Swim015[[#This Row],[水路]],"")</f>
        <v/>
      </c>
      <c r="D1430" s="22" t="str">
        <f t="shared" si="92"/>
        <v/>
      </c>
      <c r="E1430" s="22" t="str">
        <f>IFERROR(テーブル_Swim015[[#This Row],[選手番号]],"")</f>
        <v/>
      </c>
      <c r="F1430" s="22" t="str">
        <f>IFERROR(VLOOKUP(E1430,Sheet3!A:H,3,0),"")</f>
        <v/>
      </c>
      <c r="G1430" s="22" t="str">
        <f>IFERROR(VLOOKUP(E1430,Sheet3!A:H,8,0),"")</f>
        <v/>
      </c>
      <c r="H1430" s="22" t="str">
        <f>IFERROR(VLOOKUP(E1430,Sheet2!A:B,2,0),"")</f>
        <v/>
      </c>
      <c r="I1430" s="22" t="str">
        <f t="shared" si="93"/>
        <v/>
      </c>
      <c r="J1430" s="22" t="str">
        <f t="shared" si="94"/>
        <v/>
      </c>
      <c r="K1430" s="22" t="str">
        <f t="shared" si="95"/>
        <v/>
      </c>
    </row>
    <row r="1431" spans="1:11" x14ac:dyDescent="0.15">
      <c r="A1431" s="22" t="str">
        <f>IFERROR(テーブル_Swim015[[#This Row],[競技番号]],"")</f>
        <v/>
      </c>
      <c r="B1431" s="22" t="str">
        <f>IFERROR(テーブル_Swim015[[#This Row],[組]],"")</f>
        <v/>
      </c>
      <c r="C1431" s="22" t="str">
        <f>IFERROR(テーブル_Swim015[[#This Row],[水路]],"")</f>
        <v/>
      </c>
      <c r="D1431" s="22" t="str">
        <f t="shared" si="92"/>
        <v/>
      </c>
      <c r="E1431" s="22" t="str">
        <f>IFERROR(テーブル_Swim015[[#This Row],[選手番号]],"")</f>
        <v/>
      </c>
      <c r="F1431" s="22" t="str">
        <f>IFERROR(VLOOKUP(E1431,Sheet3!A:H,3,0),"")</f>
        <v/>
      </c>
      <c r="G1431" s="22" t="str">
        <f>IFERROR(VLOOKUP(E1431,Sheet3!A:H,8,0),"")</f>
        <v/>
      </c>
      <c r="H1431" s="22" t="str">
        <f>IFERROR(VLOOKUP(E1431,Sheet2!A:B,2,0),"")</f>
        <v/>
      </c>
      <c r="I1431" s="22" t="str">
        <f t="shared" si="93"/>
        <v/>
      </c>
      <c r="J1431" s="22" t="str">
        <f t="shared" si="94"/>
        <v/>
      </c>
      <c r="K1431" s="22" t="str">
        <f t="shared" si="95"/>
        <v/>
      </c>
    </row>
    <row r="1432" spans="1:11" x14ac:dyDescent="0.15">
      <c r="A1432" s="22" t="str">
        <f>IFERROR(テーブル_Swim015[[#This Row],[競技番号]],"")</f>
        <v/>
      </c>
      <c r="B1432" s="22" t="str">
        <f>IFERROR(テーブル_Swim015[[#This Row],[組]],"")</f>
        <v/>
      </c>
      <c r="C1432" s="22" t="str">
        <f>IFERROR(テーブル_Swim015[[#This Row],[水路]],"")</f>
        <v/>
      </c>
      <c r="D1432" s="22" t="str">
        <f t="shared" si="92"/>
        <v/>
      </c>
      <c r="E1432" s="22" t="str">
        <f>IFERROR(テーブル_Swim015[[#This Row],[選手番号]],"")</f>
        <v/>
      </c>
      <c r="F1432" s="22" t="str">
        <f>IFERROR(VLOOKUP(E1432,Sheet3!A:H,3,0),"")</f>
        <v/>
      </c>
      <c r="G1432" s="22" t="str">
        <f>IFERROR(VLOOKUP(E1432,Sheet3!A:H,8,0),"")</f>
        <v/>
      </c>
      <c r="H1432" s="22" t="str">
        <f>IFERROR(VLOOKUP(E1432,Sheet2!A:B,2,0),"")</f>
        <v/>
      </c>
      <c r="I1432" s="22" t="str">
        <f t="shared" si="93"/>
        <v/>
      </c>
      <c r="J1432" s="22" t="str">
        <f t="shared" si="94"/>
        <v/>
      </c>
      <c r="K1432" s="22" t="str">
        <f t="shared" si="95"/>
        <v/>
      </c>
    </row>
    <row r="1433" spans="1:11" x14ac:dyDescent="0.15">
      <c r="A1433" s="22" t="str">
        <f>IFERROR(テーブル_Swim015[[#This Row],[競技番号]],"")</f>
        <v/>
      </c>
      <c r="B1433" s="22" t="str">
        <f>IFERROR(テーブル_Swim015[[#This Row],[組]],"")</f>
        <v/>
      </c>
      <c r="C1433" s="22" t="str">
        <f>IFERROR(テーブル_Swim015[[#This Row],[水路]],"")</f>
        <v/>
      </c>
      <c r="D1433" s="22" t="str">
        <f t="shared" si="92"/>
        <v/>
      </c>
      <c r="E1433" s="22" t="str">
        <f>IFERROR(テーブル_Swim015[[#This Row],[選手番号]],"")</f>
        <v/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93"/>
        <v/>
      </c>
      <c r="J1433" s="22" t="str">
        <f t="shared" si="94"/>
        <v/>
      </c>
      <c r="K1433" s="22" t="str">
        <f t="shared" si="95"/>
        <v/>
      </c>
    </row>
    <row r="1434" spans="1:11" x14ac:dyDescent="0.15">
      <c r="A1434" s="22" t="str">
        <f>IFERROR(テーブル_Swim015[[#This Row],[競技番号]],"")</f>
        <v/>
      </c>
      <c r="B1434" s="22" t="str">
        <f>IFERROR(テーブル_Swim015[[#This Row],[組]],"")</f>
        <v/>
      </c>
      <c r="C1434" s="22" t="str">
        <f>IFERROR(テーブル_Swim015[[#This Row],[水路]],"")</f>
        <v/>
      </c>
      <c r="D1434" s="22" t="str">
        <f t="shared" si="92"/>
        <v/>
      </c>
      <c r="E1434" s="22" t="str">
        <f>IFERROR(テーブル_Swim015[[#This Row],[選手番号]],"")</f>
        <v/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93"/>
        <v/>
      </c>
      <c r="J1434" s="22" t="str">
        <f t="shared" si="94"/>
        <v/>
      </c>
      <c r="K1434" s="22" t="str">
        <f t="shared" si="95"/>
        <v/>
      </c>
    </row>
    <row r="1435" spans="1:11" x14ac:dyDescent="0.15">
      <c r="A1435" s="22" t="str">
        <f>IFERROR(テーブル_Swim015[[#This Row],[競技番号]],"")</f>
        <v/>
      </c>
      <c r="B1435" s="22" t="str">
        <f>IFERROR(テーブル_Swim015[[#This Row],[組]],"")</f>
        <v/>
      </c>
      <c r="C1435" s="22" t="str">
        <f>IFERROR(テーブル_Swim015[[#This Row],[水路]],"")</f>
        <v/>
      </c>
      <c r="D1435" s="22" t="str">
        <f t="shared" si="92"/>
        <v/>
      </c>
      <c r="E1435" s="22" t="str">
        <f>IFERROR(テーブル_Swim015[[#This Row],[選手番号]],"")</f>
        <v/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93"/>
        <v/>
      </c>
      <c r="J1435" s="22" t="str">
        <f t="shared" si="94"/>
        <v/>
      </c>
      <c r="K1435" s="22" t="str">
        <f t="shared" si="95"/>
        <v/>
      </c>
    </row>
    <row r="1436" spans="1:11" x14ac:dyDescent="0.15">
      <c r="A1436" s="22" t="str">
        <f>IFERROR(テーブル_Swim015[[#This Row],[競技番号]],"")</f>
        <v/>
      </c>
      <c r="B1436" s="22" t="str">
        <f>IFERROR(テーブル_Swim015[[#This Row],[組]],"")</f>
        <v/>
      </c>
      <c r="C1436" s="22" t="str">
        <f>IFERROR(テーブル_Swim015[[#This Row],[水路]],"")</f>
        <v/>
      </c>
      <c r="D1436" s="22" t="str">
        <f t="shared" si="92"/>
        <v/>
      </c>
      <c r="E1436" s="22" t="str">
        <f>IFERROR(テーブル_Swim015[[#This Row],[選手番号]],"")</f>
        <v/>
      </c>
      <c r="F1436" s="22" t="str">
        <f>IFERROR(VLOOKUP(E1436,Sheet3!A:H,3,0),"")</f>
        <v/>
      </c>
      <c r="G1436" s="22" t="str">
        <f>IFERROR(VLOOKUP(E1436,Sheet3!A:H,8,0),"")</f>
        <v/>
      </c>
      <c r="H1436" s="22" t="str">
        <f>IFERROR(VLOOKUP(E1436,Sheet2!A:B,2,0),"")</f>
        <v/>
      </c>
      <c r="I1436" s="22" t="str">
        <f t="shared" si="93"/>
        <v/>
      </c>
      <c r="J1436" s="22" t="str">
        <f t="shared" si="94"/>
        <v/>
      </c>
      <c r="K1436" s="22" t="str">
        <f t="shared" si="95"/>
        <v/>
      </c>
    </row>
    <row r="1437" spans="1:11" x14ac:dyDescent="0.15">
      <c r="A1437" s="22" t="str">
        <f>IFERROR(テーブル_Swim015[[#This Row],[競技番号]],"")</f>
        <v/>
      </c>
      <c r="B1437" s="22" t="str">
        <f>IFERROR(テーブル_Swim015[[#This Row],[組]],"")</f>
        <v/>
      </c>
      <c r="C1437" s="22" t="str">
        <f>IFERROR(テーブル_Swim015[[#This Row],[水路]],"")</f>
        <v/>
      </c>
      <c r="D1437" s="22" t="str">
        <f t="shared" si="92"/>
        <v/>
      </c>
      <c r="E1437" s="22" t="str">
        <f>IFERROR(テーブル_Swim015[[#This Row],[選手番号]],"")</f>
        <v/>
      </c>
      <c r="F1437" s="22" t="str">
        <f>IFERROR(VLOOKUP(E1437,Sheet3!A:H,3,0),"")</f>
        <v/>
      </c>
      <c r="G1437" s="22" t="str">
        <f>IFERROR(VLOOKUP(E1437,Sheet3!A:H,8,0),"")</f>
        <v/>
      </c>
      <c r="H1437" s="22" t="str">
        <f>IFERROR(VLOOKUP(E1437,Sheet2!A:B,2,0),"")</f>
        <v/>
      </c>
      <c r="I1437" s="22" t="str">
        <f t="shared" si="93"/>
        <v/>
      </c>
      <c r="J1437" s="22" t="str">
        <f t="shared" si="94"/>
        <v/>
      </c>
      <c r="K1437" s="22" t="str">
        <f t="shared" si="95"/>
        <v/>
      </c>
    </row>
    <row r="1438" spans="1:11" x14ac:dyDescent="0.15">
      <c r="A1438" s="22" t="str">
        <f>IFERROR(テーブル_Swim015[[#This Row],[競技番号]],"")</f>
        <v/>
      </c>
      <c r="B1438" s="22" t="str">
        <f>IFERROR(テーブル_Swim015[[#This Row],[組]],"")</f>
        <v/>
      </c>
      <c r="C1438" s="22" t="str">
        <f>IFERROR(テーブル_Swim015[[#This Row],[水路]],"")</f>
        <v/>
      </c>
      <c r="D1438" s="22" t="str">
        <f t="shared" si="92"/>
        <v/>
      </c>
      <c r="E1438" s="22" t="str">
        <f>IFERROR(テーブル_Swim015[[#This Row],[選手番号]],"")</f>
        <v/>
      </c>
      <c r="F1438" s="22" t="str">
        <f>IFERROR(VLOOKUP(E1438,Sheet3!A:H,3,0),"")</f>
        <v/>
      </c>
      <c r="G1438" s="22" t="str">
        <f>IFERROR(VLOOKUP(E1438,Sheet3!A:H,8,0),"")</f>
        <v/>
      </c>
      <c r="H1438" s="22" t="str">
        <f>IFERROR(VLOOKUP(E1438,Sheet2!A:B,2,0),"")</f>
        <v/>
      </c>
      <c r="I1438" s="22" t="str">
        <f t="shared" si="93"/>
        <v/>
      </c>
      <c r="J1438" s="22" t="str">
        <f t="shared" si="94"/>
        <v/>
      </c>
      <c r="K1438" s="22" t="str">
        <f t="shared" si="95"/>
        <v/>
      </c>
    </row>
    <row r="1439" spans="1:11" x14ac:dyDescent="0.15">
      <c r="A1439" s="22" t="str">
        <f>IFERROR(テーブル_Swim015[[#This Row],[競技番号]],"")</f>
        <v/>
      </c>
      <c r="B1439" s="22" t="str">
        <f>IFERROR(テーブル_Swim015[[#This Row],[組]],"")</f>
        <v/>
      </c>
      <c r="C1439" s="22" t="str">
        <f>IFERROR(テーブル_Swim015[[#This Row],[水路]],"")</f>
        <v/>
      </c>
      <c r="D1439" s="22" t="str">
        <f t="shared" si="92"/>
        <v/>
      </c>
      <c r="E1439" s="22" t="str">
        <f>IFERROR(テーブル_Swim015[[#This Row],[選手番号]],"")</f>
        <v/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93"/>
        <v/>
      </c>
      <c r="J1439" s="22" t="str">
        <f t="shared" si="94"/>
        <v/>
      </c>
      <c r="K1439" s="22" t="str">
        <f t="shared" si="95"/>
        <v/>
      </c>
    </row>
    <row r="1440" spans="1:11" x14ac:dyDescent="0.15">
      <c r="A1440" s="22" t="str">
        <f>IFERROR(テーブル_Swim015[[#This Row],[競技番号]],"")</f>
        <v/>
      </c>
      <c r="B1440" s="22" t="str">
        <f>IFERROR(テーブル_Swim015[[#This Row],[組]],"")</f>
        <v/>
      </c>
      <c r="C1440" s="22" t="str">
        <f>IFERROR(テーブル_Swim015[[#This Row],[水路]],"")</f>
        <v/>
      </c>
      <c r="D1440" s="22" t="str">
        <f t="shared" si="92"/>
        <v/>
      </c>
      <c r="E1440" s="22" t="str">
        <f>IFERROR(テーブル_Swim015[[#This Row],[選手番号]],"")</f>
        <v/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93"/>
        <v/>
      </c>
      <c r="J1440" s="22" t="str">
        <f t="shared" si="94"/>
        <v/>
      </c>
      <c r="K1440" s="22" t="str">
        <f t="shared" si="95"/>
        <v/>
      </c>
    </row>
    <row r="1441" spans="1:11" x14ac:dyDescent="0.15">
      <c r="A1441" s="22" t="str">
        <f>IFERROR(テーブル_Swim015[[#This Row],[競技番号]],"")</f>
        <v/>
      </c>
      <c r="B1441" s="22" t="str">
        <f>IFERROR(テーブル_Swim015[[#This Row],[組]],"")</f>
        <v/>
      </c>
      <c r="C1441" s="22" t="str">
        <f>IFERROR(テーブル_Swim015[[#This Row],[水路]],"")</f>
        <v/>
      </c>
      <c r="D1441" s="22" t="str">
        <f t="shared" si="92"/>
        <v/>
      </c>
      <c r="E1441" s="22" t="str">
        <f>IFERROR(テーブル_Swim015[[#This Row],[選手番号]],"")</f>
        <v/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93"/>
        <v/>
      </c>
      <c r="J1441" s="22" t="str">
        <f t="shared" si="94"/>
        <v/>
      </c>
      <c r="K1441" s="22" t="str">
        <f t="shared" si="95"/>
        <v/>
      </c>
    </row>
    <row r="1442" spans="1:11" x14ac:dyDescent="0.15">
      <c r="A1442" s="22" t="str">
        <f>IFERROR(テーブル_Swim015[[#This Row],[競技番号]],"")</f>
        <v/>
      </c>
      <c r="B1442" s="22" t="str">
        <f>IFERROR(テーブル_Swim015[[#This Row],[組]],"")</f>
        <v/>
      </c>
      <c r="C1442" s="22" t="str">
        <f>IFERROR(テーブル_Swim015[[#This Row],[水路]],"")</f>
        <v/>
      </c>
      <c r="D1442" s="22" t="str">
        <f t="shared" si="92"/>
        <v/>
      </c>
      <c r="E1442" s="22" t="str">
        <f>IFERROR(テーブル_Swim015[[#This Row],[選手番号]],"")</f>
        <v/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93"/>
        <v/>
      </c>
      <c r="J1442" s="22" t="str">
        <f t="shared" si="94"/>
        <v/>
      </c>
      <c r="K1442" s="22" t="str">
        <f t="shared" si="95"/>
        <v/>
      </c>
    </row>
    <row r="1443" spans="1:11" x14ac:dyDescent="0.15">
      <c r="A1443" s="22" t="str">
        <f>IFERROR(テーブル_Swim015[[#This Row],[競技番号]],"")</f>
        <v/>
      </c>
      <c r="B1443" s="22" t="str">
        <f>IFERROR(テーブル_Swim015[[#This Row],[組]],"")</f>
        <v/>
      </c>
      <c r="C1443" s="22" t="str">
        <f>IFERROR(テーブル_Swim015[[#This Row],[水路]],"")</f>
        <v/>
      </c>
      <c r="D1443" s="22" t="str">
        <f t="shared" si="92"/>
        <v/>
      </c>
      <c r="E1443" s="22" t="str">
        <f>IFERROR(テーブル_Swim015[[#This Row],[選手番号]],"")</f>
        <v/>
      </c>
      <c r="F1443" s="22" t="str">
        <f>IFERROR(VLOOKUP(E1443,Sheet3!A:H,3,0),"")</f>
        <v/>
      </c>
      <c r="G1443" s="22" t="str">
        <f>IFERROR(VLOOKUP(E1443,Sheet3!A:H,8,0),"")</f>
        <v/>
      </c>
      <c r="H1443" s="22" t="str">
        <f>IFERROR(VLOOKUP(E1443,Sheet2!A:B,2,0),"")</f>
        <v/>
      </c>
      <c r="I1443" s="22" t="str">
        <f t="shared" si="93"/>
        <v/>
      </c>
      <c r="J1443" s="22" t="str">
        <f t="shared" si="94"/>
        <v/>
      </c>
      <c r="K1443" s="22" t="str">
        <f t="shared" si="95"/>
        <v/>
      </c>
    </row>
    <row r="1444" spans="1:11" x14ac:dyDescent="0.15">
      <c r="A1444" s="22" t="str">
        <f>IFERROR(テーブル_Swim015[[#This Row],[競技番号]],"")</f>
        <v/>
      </c>
      <c r="B1444" s="22" t="str">
        <f>IFERROR(テーブル_Swim015[[#This Row],[組]],"")</f>
        <v/>
      </c>
      <c r="C1444" s="22" t="str">
        <f>IFERROR(テーブル_Swim015[[#This Row],[水路]],"")</f>
        <v/>
      </c>
      <c r="D1444" s="22" t="str">
        <f t="shared" si="92"/>
        <v/>
      </c>
      <c r="E1444" s="22" t="str">
        <f>IFERROR(テーブル_Swim015[[#This Row],[選手番号]],"")</f>
        <v/>
      </c>
      <c r="F1444" s="22" t="str">
        <f>IFERROR(VLOOKUP(E1444,Sheet3!A:H,3,0),"")</f>
        <v/>
      </c>
      <c r="G1444" s="22" t="str">
        <f>IFERROR(VLOOKUP(E1444,Sheet3!A:H,8,0),"")</f>
        <v/>
      </c>
      <c r="H1444" s="22" t="str">
        <f>IFERROR(VLOOKUP(E1444,Sheet2!A:B,2,0),"")</f>
        <v/>
      </c>
      <c r="I1444" s="22" t="str">
        <f t="shared" si="93"/>
        <v/>
      </c>
      <c r="J1444" s="22" t="str">
        <f t="shared" si="94"/>
        <v/>
      </c>
      <c r="K1444" s="22" t="str">
        <f t="shared" si="95"/>
        <v/>
      </c>
    </row>
    <row r="1445" spans="1:11" x14ac:dyDescent="0.15">
      <c r="A1445" s="22" t="str">
        <f>IFERROR(テーブル_Swim015[[#This Row],[競技番号]],"")</f>
        <v/>
      </c>
      <c r="B1445" s="22" t="str">
        <f>IFERROR(テーブル_Swim015[[#This Row],[組]],"")</f>
        <v/>
      </c>
      <c r="C1445" s="22" t="str">
        <f>IFERROR(テーブル_Swim015[[#This Row],[水路]],"")</f>
        <v/>
      </c>
      <c r="D1445" s="22" t="str">
        <f t="shared" si="92"/>
        <v/>
      </c>
      <c r="E1445" s="22" t="str">
        <f>IFERROR(テーブル_Swim015[[#This Row],[選手番号]],"")</f>
        <v/>
      </c>
      <c r="F1445" s="22" t="str">
        <f>IFERROR(VLOOKUP(E1445,Sheet3!A:H,3,0),"")</f>
        <v/>
      </c>
      <c r="G1445" s="22" t="str">
        <f>IFERROR(VLOOKUP(E1445,Sheet3!A:H,8,0),"")</f>
        <v/>
      </c>
      <c r="H1445" s="22" t="str">
        <f>IFERROR(VLOOKUP(E1445,Sheet2!A:B,2,0),"")</f>
        <v/>
      </c>
      <c r="I1445" s="22" t="str">
        <f t="shared" si="93"/>
        <v/>
      </c>
      <c r="J1445" s="22" t="str">
        <f t="shared" si="94"/>
        <v/>
      </c>
      <c r="K1445" s="22" t="str">
        <f t="shared" si="95"/>
        <v/>
      </c>
    </row>
    <row r="1446" spans="1:11" x14ac:dyDescent="0.15">
      <c r="A1446" s="22" t="str">
        <f>IFERROR(テーブル_Swim015[[#This Row],[競技番号]],"")</f>
        <v/>
      </c>
      <c r="B1446" s="22" t="str">
        <f>IFERROR(テーブル_Swim015[[#This Row],[組]],"")</f>
        <v/>
      </c>
      <c r="C1446" s="22" t="str">
        <f>IFERROR(テーブル_Swim015[[#This Row],[水路]],"")</f>
        <v/>
      </c>
      <c r="D1446" s="22" t="str">
        <f t="shared" si="92"/>
        <v/>
      </c>
      <c r="E1446" s="22" t="str">
        <f>IFERROR(テーブル_Swim015[[#This Row],[選手番号]],"")</f>
        <v/>
      </c>
      <c r="F1446" s="22" t="str">
        <f>IFERROR(VLOOKUP(E1446,Sheet3!A:H,3,0),"")</f>
        <v/>
      </c>
      <c r="G1446" s="22" t="str">
        <f>IFERROR(VLOOKUP(E1446,Sheet3!A:H,8,0),"")</f>
        <v/>
      </c>
      <c r="H1446" s="22" t="str">
        <f>IFERROR(VLOOKUP(E1446,Sheet2!A:B,2,0),"")</f>
        <v/>
      </c>
      <c r="I1446" s="22" t="str">
        <f t="shared" si="93"/>
        <v/>
      </c>
      <c r="J1446" s="22" t="str">
        <f t="shared" si="94"/>
        <v/>
      </c>
      <c r="K1446" s="22" t="str">
        <f t="shared" si="95"/>
        <v/>
      </c>
    </row>
    <row r="1447" spans="1:11" x14ac:dyDescent="0.15">
      <c r="A1447" s="22" t="str">
        <f>IFERROR(テーブル_Swim015[[#This Row],[競技番号]],"")</f>
        <v/>
      </c>
      <c r="B1447" s="22" t="str">
        <f>IFERROR(テーブル_Swim015[[#This Row],[組]],"")</f>
        <v/>
      </c>
      <c r="C1447" s="22" t="str">
        <f>IFERROR(テーブル_Swim015[[#This Row],[水路]],"")</f>
        <v/>
      </c>
      <c r="D1447" s="22" t="str">
        <f t="shared" si="92"/>
        <v/>
      </c>
      <c r="E1447" s="22" t="str">
        <f>IFERROR(テーブル_Swim015[[#This Row],[選手番号]],"")</f>
        <v/>
      </c>
      <c r="F1447" s="22" t="str">
        <f>IFERROR(VLOOKUP(E1447,Sheet3!A:H,3,0),"")</f>
        <v/>
      </c>
      <c r="G1447" s="22" t="str">
        <f>IFERROR(VLOOKUP(E1447,Sheet3!A:H,8,0),"")</f>
        <v/>
      </c>
      <c r="H1447" s="22" t="str">
        <f>IFERROR(VLOOKUP(E1447,Sheet2!A:B,2,0),"")</f>
        <v/>
      </c>
      <c r="I1447" s="22" t="str">
        <f t="shared" si="93"/>
        <v/>
      </c>
      <c r="J1447" s="22" t="str">
        <f t="shared" si="94"/>
        <v/>
      </c>
      <c r="K1447" s="22" t="str">
        <f t="shared" si="95"/>
        <v/>
      </c>
    </row>
    <row r="1448" spans="1:11" x14ac:dyDescent="0.15">
      <c r="A1448" s="22" t="str">
        <f>IFERROR(テーブル_Swim015[[#This Row],[競技番号]],"")</f>
        <v/>
      </c>
      <c r="B1448" s="22" t="str">
        <f>IFERROR(テーブル_Swim015[[#This Row],[組]],"")</f>
        <v/>
      </c>
      <c r="C1448" s="22" t="str">
        <f>IFERROR(テーブル_Swim015[[#This Row],[水路]],"")</f>
        <v/>
      </c>
      <c r="D1448" s="22" t="str">
        <f t="shared" si="92"/>
        <v/>
      </c>
      <c r="E1448" s="22" t="str">
        <f>IFERROR(テーブル_Swim015[[#This Row],[選手番号]],"")</f>
        <v/>
      </c>
      <c r="F1448" s="22" t="str">
        <f>IFERROR(VLOOKUP(E1448,Sheet3!A:H,3,0),"")</f>
        <v/>
      </c>
      <c r="G1448" s="22" t="str">
        <f>IFERROR(VLOOKUP(E1448,Sheet3!A:H,8,0),"")</f>
        <v/>
      </c>
      <c r="H1448" s="22" t="str">
        <f>IFERROR(VLOOKUP(E1448,Sheet2!A:B,2,0),"")</f>
        <v/>
      </c>
      <c r="I1448" s="22" t="str">
        <f t="shared" si="93"/>
        <v/>
      </c>
      <c r="J1448" s="22" t="str">
        <f t="shared" si="94"/>
        <v/>
      </c>
      <c r="K1448" s="22" t="str">
        <f t="shared" si="95"/>
        <v/>
      </c>
    </row>
    <row r="1449" spans="1:11" x14ac:dyDescent="0.15">
      <c r="A1449" s="22" t="str">
        <f>IFERROR(テーブル_Swim015[[#This Row],[競技番号]],"")</f>
        <v/>
      </c>
      <c r="B1449" s="22" t="str">
        <f>IFERROR(テーブル_Swim015[[#This Row],[組]],"")</f>
        <v/>
      </c>
      <c r="C1449" s="22" t="str">
        <f>IFERROR(テーブル_Swim015[[#This Row],[水路]],"")</f>
        <v/>
      </c>
      <c r="D1449" s="22" t="str">
        <f t="shared" si="92"/>
        <v/>
      </c>
      <c r="E1449" s="22" t="str">
        <f>IFERROR(テーブル_Swim015[[#This Row],[選手番号]],"")</f>
        <v/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93"/>
        <v/>
      </c>
      <c r="J1449" s="22" t="str">
        <f t="shared" si="94"/>
        <v/>
      </c>
      <c r="K1449" s="22" t="str">
        <f t="shared" si="95"/>
        <v/>
      </c>
    </row>
    <row r="1450" spans="1:11" x14ac:dyDescent="0.15">
      <c r="A1450" s="22" t="str">
        <f>IFERROR(テーブル_Swim015[[#This Row],[競技番号]],"")</f>
        <v/>
      </c>
      <c r="B1450" s="22" t="str">
        <f>IFERROR(テーブル_Swim015[[#This Row],[組]],"")</f>
        <v/>
      </c>
      <c r="C1450" s="22" t="str">
        <f>IFERROR(テーブル_Swim015[[#This Row],[水路]],"")</f>
        <v/>
      </c>
      <c r="D1450" s="22" t="str">
        <f t="shared" si="92"/>
        <v/>
      </c>
      <c r="E1450" s="22" t="str">
        <f>IFERROR(テーブル_Swim015[[#This Row],[選手番号]],"")</f>
        <v/>
      </c>
      <c r="F1450" s="22" t="str">
        <f>IFERROR(VLOOKUP(E1450,Sheet3!A:H,3,0),"")</f>
        <v/>
      </c>
      <c r="G1450" s="22" t="str">
        <f>IFERROR(VLOOKUP(E1450,Sheet3!A:H,8,0),"")</f>
        <v/>
      </c>
      <c r="H1450" s="22" t="str">
        <f>IFERROR(VLOOKUP(E1450,Sheet2!A:B,2,0),"")</f>
        <v/>
      </c>
      <c r="I1450" s="22" t="str">
        <f t="shared" si="93"/>
        <v/>
      </c>
      <c r="J1450" s="22" t="str">
        <f t="shared" si="94"/>
        <v/>
      </c>
      <c r="K1450" s="22" t="str">
        <f t="shared" si="95"/>
        <v/>
      </c>
    </row>
    <row r="1451" spans="1:11" x14ac:dyDescent="0.15">
      <c r="A1451" s="22" t="str">
        <f>IFERROR(テーブル_Swim015[[#This Row],[競技番号]],"")</f>
        <v/>
      </c>
      <c r="B1451" s="22" t="str">
        <f>IFERROR(テーブル_Swim015[[#This Row],[組]],"")</f>
        <v/>
      </c>
      <c r="C1451" s="22" t="str">
        <f>IFERROR(テーブル_Swim015[[#This Row],[水路]],"")</f>
        <v/>
      </c>
      <c r="D1451" s="22" t="str">
        <f t="shared" si="92"/>
        <v/>
      </c>
      <c r="E1451" s="22" t="str">
        <f>IFERROR(テーブル_Swim015[[#This Row],[選手番号]],"")</f>
        <v/>
      </c>
      <c r="F1451" s="22" t="str">
        <f>IFERROR(VLOOKUP(E1451,Sheet3!A:H,3,0),"")</f>
        <v/>
      </c>
      <c r="G1451" s="22" t="str">
        <f>IFERROR(VLOOKUP(E1451,Sheet3!A:H,8,0),"")</f>
        <v/>
      </c>
      <c r="H1451" s="22" t="str">
        <f>IFERROR(VLOOKUP(E1451,Sheet2!A:B,2,0),"")</f>
        <v/>
      </c>
      <c r="I1451" s="22" t="str">
        <f t="shared" si="93"/>
        <v/>
      </c>
      <c r="J1451" s="22" t="str">
        <f t="shared" si="94"/>
        <v/>
      </c>
      <c r="K1451" s="22" t="str">
        <f t="shared" si="95"/>
        <v/>
      </c>
    </row>
    <row r="1452" spans="1:11" x14ac:dyDescent="0.15">
      <c r="A1452" s="22" t="str">
        <f>IFERROR(テーブル_Swim015[[#This Row],[競技番号]],"")</f>
        <v/>
      </c>
      <c r="B1452" s="22" t="str">
        <f>IFERROR(テーブル_Swim015[[#This Row],[組]],"")</f>
        <v/>
      </c>
      <c r="C1452" s="22" t="str">
        <f>IFERROR(テーブル_Swim015[[#This Row],[水路]],"")</f>
        <v/>
      </c>
      <c r="D1452" s="22" t="str">
        <f t="shared" si="92"/>
        <v/>
      </c>
      <c r="E1452" s="22" t="str">
        <f>IFERROR(テーブル_Swim015[[#This Row],[選手番号]],"")</f>
        <v/>
      </c>
      <c r="F1452" s="22" t="str">
        <f>IFERROR(VLOOKUP(E1452,Sheet3!A:H,3,0),"")</f>
        <v/>
      </c>
      <c r="G1452" s="22" t="str">
        <f>IFERROR(VLOOKUP(E1452,Sheet3!A:H,8,0),"")</f>
        <v/>
      </c>
      <c r="H1452" s="22" t="str">
        <f>IFERROR(VLOOKUP(E1452,Sheet2!A:B,2,0),"")</f>
        <v/>
      </c>
      <c r="I1452" s="22" t="str">
        <f t="shared" si="93"/>
        <v/>
      </c>
      <c r="J1452" s="22" t="str">
        <f t="shared" si="94"/>
        <v/>
      </c>
      <c r="K1452" s="22" t="str">
        <f t="shared" si="95"/>
        <v/>
      </c>
    </row>
    <row r="1453" spans="1:11" x14ac:dyDescent="0.15">
      <c r="A1453" s="22" t="str">
        <f>IFERROR(テーブル_Swim015[[#This Row],[競技番号]],"")</f>
        <v/>
      </c>
      <c r="B1453" s="22" t="str">
        <f>IFERROR(テーブル_Swim015[[#This Row],[組]],"")</f>
        <v/>
      </c>
      <c r="C1453" s="22" t="str">
        <f>IFERROR(テーブル_Swim015[[#This Row],[水路]],"")</f>
        <v/>
      </c>
      <c r="D1453" s="22" t="str">
        <f t="shared" si="92"/>
        <v/>
      </c>
      <c r="E1453" s="22" t="str">
        <f>IFERROR(テーブル_Swim015[[#This Row],[選手番号]],"")</f>
        <v/>
      </c>
      <c r="F1453" s="22" t="str">
        <f>IFERROR(VLOOKUP(E1453,Sheet3!A:H,3,0),"")</f>
        <v/>
      </c>
      <c r="G1453" s="22" t="str">
        <f>IFERROR(VLOOKUP(E1453,Sheet3!A:H,8,0),"")</f>
        <v/>
      </c>
      <c r="H1453" s="22" t="str">
        <f>IFERROR(VLOOKUP(E1453,Sheet2!A:B,2,0),"")</f>
        <v/>
      </c>
      <c r="I1453" s="22" t="str">
        <f t="shared" si="93"/>
        <v/>
      </c>
      <c r="J1453" s="22" t="str">
        <f t="shared" si="94"/>
        <v/>
      </c>
      <c r="K1453" s="22" t="str">
        <f t="shared" si="95"/>
        <v/>
      </c>
    </row>
    <row r="1454" spans="1:11" x14ac:dyDescent="0.15">
      <c r="A1454" s="22" t="str">
        <f>IFERROR(テーブル_Swim015[[#This Row],[競技番号]],"")</f>
        <v/>
      </c>
      <c r="B1454" s="22" t="str">
        <f>IFERROR(テーブル_Swim015[[#This Row],[組]],"")</f>
        <v/>
      </c>
      <c r="C1454" s="22" t="str">
        <f>IFERROR(テーブル_Swim015[[#This Row],[水路]],"")</f>
        <v/>
      </c>
      <c r="D1454" s="22" t="str">
        <f t="shared" si="92"/>
        <v/>
      </c>
      <c r="E1454" s="22" t="str">
        <f>IFERROR(テーブル_Swim015[[#This Row],[選手番号]],"")</f>
        <v/>
      </c>
      <c r="F1454" s="22" t="str">
        <f>IFERROR(VLOOKUP(E1454,Sheet3!A:H,3,0),"")</f>
        <v/>
      </c>
      <c r="G1454" s="22" t="str">
        <f>IFERROR(VLOOKUP(E1454,Sheet3!A:H,8,0),"")</f>
        <v/>
      </c>
      <c r="H1454" s="22" t="str">
        <f>IFERROR(VLOOKUP(E1454,Sheet2!A:B,2,0),"")</f>
        <v/>
      </c>
      <c r="I1454" s="22" t="str">
        <f t="shared" si="93"/>
        <v/>
      </c>
      <c r="J1454" s="22" t="str">
        <f t="shared" si="94"/>
        <v/>
      </c>
      <c r="K1454" s="22" t="str">
        <f t="shared" si="95"/>
        <v/>
      </c>
    </row>
    <row r="1455" spans="1:11" x14ac:dyDescent="0.15">
      <c r="A1455" s="22" t="str">
        <f>IFERROR(テーブル_Swim015[[#This Row],[競技番号]],"")</f>
        <v/>
      </c>
      <c r="B1455" s="22" t="str">
        <f>IFERROR(テーブル_Swim015[[#This Row],[組]],"")</f>
        <v/>
      </c>
      <c r="C1455" s="22" t="str">
        <f>IFERROR(テーブル_Swim015[[#This Row],[水路]],"")</f>
        <v/>
      </c>
      <c r="D1455" s="22" t="str">
        <f t="shared" si="92"/>
        <v/>
      </c>
      <c r="E1455" s="22" t="str">
        <f>IFERROR(テーブル_Swim015[[#This Row],[選手番号]],"")</f>
        <v/>
      </c>
      <c r="F1455" s="22" t="str">
        <f>IFERROR(VLOOKUP(E1455,Sheet3!A:H,3,0),"")</f>
        <v/>
      </c>
      <c r="G1455" s="22" t="str">
        <f>IFERROR(VLOOKUP(E1455,Sheet3!A:H,8,0),"")</f>
        <v/>
      </c>
      <c r="H1455" s="22" t="str">
        <f>IFERROR(VLOOKUP(E1455,Sheet2!A:B,2,0),"")</f>
        <v/>
      </c>
      <c r="I1455" s="22" t="str">
        <f t="shared" si="93"/>
        <v/>
      </c>
      <c r="J1455" s="22" t="str">
        <f t="shared" si="94"/>
        <v/>
      </c>
      <c r="K1455" s="22" t="str">
        <f t="shared" si="95"/>
        <v/>
      </c>
    </row>
    <row r="1456" spans="1:11" x14ac:dyDescent="0.15">
      <c r="A1456" s="22" t="str">
        <f>IFERROR(テーブル_Swim015[[#This Row],[競技番号]],"")</f>
        <v/>
      </c>
      <c r="B1456" s="22" t="str">
        <f>IFERROR(テーブル_Swim015[[#This Row],[組]],"")</f>
        <v/>
      </c>
      <c r="C1456" s="22" t="str">
        <f>IFERROR(テーブル_Swim015[[#This Row],[水路]],"")</f>
        <v/>
      </c>
      <c r="D1456" s="22" t="str">
        <f t="shared" si="92"/>
        <v/>
      </c>
      <c r="E1456" s="22" t="str">
        <f>IFERROR(テーブル_Swim015[[#This Row],[選手番号]],"")</f>
        <v/>
      </c>
      <c r="F1456" s="22" t="str">
        <f>IFERROR(VLOOKUP(E1456,Sheet3!A:H,3,0),"")</f>
        <v/>
      </c>
      <c r="G1456" s="22" t="str">
        <f>IFERROR(VLOOKUP(E1456,Sheet3!A:H,8,0),"")</f>
        <v/>
      </c>
      <c r="H1456" s="22" t="str">
        <f>IFERROR(VLOOKUP(E1456,Sheet2!A:B,2,0),"")</f>
        <v/>
      </c>
      <c r="I1456" s="22" t="str">
        <f t="shared" si="93"/>
        <v/>
      </c>
      <c r="J1456" s="22" t="str">
        <f t="shared" si="94"/>
        <v/>
      </c>
      <c r="K1456" s="22" t="str">
        <f t="shared" si="95"/>
        <v/>
      </c>
    </row>
    <row r="1457" spans="1:11" x14ac:dyDescent="0.15">
      <c r="A1457" s="22" t="str">
        <f>IFERROR(テーブル_Swim015[[#This Row],[競技番号]],"")</f>
        <v/>
      </c>
      <c r="B1457" s="22" t="str">
        <f>IFERROR(テーブル_Swim015[[#This Row],[組]],"")</f>
        <v/>
      </c>
      <c r="C1457" s="22" t="str">
        <f>IFERROR(テーブル_Swim015[[#This Row],[水路]],"")</f>
        <v/>
      </c>
      <c r="D1457" s="22" t="str">
        <f t="shared" si="92"/>
        <v/>
      </c>
      <c r="E1457" s="22" t="str">
        <f>IFERROR(テーブル_Swim015[[#This Row],[選手番号]],"")</f>
        <v/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93"/>
        <v/>
      </c>
      <c r="J1457" s="22" t="str">
        <f t="shared" si="94"/>
        <v/>
      </c>
      <c r="K1457" s="22" t="str">
        <f t="shared" si="95"/>
        <v/>
      </c>
    </row>
    <row r="1458" spans="1:11" x14ac:dyDescent="0.15">
      <c r="A1458" s="22" t="str">
        <f>IFERROR(テーブル_Swim015[[#This Row],[競技番号]],"")</f>
        <v/>
      </c>
      <c r="B1458" s="22" t="str">
        <f>IFERROR(テーブル_Swim015[[#This Row],[組]],"")</f>
        <v/>
      </c>
      <c r="C1458" s="22" t="str">
        <f>IFERROR(テーブル_Swim015[[#This Row],[水路]],"")</f>
        <v/>
      </c>
      <c r="D1458" s="22" t="str">
        <f t="shared" si="92"/>
        <v/>
      </c>
      <c r="E1458" s="22" t="str">
        <f>IFERROR(テーブル_Swim015[[#This Row],[選手番号]],"")</f>
        <v/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93"/>
        <v/>
      </c>
      <c r="J1458" s="22" t="str">
        <f t="shared" si="94"/>
        <v/>
      </c>
      <c r="K1458" s="22" t="str">
        <f t="shared" si="95"/>
        <v/>
      </c>
    </row>
    <row r="1459" spans="1:11" x14ac:dyDescent="0.15">
      <c r="A1459" s="22" t="str">
        <f>IFERROR(テーブル_Swim015[[#This Row],[競技番号]],"")</f>
        <v/>
      </c>
      <c r="B1459" s="22" t="str">
        <f>IFERROR(テーブル_Swim015[[#This Row],[組]],"")</f>
        <v/>
      </c>
      <c r="C1459" s="22" t="str">
        <f>IFERROR(テーブル_Swim015[[#This Row],[水路]],"")</f>
        <v/>
      </c>
      <c r="D1459" s="22" t="str">
        <f t="shared" si="92"/>
        <v/>
      </c>
      <c r="E1459" s="22" t="str">
        <f>IFERROR(テーブル_Swim015[[#This Row],[選手番号]],"")</f>
        <v/>
      </c>
      <c r="F1459" s="22" t="str">
        <f>IFERROR(VLOOKUP(E1459,Sheet3!A:H,3,0),"")</f>
        <v/>
      </c>
      <c r="G1459" s="22" t="str">
        <f>IFERROR(VLOOKUP(E1459,Sheet3!A:H,8,0),"")</f>
        <v/>
      </c>
      <c r="H1459" s="22" t="str">
        <f>IFERROR(VLOOKUP(E1459,Sheet2!A:B,2,0),"")</f>
        <v/>
      </c>
      <c r="I1459" s="22" t="str">
        <f t="shared" si="93"/>
        <v/>
      </c>
      <c r="J1459" s="22" t="str">
        <f t="shared" si="94"/>
        <v/>
      </c>
      <c r="K1459" s="22" t="str">
        <f t="shared" si="95"/>
        <v/>
      </c>
    </row>
    <row r="1460" spans="1:11" x14ac:dyDescent="0.15">
      <c r="A1460" s="22" t="str">
        <f>IFERROR(テーブル_Swim015[[#This Row],[競技番号]],"")</f>
        <v/>
      </c>
      <c r="B1460" s="22" t="str">
        <f>IFERROR(テーブル_Swim015[[#This Row],[組]],"")</f>
        <v/>
      </c>
      <c r="C1460" s="22" t="str">
        <f>IFERROR(テーブル_Swim015[[#This Row],[水路]],"")</f>
        <v/>
      </c>
      <c r="D1460" s="22" t="str">
        <f t="shared" si="92"/>
        <v/>
      </c>
      <c r="E1460" s="22" t="str">
        <f>IFERROR(テーブル_Swim015[[#This Row],[選手番号]],"")</f>
        <v/>
      </c>
      <c r="F1460" s="22" t="str">
        <f>IFERROR(VLOOKUP(E1460,Sheet3!A:H,3,0),"")</f>
        <v/>
      </c>
      <c r="G1460" s="22" t="str">
        <f>IFERROR(VLOOKUP(E1460,Sheet3!A:H,8,0),"")</f>
        <v/>
      </c>
      <c r="H1460" s="22" t="str">
        <f>IFERROR(VLOOKUP(E1460,Sheet2!A:B,2,0),"")</f>
        <v/>
      </c>
      <c r="I1460" s="22" t="str">
        <f t="shared" si="93"/>
        <v/>
      </c>
      <c r="J1460" s="22" t="str">
        <f t="shared" si="94"/>
        <v/>
      </c>
      <c r="K1460" s="22" t="str">
        <f t="shared" si="95"/>
        <v/>
      </c>
    </row>
    <row r="1461" spans="1:11" x14ac:dyDescent="0.15">
      <c r="A1461" s="22" t="str">
        <f>IFERROR(テーブル_Swim015[[#This Row],[競技番号]],"")</f>
        <v/>
      </c>
      <c r="B1461" s="22" t="str">
        <f>IFERROR(テーブル_Swim015[[#This Row],[組]],"")</f>
        <v/>
      </c>
      <c r="C1461" s="22" t="str">
        <f>IFERROR(テーブル_Swim015[[#This Row],[水路]],"")</f>
        <v/>
      </c>
      <c r="D1461" s="22" t="str">
        <f t="shared" si="92"/>
        <v/>
      </c>
      <c r="E1461" s="22" t="str">
        <f>IFERROR(テーブル_Swim015[[#This Row],[選手番号]],"")</f>
        <v/>
      </c>
      <c r="F1461" s="22" t="str">
        <f>IFERROR(VLOOKUP(E1461,Sheet3!A:H,3,0),"")</f>
        <v/>
      </c>
      <c r="G1461" s="22" t="str">
        <f>IFERROR(VLOOKUP(E1461,Sheet3!A:H,8,0),"")</f>
        <v/>
      </c>
      <c r="H1461" s="22" t="str">
        <f>IFERROR(VLOOKUP(E1461,Sheet2!A:B,2,0),"")</f>
        <v/>
      </c>
      <c r="I1461" s="22" t="str">
        <f t="shared" si="93"/>
        <v/>
      </c>
      <c r="J1461" s="22" t="str">
        <f t="shared" si="94"/>
        <v/>
      </c>
      <c r="K1461" s="22" t="str">
        <f t="shared" si="95"/>
        <v/>
      </c>
    </row>
    <row r="1462" spans="1:11" x14ac:dyDescent="0.15">
      <c r="A1462" s="22" t="str">
        <f>IFERROR(テーブル_Swim015[[#This Row],[競技番号]],"")</f>
        <v/>
      </c>
      <c r="B1462" s="22" t="str">
        <f>IFERROR(テーブル_Swim015[[#This Row],[組]],"")</f>
        <v/>
      </c>
      <c r="C1462" s="22" t="str">
        <f>IFERROR(テーブル_Swim015[[#This Row],[水路]],"")</f>
        <v/>
      </c>
      <c r="D1462" s="22" t="str">
        <f t="shared" si="92"/>
        <v/>
      </c>
      <c r="E1462" s="22" t="str">
        <f>IFERROR(テーブル_Swim015[[#This Row],[選手番号]],"")</f>
        <v/>
      </c>
      <c r="F1462" s="22" t="str">
        <f>IFERROR(VLOOKUP(E1462,Sheet3!A:H,3,0),"")</f>
        <v/>
      </c>
      <c r="G1462" s="22" t="str">
        <f>IFERROR(VLOOKUP(E1462,Sheet3!A:H,8,0),"")</f>
        <v/>
      </c>
      <c r="H1462" s="22" t="str">
        <f>IFERROR(VLOOKUP(E1462,Sheet2!A:B,2,0),"")</f>
        <v/>
      </c>
      <c r="I1462" s="22" t="str">
        <f t="shared" si="93"/>
        <v/>
      </c>
      <c r="J1462" s="22" t="str">
        <f t="shared" si="94"/>
        <v/>
      </c>
      <c r="K1462" s="22" t="str">
        <f t="shared" si="95"/>
        <v/>
      </c>
    </row>
    <row r="1463" spans="1:11" x14ac:dyDescent="0.15">
      <c r="A1463" s="22" t="str">
        <f>IFERROR(テーブル_Swim015[[#This Row],[競技番号]],"")</f>
        <v/>
      </c>
      <c r="B1463" s="22" t="str">
        <f>IFERROR(テーブル_Swim015[[#This Row],[組]],"")</f>
        <v/>
      </c>
      <c r="C1463" s="22" t="str">
        <f>IFERROR(テーブル_Swim015[[#This Row],[水路]],"")</f>
        <v/>
      </c>
      <c r="D1463" s="22" t="str">
        <f t="shared" si="92"/>
        <v/>
      </c>
      <c r="E1463" s="22" t="str">
        <f>IFERROR(テーブル_Swim015[[#This Row],[選手番号]],"")</f>
        <v/>
      </c>
      <c r="F1463" s="22" t="str">
        <f>IFERROR(VLOOKUP(E1463,Sheet3!A:H,3,0),"")</f>
        <v/>
      </c>
      <c r="G1463" s="22" t="str">
        <f>IFERROR(VLOOKUP(E1463,Sheet3!A:H,8,0),"")</f>
        <v/>
      </c>
      <c r="H1463" s="22" t="str">
        <f>IFERROR(VLOOKUP(E1463,Sheet2!A:B,2,0),"")</f>
        <v/>
      </c>
      <c r="I1463" s="22" t="str">
        <f t="shared" si="93"/>
        <v/>
      </c>
      <c r="J1463" s="22" t="str">
        <f t="shared" si="94"/>
        <v/>
      </c>
      <c r="K1463" s="22" t="str">
        <f t="shared" si="95"/>
        <v/>
      </c>
    </row>
    <row r="1464" spans="1:11" x14ac:dyDescent="0.15">
      <c r="A1464" s="22" t="str">
        <f>IFERROR(テーブル_Swim015[[#This Row],[競技番号]],"")</f>
        <v/>
      </c>
      <c r="B1464" s="22" t="str">
        <f>IFERROR(テーブル_Swim015[[#This Row],[組]],"")</f>
        <v/>
      </c>
      <c r="C1464" s="22" t="str">
        <f>IFERROR(テーブル_Swim015[[#This Row],[水路]],"")</f>
        <v/>
      </c>
      <c r="D1464" s="22" t="str">
        <f t="shared" si="92"/>
        <v/>
      </c>
      <c r="E1464" s="22" t="str">
        <f>IFERROR(テーブル_Swim015[[#This Row],[選手番号]],"")</f>
        <v/>
      </c>
      <c r="F1464" s="22" t="str">
        <f>IFERROR(VLOOKUP(E1464,Sheet3!A:H,3,0),"")</f>
        <v/>
      </c>
      <c r="G1464" s="22" t="str">
        <f>IFERROR(VLOOKUP(E1464,Sheet3!A:H,8,0),"")</f>
        <v/>
      </c>
      <c r="H1464" s="22" t="str">
        <f>IFERROR(VLOOKUP(E1464,Sheet2!A:B,2,0),"")</f>
        <v/>
      </c>
      <c r="I1464" s="22" t="str">
        <f t="shared" si="93"/>
        <v/>
      </c>
      <c r="J1464" s="22" t="str">
        <f t="shared" si="94"/>
        <v/>
      </c>
      <c r="K1464" s="22" t="str">
        <f t="shared" si="95"/>
        <v/>
      </c>
    </row>
    <row r="1465" spans="1:11" x14ac:dyDescent="0.15">
      <c r="A1465" s="22" t="str">
        <f>IFERROR(テーブル_Swim015[[#This Row],[競技番号]],"")</f>
        <v/>
      </c>
      <c r="B1465" s="22" t="str">
        <f>IFERROR(テーブル_Swim015[[#This Row],[組]],"")</f>
        <v/>
      </c>
      <c r="C1465" s="22" t="str">
        <f>IFERROR(テーブル_Swim015[[#This Row],[水路]],"")</f>
        <v/>
      </c>
      <c r="D1465" s="22" t="str">
        <f t="shared" si="92"/>
        <v/>
      </c>
      <c r="E1465" s="22" t="str">
        <f>IFERROR(テーブル_Swim015[[#This Row],[選手番号]],"")</f>
        <v/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93"/>
        <v/>
      </c>
      <c r="J1465" s="22" t="str">
        <f t="shared" si="94"/>
        <v/>
      </c>
      <c r="K1465" s="22" t="str">
        <f t="shared" si="95"/>
        <v/>
      </c>
    </row>
    <row r="1466" spans="1:11" x14ac:dyDescent="0.15">
      <c r="A1466" s="22" t="str">
        <f>IFERROR(テーブル_Swim015[[#This Row],[競技番号]],"")</f>
        <v/>
      </c>
      <c r="B1466" s="22" t="str">
        <f>IFERROR(テーブル_Swim015[[#This Row],[組]],"")</f>
        <v/>
      </c>
      <c r="C1466" s="22" t="str">
        <f>IFERROR(テーブル_Swim015[[#This Row],[水路]],"")</f>
        <v/>
      </c>
      <c r="D1466" s="22" t="str">
        <f t="shared" si="92"/>
        <v/>
      </c>
      <c r="E1466" s="22" t="str">
        <f>IFERROR(テーブル_Swim015[[#This Row],[選手番号]],"")</f>
        <v/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93"/>
        <v/>
      </c>
      <c r="J1466" s="22" t="str">
        <f t="shared" si="94"/>
        <v/>
      </c>
      <c r="K1466" s="22" t="str">
        <f t="shared" si="95"/>
        <v/>
      </c>
    </row>
    <row r="1467" spans="1:11" x14ac:dyDescent="0.15">
      <c r="A1467" s="22" t="str">
        <f>IFERROR(テーブル_Swim015[[#This Row],[競技番号]],"")</f>
        <v/>
      </c>
      <c r="B1467" s="22" t="str">
        <f>IFERROR(テーブル_Swim015[[#This Row],[組]],"")</f>
        <v/>
      </c>
      <c r="C1467" s="22" t="str">
        <f>IFERROR(テーブル_Swim015[[#This Row],[水路]],"")</f>
        <v/>
      </c>
      <c r="D1467" s="22" t="str">
        <f t="shared" si="92"/>
        <v/>
      </c>
      <c r="E1467" s="22" t="str">
        <f>IFERROR(テーブル_Swim015[[#This Row],[選手番号]],"")</f>
        <v/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93"/>
        <v/>
      </c>
      <c r="J1467" s="22" t="str">
        <f t="shared" si="94"/>
        <v/>
      </c>
      <c r="K1467" s="22" t="str">
        <f t="shared" si="95"/>
        <v/>
      </c>
    </row>
    <row r="1468" spans="1:11" x14ac:dyDescent="0.15">
      <c r="A1468" s="22" t="str">
        <f>IFERROR(テーブル_Swim015[[#This Row],[競技番号]],"")</f>
        <v/>
      </c>
      <c r="B1468" s="22" t="str">
        <f>IFERROR(テーブル_Swim015[[#This Row],[組]],"")</f>
        <v/>
      </c>
      <c r="C1468" s="22" t="str">
        <f>IFERROR(テーブル_Swim015[[#This Row],[水路]],"")</f>
        <v/>
      </c>
      <c r="D1468" s="22" t="str">
        <f t="shared" si="92"/>
        <v/>
      </c>
      <c r="E1468" s="22" t="str">
        <f>IFERROR(テーブル_Swim015[[#This Row],[選手番号]],"")</f>
        <v/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93"/>
        <v/>
      </c>
      <c r="J1468" s="22" t="str">
        <f t="shared" si="94"/>
        <v/>
      </c>
      <c r="K1468" s="22" t="str">
        <f t="shared" si="95"/>
        <v/>
      </c>
    </row>
    <row r="1469" spans="1:11" x14ac:dyDescent="0.15">
      <c r="A1469" s="22" t="str">
        <f>IFERROR(テーブル_Swim015[[#This Row],[競技番号]],"")</f>
        <v/>
      </c>
      <c r="B1469" s="22" t="str">
        <f>IFERROR(テーブル_Swim015[[#This Row],[組]],"")</f>
        <v/>
      </c>
      <c r="C1469" s="22" t="str">
        <f>IFERROR(テーブル_Swim015[[#This Row],[水路]],"")</f>
        <v/>
      </c>
      <c r="D1469" s="22" t="str">
        <f t="shared" si="92"/>
        <v/>
      </c>
      <c r="E1469" s="22" t="str">
        <f>IFERROR(テーブル_Swim015[[#This Row],[選手番号]],"")</f>
        <v/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93"/>
        <v/>
      </c>
      <c r="J1469" s="22" t="str">
        <f t="shared" si="94"/>
        <v/>
      </c>
      <c r="K1469" s="22" t="str">
        <f t="shared" si="95"/>
        <v/>
      </c>
    </row>
    <row r="1470" spans="1:11" x14ac:dyDescent="0.15">
      <c r="A1470" s="22" t="str">
        <f>IFERROR(テーブル_Swim015[[#This Row],[競技番号]],"")</f>
        <v/>
      </c>
      <c r="B1470" s="22" t="str">
        <f>IFERROR(テーブル_Swim015[[#This Row],[組]],"")</f>
        <v/>
      </c>
      <c r="C1470" s="22" t="str">
        <f>IFERROR(テーブル_Swim015[[#This Row],[水路]],"")</f>
        <v/>
      </c>
      <c r="D1470" s="22" t="str">
        <f t="shared" si="92"/>
        <v/>
      </c>
      <c r="E1470" s="22" t="str">
        <f>IFERROR(テーブル_Swim015[[#This Row],[選手番号]],"")</f>
        <v/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93"/>
        <v/>
      </c>
      <c r="J1470" s="22" t="str">
        <f t="shared" si="94"/>
        <v/>
      </c>
      <c r="K1470" s="22" t="str">
        <f t="shared" si="95"/>
        <v/>
      </c>
    </row>
    <row r="1471" spans="1:11" x14ac:dyDescent="0.15">
      <c r="A1471" s="22" t="str">
        <f>IFERROR(テーブル_Swim015[[#This Row],[競技番号]],"")</f>
        <v/>
      </c>
      <c r="B1471" s="22" t="str">
        <f>IFERROR(テーブル_Swim015[[#This Row],[組]],"")</f>
        <v/>
      </c>
      <c r="C1471" s="22" t="str">
        <f>IFERROR(テーブル_Swim015[[#This Row],[水路]],"")</f>
        <v/>
      </c>
      <c r="D1471" s="22" t="str">
        <f t="shared" si="92"/>
        <v/>
      </c>
      <c r="E1471" s="22" t="str">
        <f>IFERROR(テーブル_Swim015[[#This Row],[選手番号]],"")</f>
        <v/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93"/>
        <v/>
      </c>
      <c r="J1471" s="22" t="str">
        <f t="shared" si="94"/>
        <v/>
      </c>
      <c r="K1471" s="22" t="str">
        <f t="shared" si="95"/>
        <v/>
      </c>
    </row>
    <row r="1472" spans="1:11" x14ac:dyDescent="0.15">
      <c r="A1472" s="22" t="str">
        <f>IFERROR(テーブル_Swim015[[#This Row],[競技番号]],"")</f>
        <v/>
      </c>
      <c r="B1472" s="22" t="str">
        <f>IFERROR(テーブル_Swim015[[#This Row],[組]],"")</f>
        <v/>
      </c>
      <c r="C1472" s="22" t="str">
        <f>IFERROR(テーブル_Swim015[[#This Row],[水路]],"")</f>
        <v/>
      </c>
      <c r="D1472" s="22" t="str">
        <f t="shared" si="92"/>
        <v/>
      </c>
      <c r="E1472" s="22" t="str">
        <f>IFERROR(テーブル_Swim015[[#This Row],[選手番号]],"")</f>
        <v/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93"/>
        <v/>
      </c>
      <c r="J1472" s="22" t="str">
        <f t="shared" si="94"/>
        <v/>
      </c>
      <c r="K1472" s="22" t="str">
        <f t="shared" si="95"/>
        <v/>
      </c>
    </row>
    <row r="1473" spans="1:11" x14ac:dyDescent="0.15">
      <c r="A1473" s="22" t="str">
        <f>IFERROR(テーブル_Swim015[[#This Row],[競技番号]],"")</f>
        <v/>
      </c>
      <c r="B1473" s="22" t="str">
        <f>IFERROR(テーブル_Swim015[[#This Row],[組]],"")</f>
        <v/>
      </c>
      <c r="C1473" s="22" t="str">
        <f>IFERROR(テーブル_Swim015[[#This Row],[水路]],"")</f>
        <v/>
      </c>
      <c r="D1473" s="22" t="str">
        <f t="shared" si="92"/>
        <v/>
      </c>
      <c r="E1473" s="22" t="str">
        <f>IFERROR(テーブル_Swim015[[#This Row],[選手番号]],"")</f>
        <v/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93"/>
        <v/>
      </c>
      <c r="J1473" s="22" t="str">
        <f t="shared" si="94"/>
        <v/>
      </c>
      <c r="K1473" s="22" t="str">
        <f t="shared" si="95"/>
        <v/>
      </c>
    </row>
    <row r="1474" spans="1:11" x14ac:dyDescent="0.15">
      <c r="A1474" s="22" t="str">
        <f>IFERROR(テーブル_Swim015[[#This Row],[競技番号]],"")</f>
        <v/>
      </c>
      <c r="B1474" s="22" t="str">
        <f>IFERROR(テーブル_Swim015[[#This Row],[組]],"")</f>
        <v/>
      </c>
      <c r="C1474" s="22" t="str">
        <f>IFERROR(テーブル_Swim015[[#This Row],[水路]],"")</f>
        <v/>
      </c>
      <c r="D1474" s="22" t="str">
        <f t="shared" si="92"/>
        <v/>
      </c>
      <c r="E1474" s="22" t="str">
        <f>IFERROR(テーブル_Swim015[[#This Row],[選手番号]],"")</f>
        <v/>
      </c>
      <c r="F1474" s="22" t="str">
        <f>IFERROR(VLOOKUP(E1474,Sheet3!A:H,3,0),"")</f>
        <v/>
      </c>
      <c r="G1474" s="22" t="str">
        <f>IFERROR(VLOOKUP(E1474,Sheet3!A:H,8,0),"")</f>
        <v/>
      </c>
      <c r="H1474" s="22" t="str">
        <f>IFERROR(VLOOKUP(E1474,Sheet2!A:B,2,0),"")</f>
        <v/>
      </c>
      <c r="I1474" s="22" t="str">
        <f t="shared" si="93"/>
        <v/>
      </c>
      <c r="J1474" s="22" t="str">
        <f t="shared" si="94"/>
        <v/>
      </c>
      <c r="K1474" s="22" t="str">
        <f t="shared" si="95"/>
        <v/>
      </c>
    </row>
    <row r="1475" spans="1:11" x14ac:dyDescent="0.15">
      <c r="A1475" s="22" t="str">
        <f>IFERROR(テーブル_Swim015[[#This Row],[競技番号]],"")</f>
        <v/>
      </c>
      <c r="B1475" s="22" t="str">
        <f>IFERROR(テーブル_Swim015[[#This Row],[組]],"")</f>
        <v/>
      </c>
      <c r="C1475" s="22" t="str">
        <f>IFERROR(テーブル_Swim015[[#This Row],[水路]],"")</f>
        <v/>
      </c>
      <c r="D1475" s="22" t="str">
        <f t="shared" si="92"/>
        <v/>
      </c>
      <c r="E1475" s="22" t="str">
        <f>IFERROR(テーブル_Swim015[[#This Row],[選手番号]],"")</f>
        <v/>
      </c>
      <c r="F1475" s="22" t="str">
        <f>IFERROR(VLOOKUP(E1475,Sheet3!A:H,3,0),"")</f>
        <v/>
      </c>
      <c r="G1475" s="22" t="str">
        <f>IFERROR(VLOOKUP(E1475,Sheet3!A:H,8,0),"")</f>
        <v/>
      </c>
      <c r="H1475" s="22" t="str">
        <f>IFERROR(VLOOKUP(E1475,Sheet2!A:B,2,0),"")</f>
        <v/>
      </c>
      <c r="I1475" s="22" t="str">
        <f t="shared" si="93"/>
        <v/>
      </c>
      <c r="J1475" s="22" t="str">
        <f t="shared" si="94"/>
        <v/>
      </c>
      <c r="K1475" s="22" t="str">
        <f t="shared" si="95"/>
        <v/>
      </c>
    </row>
    <row r="1476" spans="1:11" x14ac:dyDescent="0.15">
      <c r="A1476" s="22" t="str">
        <f>IFERROR(テーブル_Swim015[[#This Row],[競技番号]],"")</f>
        <v/>
      </c>
      <c r="B1476" s="22" t="str">
        <f>IFERROR(テーブル_Swim015[[#This Row],[組]],"")</f>
        <v/>
      </c>
      <c r="C1476" s="22" t="str">
        <f>IFERROR(テーブル_Swim015[[#This Row],[水路]],"")</f>
        <v/>
      </c>
      <c r="D1476" s="22" t="str">
        <f t="shared" si="92"/>
        <v/>
      </c>
      <c r="E1476" s="22" t="str">
        <f>IFERROR(テーブル_Swim015[[#This Row],[選手番号]],"")</f>
        <v/>
      </c>
      <c r="F1476" s="22" t="str">
        <f>IFERROR(VLOOKUP(E1476,Sheet3!A:H,3,0),"")</f>
        <v/>
      </c>
      <c r="G1476" s="22" t="str">
        <f>IFERROR(VLOOKUP(E1476,Sheet3!A:H,8,0),"")</f>
        <v/>
      </c>
      <c r="H1476" s="22" t="str">
        <f>IFERROR(VLOOKUP(E1476,Sheet2!A:B,2,0),"")</f>
        <v/>
      </c>
      <c r="I1476" s="22" t="str">
        <f t="shared" si="93"/>
        <v/>
      </c>
      <c r="J1476" s="22" t="str">
        <f t="shared" si="94"/>
        <v/>
      </c>
      <c r="K1476" s="22" t="str">
        <f t="shared" si="95"/>
        <v/>
      </c>
    </row>
    <row r="1477" spans="1:11" x14ac:dyDescent="0.15">
      <c r="A1477" s="22" t="str">
        <f>IFERROR(テーブル_Swim015[[#This Row],[競技番号]],"")</f>
        <v/>
      </c>
      <c r="B1477" s="22" t="str">
        <f>IFERROR(テーブル_Swim015[[#This Row],[組]],"")</f>
        <v/>
      </c>
      <c r="C1477" s="22" t="str">
        <f>IFERROR(テーブル_Swim015[[#This Row],[水路]],"")</f>
        <v/>
      </c>
      <c r="D1477" s="22" t="str">
        <f t="shared" si="92"/>
        <v/>
      </c>
      <c r="E1477" s="22" t="str">
        <f>IFERROR(テーブル_Swim015[[#This Row],[選手番号]],"")</f>
        <v/>
      </c>
      <c r="F1477" s="22" t="str">
        <f>IFERROR(VLOOKUP(E1477,Sheet3!A:H,3,0),"")</f>
        <v/>
      </c>
      <c r="G1477" s="22" t="str">
        <f>IFERROR(VLOOKUP(E1477,Sheet3!A:H,8,0),"")</f>
        <v/>
      </c>
      <c r="H1477" s="22" t="str">
        <f>IFERROR(VLOOKUP(E1477,Sheet2!A:B,2,0),"")</f>
        <v/>
      </c>
      <c r="I1477" s="22" t="str">
        <f t="shared" si="93"/>
        <v/>
      </c>
      <c r="J1477" s="22" t="str">
        <f t="shared" si="94"/>
        <v/>
      </c>
      <c r="K1477" s="22" t="str">
        <f t="shared" si="95"/>
        <v/>
      </c>
    </row>
    <row r="1478" spans="1:11" x14ac:dyDescent="0.15">
      <c r="A1478" s="22" t="str">
        <f>IFERROR(テーブル_Swim015[[#This Row],[競技番号]],"")</f>
        <v/>
      </c>
      <c r="B1478" s="22" t="str">
        <f>IFERROR(テーブル_Swim015[[#This Row],[組]],"")</f>
        <v/>
      </c>
      <c r="C1478" s="22" t="str">
        <f>IFERROR(テーブル_Swim015[[#This Row],[水路]],"")</f>
        <v/>
      </c>
      <c r="D1478" s="22" t="str">
        <f t="shared" si="92"/>
        <v/>
      </c>
      <c r="E1478" s="22" t="str">
        <f>IFERROR(テーブル_Swim015[[#This Row],[選手番号]],"")</f>
        <v/>
      </c>
      <c r="F1478" s="22" t="str">
        <f>IFERROR(VLOOKUP(E1478,Sheet3!A:H,3,0),"")</f>
        <v/>
      </c>
      <c r="G1478" s="22" t="str">
        <f>IFERROR(VLOOKUP(E1478,Sheet3!A:H,8,0),"")</f>
        <v/>
      </c>
      <c r="H1478" s="22" t="str">
        <f>IFERROR(VLOOKUP(E1478,Sheet2!A:B,2,0),"")</f>
        <v/>
      </c>
      <c r="I1478" s="22" t="str">
        <f t="shared" si="93"/>
        <v/>
      </c>
      <c r="J1478" s="22" t="str">
        <f t="shared" si="94"/>
        <v/>
      </c>
      <c r="K1478" s="22" t="str">
        <f t="shared" si="95"/>
        <v/>
      </c>
    </row>
    <row r="1479" spans="1:11" x14ac:dyDescent="0.15">
      <c r="A1479" s="22" t="str">
        <f>IFERROR(テーブル_Swim015[[#This Row],[競技番号]],"")</f>
        <v/>
      </c>
      <c r="B1479" s="22" t="str">
        <f>IFERROR(テーブル_Swim015[[#This Row],[組]],"")</f>
        <v/>
      </c>
      <c r="C1479" s="22" t="str">
        <f>IFERROR(テーブル_Swim015[[#This Row],[水路]],"")</f>
        <v/>
      </c>
      <c r="D1479" s="22" t="str">
        <f t="shared" si="92"/>
        <v/>
      </c>
      <c r="E1479" s="22" t="str">
        <f>IFERROR(テーブル_Swim015[[#This Row],[選手番号]],"")</f>
        <v/>
      </c>
      <c r="F1479" s="22" t="str">
        <f>IFERROR(VLOOKUP(E1479,Sheet3!A:H,3,0),"")</f>
        <v/>
      </c>
      <c r="G1479" s="22" t="str">
        <f>IFERROR(VLOOKUP(E1479,Sheet3!A:H,8,0),"")</f>
        <v/>
      </c>
      <c r="H1479" s="22" t="str">
        <f>IFERROR(VLOOKUP(E1479,Sheet2!A:B,2,0),"")</f>
        <v/>
      </c>
      <c r="I1479" s="22" t="str">
        <f t="shared" si="93"/>
        <v/>
      </c>
      <c r="J1479" s="22" t="str">
        <f t="shared" si="94"/>
        <v/>
      </c>
      <c r="K1479" s="22" t="str">
        <f t="shared" si="95"/>
        <v/>
      </c>
    </row>
    <row r="1480" spans="1:11" x14ac:dyDescent="0.15">
      <c r="A1480" s="22" t="str">
        <f>IFERROR(テーブル_Swim015[[#This Row],[競技番号]],"")</f>
        <v/>
      </c>
      <c r="B1480" s="22" t="str">
        <f>IFERROR(テーブル_Swim015[[#This Row],[組]],"")</f>
        <v/>
      </c>
      <c r="C1480" s="22" t="str">
        <f>IFERROR(テーブル_Swim015[[#This Row],[水路]],"")</f>
        <v/>
      </c>
      <c r="D1480" s="22" t="str">
        <f t="shared" si="92"/>
        <v/>
      </c>
      <c r="E1480" s="22" t="str">
        <f>IFERROR(テーブル_Swim015[[#This Row],[選手番号]],"")</f>
        <v/>
      </c>
      <c r="F1480" s="22" t="str">
        <f>IFERROR(VLOOKUP(E1480,Sheet3!A:H,3,0),"")</f>
        <v/>
      </c>
      <c r="G1480" s="22" t="str">
        <f>IFERROR(VLOOKUP(E1480,Sheet3!A:H,8,0),"")</f>
        <v/>
      </c>
      <c r="H1480" s="22" t="str">
        <f>IFERROR(VLOOKUP(E1480,Sheet2!A:B,2,0),"")</f>
        <v/>
      </c>
      <c r="I1480" s="22" t="str">
        <f t="shared" si="93"/>
        <v/>
      </c>
      <c r="J1480" s="22" t="str">
        <f t="shared" si="94"/>
        <v/>
      </c>
      <c r="K1480" s="22" t="str">
        <f t="shared" si="95"/>
        <v/>
      </c>
    </row>
    <row r="1481" spans="1:11" x14ac:dyDescent="0.15">
      <c r="A1481" s="22" t="str">
        <f>IFERROR(テーブル_Swim015[[#This Row],[競技番号]],"")</f>
        <v/>
      </c>
      <c r="B1481" s="22" t="str">
        <f>IFERROR(テーブル_Swim015[[#This Row],[組]],"")</f>
        <v/>
      </c>
      <c r="C1481" s="22" t="str">
        <f>IFERROR(テーブル_Swim015[[#This Row],[水路]],"")</f>
        <v/>
      </c>
      <c r="D1481" s="22" t="str">
        <f t="shared" si="92"/>
        <v/>
      </c>
      <c r="E1481" s="22" t="str">
        <f>IFERROR(テーブル_Swim015[[#This Row],[選手番号]],"")</f>
        <v/>
      </c>
      <c r="F1481" s="22" t="str">
        <f>IFERROR(VLOOKUP(E1481,Sheet3!A:H,3,0),"")</f>
        <v/>
      </c>
      <c r="G1481" s="22" t="str">
        <f>IFERROR(VLOOKUP(E1481,Sheet3!A:H,8,0),"")</f>
        <v/>
      </c>
      <c r="H1481" s="22" t="str">
        <f>IFERROR(VLOOKUP(E1481,Sheet2!A:B,2,0),"")</f>
        <v/>
      </c>
      <c r="I1481" s="22" t="str">
        <f t="shared" si="93"/>
        <v/>
      </c>
      <c r="J1481" s="22" t="str">
        <f t="shared" si="94"/>
        <v/>
      </c>
      <c r="K1481" s="22" t="str">
        <f t="shared" si="95"/>
        <v/>
      </c>
    </row>
    <row r="1482" spans="1:11" x14ac:dyDescent="0.15">
      <c r="A1482" s="22" t="str">
        <f>IFERROR(テーブル_Swim015[[#This Row],[競技番号]],"")</f>
        <v/>
      </c>
      <c r="B1482" s="22" t="str">
        <f>IFERROR(テーブル_Swim015[[#This Row],[組]],"")</f>
        <v/>
      </c>
      <c r="C1482" s="22" t="str">
        <f>IFERROR(テーブル_Swim015[[#This Row],[水路]],"")</f>
        <v/>
      </c>
      <c r="D1482" s="22" t="str">
        <f t="shared" si="92"/>
        <v/>
      </c>
      <c r="E1482" s="22" t="str">
        <f>IFERROR(テーブル_Swim015[[#This Row],[選手番号]],"")</f>
        <v/>
      </c>
      <c r="F1482" s="22" t="str">
        <f>IFERROR(VLOOKUP(E1482,Sheet3!A:H,3,0),"")</f>
        <v/>
      </c>
      <c r="G1482" s="22" t="str">
        <f>IFERROR(VLOOKUP(E1482,Sheet3!A:H,8,0),"")</f>
        <v/>
      </c>
      <c r="H1482" s="22" t="str">
        <f>IFERROR(VLOOKUP(E1482,Sheet2!A:B,2,0),"")</f>
        <v/>
      </c>
      <c r="I1482" s="22" t="str">
        <f t="shared" si="93"/>
        <v/>
      </c>
      <c r="J1482" s="22" t="str">
        <f t="shared" si="94"/>
        <v/>
      </c>
      <c r="K1482" s="22" t="str">
        <f t="shared" si="95"/>
        <v/>
      </c>
    </row>
    <row r="1483" spans="1:11" x14ac:dyDescent="0.15">
      <c r="A1483" s="22" t="str">
        <f>IFERROR(テーブル_Swim015[[#This Row],[競技番号]],"")</f>
        <v/>
      </c>
      <c r="B1483" s="22" t="str">
        <f>IFERROR(テーブル_Swim015[[#This Row],[組]],"")</f>
        <v/>
      </c>
      <c r="C1483" s="22" t="str">
        <f>IFERROR(テーブル_Swim015[[#This Row],[水路]],"")</f>
        <v/>
      </c>
      <c r="D1483" s="22" t="str">
        <f t="shared" si="92"/>
        <v/>
      </c>
      <c r="E1483" s="22" t="str">
        <f>IFERROR(テーブル_Swim015[[#This Row],[選手番号]],"")</f>
        <v/>
      </c>
      <c r="F1483" s="22" t="str">
        <f>IFERROR(VLOOKUP(E1483,Sheet3!A:H,3,0),"")</f>
        <v/>
      </c>
      <c r="G1483" s="22" t="str">
        <f>IFERROR(VLOOKUP(E1483,Sheet3!A:H,8,0),"")</f>
        <v/>
      </c>
      <c r="H1483" s="22" t="str">
        <f>IFERROR(VLOOKUP(E1483,Sheet2!A:B,2,0),"")</f>
        <v/>
      </c>
      <c r="I1483" s="22" t="str">
        <f t="shared" si="93"/>
        <v/>
      </c>
      <c r="J1483" s="22" t="str">
        <f t="shared" si="94"/>
        <v/>
      </c>
      <c r="K1483" s="22" t="str">
        <f t="shared" si="95"/>
        <v/>
      </c>
    </row>
    <row r="1484" spans="1:11" x14ac:dyDescent="0.15">
      <c r="A1484" s="22" t="str">
        <f>IFERROR(テーブル_Swim015[[#This Row],[競技番号]],"")</f>
        <v/>
      </c>
      <c r="B1484" s="22" t="str">
        <f>IFERROR(テーブル_Swim015[[#This Row],[組]],"")</f>
        <v/>
      </c>
      <c r="C1484" s="22" t="str">
        <f>IFERROR(テーブル_Swim015[[#This Row],[水路]],"")</f>
        <v/>
      </c>
      <c r="D1484" s="22" t="str">
        <f t="shared" si="92"/>
        <v/>
      </c>
      <c r="E1484" s="22" t="str">
        <f>IFERROR(テーブル_Swim015[[#This Row],[選手番号]],"")</f>
        <v/>
      </c>
      <c r="F1484" s="22" t="str">
        <f>IFERROR(VLOOKUP(E1484,Sheet3!A:H,3,0),"")</f>
        <v/>
      </c>
      <c r="G1484" s="22" t="str">
        <f>IFERROR(VLOOKUP(E1484,Sheet3!A:H,8,0),"")</f>
        <v/>
      </c>
      <c r="H1484" s="22" t="str">
        <f>IFERROR(VLOOKUP(E1484,Sheet2!A:B,2,0),"")</f>
        <v/>
      </c>
      <c r="I1484" s="22" t="str">
        <f t="shared" si="93"/>
        <v/>
      </c>
      <c r="J1484" s="22" t="str">
        <f t="shared" si="94"/>
        <v/>
      </c>
      <c r="K1484" s="22" t="str">
        <f t="shared" si="95"/>
        <v/>
      </c>
    </row>
    <row r="1485" spans="1:11" x14ac:dyDescent="0.15">
      <c r="A1485" s="22" t="str">
        <f>IFERROR(テーブル_Swim015[[#This Row],[競技番号]],"")</f>
        <v/>
      </c>
      <c r="B1485" s="22" t="str">
        <f>IFERROR(テーブル_Swim015[[#This Row],[組]],"")</f>
        <v/>
      </c>
      <c r="C1485" s="22" t="str">
        <f>IFERROR(テーブル_Swim015[[#This Row],[水路]],"")</f>
        <v/>
      </c>
      <c r="D1485" s="22" t="str">
        <f t="shared" si="92"/>
        <v/>
      </c>
      <c r="E1485" s="22" t="str">
        <f>IFERROR(テーブル_Swim015[[#This Row],[選手番号]],"")</f>
        <v/>
      </c>
      <c r="F1485" s="22" t="str">
        <f>IFERROR(VLOOKUP(E1485,Sheet3!A:H,3,0),"")</f>
        <v/>
      </c>
      <c r="G1485" s="22" t="str">
        <f>IFERROR(VLOOKUP(E1485,Sheet3!A:H,8,0),"")</f>
        <v/>
      </c>
      <c r="H1485" s="22" t="str">
        <f>IFERROR(VLOOKUP(E1485,Sheet2!A:B,2,0),"")</f>
        <v/>
      </c>
      <c r="I1485" s="22" t="str">
        <f t="shared" si="93"/>
        <v/>
      </c>
      <c r="J1485" s="22" t="str">
        <f t="shared" si="94"/>
        <v/>
      </c>
      <c r="K1485" s="22" t="str">
        <f t="shared" si="95"/>
        <v/>
      </c>
    </row>
    <row r="1486" spans="1:11" x14ac:dyDescent="0.15">
      <c r="A1486" s="22" t="str">
        <f>IFERROR(テーブル_Swim015[[#This Row],[競技番号]],"")</f>
        <v/>
      </c>
      <c r="B1486" s="22" t="str">
        <f>IFERROR(テーブル_Swim015[[#This Row],[組]],"")</f>
        <v/>
      </c>
      <c r="C1486" s="22" t="str">
        <f>IFERROR(テーブル_Swim015[[#This Row],[水路]],"")</f>
        <v/>
      </c>
      <c r="D1486" s="22" t="str">
        <f t="shared" si="92"/>
        <v/>
      </c>
      <c r="E1486" s="22" t="str">
        <f>IFERROR(テーブル_Swim015[[#This Row],[選手番号]],"")</f>
        <v/>
      </c>
      <c r="F1486" s="22" t="str">
        <f>IFERROR(VLOOKUP(E1486,Sheet3!A:H,3,0),"")</f>
        <v/>
      </c>
      <c r="G1486" s="22" t="str">
        <f>IFERROR(VLOOKUP(E1486,Sheet3!A:H,8,0),"")</f>
        <v/>
      </c>
      <c r="H1486" s="22" t="str">
        <f>IFERROR(VLOOKUP(E1486,Sheet2!A:B,2,0),"")</f>
        <v/>
      </c>
      <c r="I1486" s="22" t="str">
        <f t="shared" si="93"/>
        <v/>
      </c>
      <c r="J1486" s="22" t="str">
        <f t="shared" si="94"/>
        <v/>
      </c>
      <c r="K1486" s="22" t="str">
        <f t="shared" si="95"/>
        <v/>
      </c>
    </row>
    <row r="1487" spans="1:11" x14ac:dyDescent="0.15">
      <c r="A1487" s="22" t="str">
        <f>IFERROR(テーブル_Swim015[[#This Row],[競技番号]],"")</f>
        <v/>
      </c>
      <c r="B1487" s="22" t="str">
        <f>IFERROR(テーブル_Swim015[[#This Row],[組]],"")</f>
        <v/>
      </c>
      <c r="C1487" s="22" t="str">
        <f>IFERROR(テーブル_Swim015[[#This Row],[水路]],"")</f>
        <v/>
      </c>
      <c r="D1487" s="22" t="str">
        <f t="shared" si="92"/>
        <v/>
      </c>
      <c r="E1487" s="22" t="str">
        <f>IFERROR(テーブル_Swim015[[#This Row],[選手番号]],"")</f>
        <v/>
      </c>
      <c r="F1487" s="22" t="str">
        <f>IFERROR(VLOOKUP(E1487,Sheet3!A:H,3,0),"")</f>
        <v/>
      </c>
      <c r="G1487" s="22" t="str">
        <f>IFERROR(VLOOKUP(E1487,Sheet3!A:H,8,0),"")</f>
        <v/>
      </c>
      <c r="H1487" s="22" t="str">
        <f>IFERROR(VLOOKUP(E1487,Sheet2!A:B,2,0),"")</f>
        <v/>
      </c>
      <c r="I1487" s="22" t="str">
        <f t="shared" si="93"/>
        <v/>
      </c>
      <c r="J1487" s="22" t="str">
        <f t="shared" si="94"/>
        <v/>
      </c>
      <c r="K1487" s="22" t="str">
        <f t="shared" si="95"/>
        <v/>
      </c>
    </row>
    <row r="1488" spans="1:11" x14ac:dyDescent="0.15">
      <c r="A1488" s="22" t="str">
        <f>IFERROR(テーブル_Swim015[[#This Row],[競技番号]],"")</f>
        <v/>
      </c>
      <c r="B1488" s="22" t="str">
        <f>IFERROR(テーブル_Swim015[[#This Row],[組]],"")</f>
        <v/>
      </c>
      <c r="C1488" s="22" t="str">
        <f>IFERROR(テーブル_Swim015[[#This Row],[水路]],"")</f>
        <v/>
      </c>
      <c r="D1488" s="22" t="str">
        <f t="shared" si="92"/>
        <v/>
      </c>
      <c r="E1488" s="22" t="str">
        <f>IFERROR(テーブル_Swim015[[#This Row],[選手番号]],"")</f>
        <v/>
      </c>
      <c r="F1488" s="22" t="str">
        <f>IFERROR(VLOOKUP(E1488,Sheet3!A:H,3,0),"")</f>
        <v/>
      </c>
      <c r="G1488" s="22" t="str">
        <f>IFERROR(VLOOKUP(E1488,Sheet3!A:H,8,0),"")</f>
        <v/>
      </c>
      <c r="H1488" s="22" t="str">
        <f>IFERROR(VLOOKUP(E1488,Sheet2!A:B,2,0),"")</f>
        <v/>
      </c>
      <c r="I1488" s="22" t="str">
        <f t="shared" si="93"/>
        <v/>
      </c>
      <c r="J1488" s="22" t="str">
        <f t="shared" si="94"/>
        <v/>
      </c>
      <c r="K1488" s="22" t="str">
        <f t="shared" si="95"/>
        <v/>
      </c>
    </row>
    <row r="1489" spans="1:11" x14ac:dyDescent="0.15">
      <c r="A1489" s="22" t="str">
        <f>IFERROR(テーブル_Swim015[[#This Row],[競技番号]],"")</f>
        <v/>
      </c>
      <c r="B1489" s="22" t="str">
        <f>IFERROR(テーブル_Swim015[[#This Row],[組]],"")</f>
        <v/>
      </c>
      <c r="C1489" s="22" t="str">
        <f>IFERROR(テーブル_Swim015[[#This Row],[水路]],"")</f>
        <v/>
      </c>
      <c r="D1489" s="22" t="str">
        <f t="shared" si="92"/>
        <v/>
      </c>
      <c r="E1489" s="22" t="str">
        <f>IFERROR(テーブル_Swim015[[#This Row],[選手番号]],"")</f>
        <v/>
      </c>
      <c r="F1489" s="22" t="str">
        <f>IFERROR(VLOOKUP(E1489,Sheet3!A:H,3,0),"")</f>
        <v/>
      </c>
      <c r="G1489" s="22" t="str">
        <f>IFERROR(VLOOKUP(E1489,Sheet3!A:H,8,0),"")</f>
        <v/>
      </c>
      <c r="H1489" s="22" t="str">
        <f>IFERROR(VLOOKUP(E1489,Sheet2!A:B,2,0),"")</f>
        <v/>
      </c>
      <c r="I1489" s="22" t="str">
        <f t="shared" si="93"/>
        <v/>
      </c>
      <c r="J1489" s="22" t="str">
        <f t="shared" si="94"/>
        <v/>
      </c>
      <c r="K1489" s="22" t="str">
        <f t="shared" si="95"/>
        <v/>
      </c>
    </row>
    <row r="1490" spans="1:11" x14ac:dyDescent="0.15">
      <c r="A1490" s="22" t="str">
        <f>IFERROR(テーブル_Swim015[[#This Row],[競技番号]],"")</f>
        <v/>
      </c>
      <c r="B1490" s="22" t="str">
        <f>IFERROR(テーブル_Swim015[[#This Row],[組]],"")</f>
        <v/>
      </c>
      <c r="C1490" s="22" t="str">
        <f>IFERROR(テーブル_Swim015[[#This Row],[水路]],"")</f>
        <v/>
      </c>
      <c r="D1490" s="22" t="str">
        <f t="shared" ref="D1490:D1553" si="96">CONCATENATE(A1490,B1490,C1490)</f>
        <v/>
      </c>
      <c r="E1490" s="22" t="str">
        <f>IFERROR(テーブル_Swim015[[#This Row],[選手番号]],"")</f>
        <v/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93"/>
        <v/>
      </c>
      <c r="J1490" s="22" t="str">
        <f t="shared" si="94"/>
        <v/>
      </c>
      <c r="K1490" s="22" t="str">
        <f t="shared" si="95"/>
        <v/>
      </c>
    </row>
    <row r="1491" spans="1:11" x14ac:dyDescent="0.15">
      <c r="A1491" s="22" t="str">
        <f>IFERROR(テーブル_Swim015[[#This Row],[競技番号]],"")</f>
        <v/>
      </c>
      <c r="B1491" s="22" t="str">
        <f>IFERROR(テーブル_Swim015[[#This Row],[組]],"")</f>
        <v/>
      </c>
      <c r="C1491" s="22" t="str">
        <f>IFERROR(テーブル_Swim015[[#This Row],[水路]],"")</f>
        <v/>
      </c>
      <c r="D1491" s="22" t="str">
        <f t="shared" si="96"/>
        <v/>
      </c>
      <c r="E1491" s="22" t="str">
        <f>IFERROR(テーブル_Swim015[[#This Row],[選手番号]],"")</f>
        <v/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97">CONCATENATE(E1491,A1491)</f>
        <v/>
      </c>
      <c r="J1491" s="22" t="str">
        <f t="shared" ref="J1491:J1554" si="98">B1491</f>
        <v/>
      </c>
      <c r="K1491" s="22" t="str">
        <f t="shared" ref="K1491:K1554" si="99">C1491</f>
        <v/>
      </c>
    </row>
    <row r="1492" spans="1:11" x14ac:dyDescent="0.15">
      <c r="A1492" s="22" t="str">
        <f>IFERROR(テーブル_Swim015[[#This Row],[競技番号]],"")</f>
        <v/>
      </c>
      <c r="B1492" s="22" t="str">
        <f>IFERROR(テーブル_Swim015[[#This Row],[組]],"")</f>
        <v/>
      </c>
      <c r="C1492" s="22" t="str">
        <f>IFERROR(テーブル_Swim015[[#This Row],[水路]],"")</f>
        <v/>
      </c>
      <c r="D1492" s="22" t="str">
        <f t="shared" si="96"/>
        <v/>
      </c>
      <c r="E1492" s="22" t="str">
        <f>IFERROR(テーブル_Swim015[[#This Row],[選手番号]],"")</f>
        <v/>
      </c>
      <c r="F1492" s="22" t="str">
        <f>IFERROR(VLOOKUP(E1492,Sheet3!A:H,3,0),"")</f>
        <v/>
      </c>
      <c r="G1492" s="22" t="str">
        <f>IFERROR(VLOOKUP(E1492,Sheet3!A:H,8,0),"")</f>
        <v/>
      </c>
      <c r="H1492" s="22" t="str">
        <f>IFERROR(VLOOKUP(E1492,Sheet2!A:B,2,0),"")</f>
        <v/>
      </c>
      <c r="I1492" s="22" t="str">
        <f t="shared" si="97"/>
        <v/>
      </c>
      <c r="J1492" s="22" t="str">
        <f t="shared" si="98"/>
        <v/>
      </c>
      <c r="K1492" s="22" t="str">
        <f t="shared" si="99"/>
        <v/>
      </c>
    </row>
    <row r="1493" spans="1:11" x14ac:dyDescent="0.15">
      <c r="A1493" s="22" t="str">
        <f>IFERROR(テーブル_Swim015[[#This Row],[競技番号]],"")</f>
        <v/>
      </c>
      <c r="B1493" s="22" t="str">
        <f>IFERROR(テーブル_Swim015[[#This Row],[組]],"")</f>
        <v/>
      </c>
      <c r="C1493" s="22" t="str">
        <f>IFERROR(テーブル_Swim015[[#This Row],[水路]],"")</f>
        <v/>
      </c>
      <c r="D1493" s="22" t="str">
        <f t="shared" si="96"/>
        <v/>
      </c>
      <c r="E1493" s="22" t="str">
        <f>IFERROR(テーブル_Swim015[[#This Row],[選手番号]],"")</f>
        <v/>
      </c>
      <c r="F1493" s="22" t="str">
        <f>IFERROR(VLOOKUP(E1493,Sheet3!A:H,3,0),"")</f>
        <v/>
      </c>
      <c r="G1493" s="22" t="str">
        <f>IFERROR(VLOOKUP(E1493,Sheet3!A:H,8,0),"")</f>
        <v/>
      </c>
      <c r="H1493" s="22" t="str">
        <f>IFERROR(VLOOKUP(E1493,Sheet2!A:B,2,0),"")</f>
        <v/>
      </c>
      <c r="I1493" s="22" t="str">
        <f t="shared" si="97"/>
        <v/>
      </c>
      <c r="J1493" s="22" t="str">
        <f t="shared" si="98"/>
        <v/>
      </c>
      <c r="K1493" s="22" t="str">
        <f t="shared" si="99"/>
        <v/>
      </c>
    </row>
    <row r="1494" spans="1:11" x14ac:dyDescent="0.15">
      <c r="A1494" s="22" t="str">
        <f>IFERROR(テーブル_Swim015[[#This Row],[競技番号]],"")</f>
        <v/>
      </c>
      <c r="B1494" s="22" t="str">
        <f>IFERROR(テーブル_Swim015[[#This Row],[組]],"")</f>
        <v/>
      </c>
      <c r="C1494" s="22" t="str">
        <f>IFERROR(テーブル_Swim015[[#This Row],[水路]],"")</f>
        <v/>
      </c>
      <c r="D1494" s="22" t="str">
        <f t="shared" si="96"/>
        <v/>
      </c>
      <c r="E1494" s="22" t="str">
        <f>IFERROR(テーブル_Swim015[[#This Row],[選手番号]],"")</f>
        <v/>
      </c>
      <c r="F1494" s="22" t="str">
        <f>IFERROR(VLOOKUP(E1494,Sheet3!A:H,3,0),"")</f>
        <v/>
      </c>
      <c r="G1494" s="22" t="str">
        <f>IFERROR(VLOOKUP(E1494,Sheet3!A:H,8,0),"")</f>
        <v/>
      </c>
      <c r="H1494" s="22" t="str">
        <f>IFERROR(VLOOKUP(E1494,Sheet2!A:B,2,0),"")</f>
        <v/>
      </c>
      <c r="I1494" s="22" t="str">
        <f t="shared" si="97"/>
        <v/>
      </c>
      <c r="J1494" s="22" t="str">
        <f t="shared" si="98"/>
        <v/>
      </c>
      <c r="K1494" s="22" t="str">
        <f t="shared" si="99"/>
        <v/>
      </c>
    </row>
    <row r="1495" spans="1:11" x14ac:dyDescent="0.15">
      <c r="A1495" s="22" t="str">
        <f>IFERROR(テーブル_Swim015[[#This Row],[競技番号]],"")</f>
        <v/>
      </c>
      <c r="B1495" s="22" t="str">
        <f>IFERROR(テーブル_Swim015[[#This Row],[組]],"")</f>
        <v/>
      </c>
      <c r="C1495" s="22" t="str">
        <f>IFERROR(テーブル_Swim015[[#This Row],[水路]],"")</f>
        <v/>
      </c>
      <c r="D1495" s="22" t="str">
        <f t="shared" si="96"/>
        <v/>
      </c>
      <c r="E1495" s="22" t="str">
        <f>IFERROR(テーブル_Swim015[[#This Row],[選手番号]],"")</f>
        <v/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97"/>
        <v/>
      </c>
      <c r="J1495" s="22" t="str">
        <f t="shared" si="98"/>
        <v/>
      </c>
      <c r="K1495" s="22" t="str">
        <f t="shared" si="99"/>
        <v/>
      </c>
    </row>
    <row r="1496" spans="1:11" x14ac:dyDescent="0.15">
      <c r="A1496" s="22" t="str">
        <f>IFERROR(テーブル_Swim015[[#This Row],[競技番号]],"")</f>
        <v/>
      </c>
      <c r="B1496" s="22" t="str">
        <f>IFERROR(テーブル_Swim015[[#This Row],[組]],"")</f>
        <v/>
      </c>
      <c r="C1496" s="22" t="str">
        <f>IFERROR(テーブル_Swim015[[#This Row],[水路]],"")</f>
        <v/>
      </c>
      <c r="D1496" s="22" t="str">
        <f t="shared" si="96"/>
        <v/>
      </c>
      <c r="E1496" s="22" t="str">
        <f>IFERROR(テーブル_Swim015[[#This Row],[選手番号]],"")</f>
        <v/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97"/>
        <v/>
      </c>
      <c r="J1496" s="22" t="str">
        <f t="shared" si="98"/>
        <v/>
      </c>
      <c r="K1496" s="22" t="str">
        <f t="shared" si="99"/>
        <v/>
      </c>
    </row>
    <row r="1497" spans="1:11" x14ac:dyDescent="0.15">
      <c r="A1497" s="22" t="str">
        <f>IFERROR(テーブル_Swim015[[#This Row],[競技番号]],"")</f>
        <v/>
      </c>
      <c r="B1497" s="22" t="str">
        <f>IFERROR(テーブル_Swim015[[#This Row],[組]],"")</f>
        <v/>
      </c>
      <c r="C1497" s="22" t="str">
        <f>IFERROR(テーブル_Swim015[[#This Row],[水路]],"")</f>
        <v/>
      </c>
      <c r="D1497" s="22" t="str">
        <f t="shared" si="96"/>
        <v/>
      </c>
      <c r="E1497" s="22" t="str">
        <f>IFERROR(テーブル_Swim015[[#This Row],[選手番号]],"")</f>
        <v/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97"/>
        <v/>
      </c>
      <c r="J1497" s="22" t="str">
        <f t="shared" si="98"/>
        <v/>
      </c>
      <c r="K1497" s="22" t="str">
        <f t="shared" si="99"/>
        <v/>
      </c>
    </row>
    <row r="1498" spans="1:11" x14ac:dyDescent="0.15">
      <c r="A1498" s="22" t="str">
        <f>IFERROR(テーブル_Swim015[[#This Row],[競技番号]],"")</f>
        <v/>
      </c>
      <c r="B1498" s="22" t="str">
        <f>IFERROR(テーブル_Swim015[[#This Row],[組]],"")</f>
        <v/>
      </c>
      <c r="C1498" s="22" t="str">
        <f>IFERROR(テーブル_Swim015[[#This Row],[水路]],"")</f>
        <v/>
      </c>
      <c r="D1498" s="22" t="str">
        <f t="shared" si="96"/>
        <v/>
      </c>
      <c r="E1498" s="22" t="str">
        <f>IFERROR(テーブル_Swim015[[#This Row],[選手番号]],"")</f>
        <v/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97"/>
        <v/>
      </c>
      <c r="J1498" s="22" t="str">
        <f t="shared" si="98"/>
        <v/>
      </c>
      <c r="K1498" s="22" t="str">
        <f t="shared" si="99"/>
        <v/>
      </c>
    </row>
    <row r="1499" spans="1:11" x14ac:dyDescent="0.15">
      <c r="A1499" s="22" t="str">
        <f>IFERROR(テーブル_Swim015[[#This Row],[競技番号]],"")</f>
        <v/>
      </c>
      <c r="B1499" s="22" t="str">
        <f>IFERROR(テーブル_Swim015[[#This Row],[組]],"")</f>
        <v/>
      </c>
      <c r="C1499" s="22" t="str">
        <f>IFERROR(テーブル_Swim015[[#This Row],[水路]],"")</f>
        <v/>
      </c>
      <c r="D1499" s="22" t="str">
        <f t="shared" si="96"/>
        <v/>
      </c>
      <c r="E1499" s="22" t="str">
        <f>IFERROR(テーブル_Swim015[[#This Row],[選手番号]],"")</f>
        <v/>
      </c>
      <c r="F1499" s="22" t="str">
        <f>IFERROR(VLOOKUP(E1499,Sheet3!A:H,3,0),"")</f>
        <v/>
      </c>
      <c r="G1499" s="22" t="str">
        <f>IFERROR(VLOOKUP(E1499,Sheet3!A:H,8,0),"")</f>
        <v/>
      </c>
      <c r="H1499" s="22" t="str">
        <f>IFERROR(VLOOKUP(E1499,Sheet2!A:B,2,0),"")</f>
        <v/>
      </c>
      <c r="I1499" s="22" t="str">
        <f t="shared" si="97"/>
        <v/>
      </c>
      <c r="J1499" s="22" t="str">
        <f t="shared" si="98"/>
        <v/>
      </c>
      <c r="K1499" s="22" t="str">
        <f t="shared" si="99"/>
        <v/>
      </c>
    </row>
    <row r="1500" spans="1:11" x14ac:dyDescent="0.15">
      <c r="A1500" s="22" t="str">
        <f>IFERROR(テーブル_Swim015[[#This Row],[競技番号]],"")</f>
        <v/>
      </c>
      <c r="B1500" s="22" t="str">
        <f>IFERROR(テーブル_Swim015[[#This Row],[組]],"")</f>
        <v/>
      </c>
      <c r="C1500" s="22" t="str">
        <f>IFERROR(テーブル_Swim015[[#This Row],[水路]],"")</f>
        <v/>
      </c>
      <c r="D1500" s="22" t="str">
        <f t="shared" si="96"/>
        <v/>
      </c>
      <c r="E1500" s="22" t="str">
        <f>IFERROR(テーブル_Swim015[[#This Row],[選手番号]],"")</f>
        <v/>
      </c>
      <c r="F1500" s="22" t="str">
        <f>IFERROR(VLOOKUP(E1500,Sheet3!A:H,3,0),"")</f>
        <v/>
      </c>
      <c r="G1500" s="22" t="str">
        <f>IFERROR(VLOOKUP(E1500,Sheet3!A:H,8,0),"")</f>
        <v/>
      </c>
      <c r="H1500" s="22" t="str">
        <f>IFERROR(VLOOKUP(E1500,Sheet2!A:B,2,0),"")</f>
        <v/>
      </c>
      <c r="I1500" s="22" t="str">
        <f t="shared" si="97"/>
        <v/>
      </c>
      <c r="J1500" s="22" t="str">
        <f t="shared" si="98"/>
        <v/>
      </c>
      <c r="K1500" s="22" t="str">
        <f t="shared" si="99"/>
        <v/>
      </c>
    </row>
    <row r="1501" spans="1:11" x14ac:dyDescent="0.15">
      <c r="A1501" s="22" t="str">
        <f>IFERROR(テーブル_Swim015[[#This Row],[競技番号]],"")</f>
        <v/>
      </c>
      <c r="B1501" s="22" t="str">
        <f>IFERROR(テーブル_Swim015[[#This Row],[組]],"")</f>
        <v/>
      </c>
      <c r="C1501" s="22" t="str">
        <f>IFERROR(テーブル_Swim015[[#This Row],[水路]],"")</f>
        <v/>
      </c>
      <c r="D1501" s="22" t="str">
        <f t="shared" si="96"/>
        <v/>
      </c>
      <c r="E1501" s="22" t="str">
        <f>IFERROR(テーブル_Swim015[[#This Row],[選手番号]],"")</f>
        <v/>
      </c>
      <c r="F1501" s="22" t="str">
        <f>IFERROR(VLOOKUP(E1501,Sheet3!A:H,3,0),"")</f>
        <v/>
      </c>
      <c r="G1501" s="22" t="str">
        <f>IFERROR(VLOOKUP(E1501,Sheet3!A:H,8,0),"")</f>
        <v/>
      </c>
      <c r="H1501" s="22" t="str">
        <f>IFERROR(VLOOKUP(E1501,Sheet2!A:B,2,0),"")</f>
        <v/>
      </c>
      <c r="I1501" s="22" t="str">
        <f t="shared" si="97"/>
        <v/>
      </c>
      <c r="J1501" s="22" t="str">
        <f t="shared" si="98"/>
        <v/>
      </c>
      <c r="K1501" s="22" t="str">
        <f t="shared" si="99"/>
        <v/>
      </c>
    </row>
    <row r="1502" spans="1:11" x14ac:dyDescent="0.15">
      <c r="A1502" s="22" t="str">
        <f>IFERROR(テーブル_Swim015[[#This Row],[競技番号]],"")</f>
        <v/>
      </c>
      <c r="B1502" s="22" t="str">
        <f>IFERROR(テーブル_Swim015[[#This Row],[組]],"")</f>
        <v/>
      </c>
      <c r="C1502" s="22" t="str">
        <f>IFERROR(テーブル_Swim015[[#This Row],[水路]],"")</f>
        <v/>
      </c>
      <c r="D1502" s="22" t="str">
        <f t="shared" si="96"/>
        <v/>
      </c>
      <c r="E1502" s="22" t="str">
        <f>IFERROR(テーブル_Swim015[[#This Row],[選手番号]],"")</f>
        <v/>
      </c>
      <c r="F1502" s="22" t="str">
        <f>IFERROR(VLOOKUP(E1502,Sheet3!A:H,3,0),"")</f>
        <v/>
      </c>
      <c r="G1502" s="22" t="str">
        <f>IFERROR(VLOOKUP(E1502,Sheet3!A:H,8,0),"")</f>
        <v/>
      </c>
      <c r="H1502" s="22" t="str">
        <f>IFERROR(VLOOKUP(E1502,Sheet2!A:B,2,0),"")</f>
        <v/>
      </c>
      <c r="I1502" s="22" t="str">
        <f t="shared" si="97"/>
        <v/>
      </c>
      <c r="J1502" s="22" t="str">
        <f t="shared" si="98"/>
        <v/>
      </c>
      <c r="K1502" s="22" t="str">
        <f t="shared" si="99"/>
        <v/>
      </c>
    </row>
    <row r="1503" spans="1:11" x14ac:dyDescent="0.15">
      <c r="A1503" s="22" t="str">
        <f>IFERROR(テーブル_Swim015[[#This Row],[競技番号]],"")</f>
        <v/>
      </c>
      <c r="B1503" s="22" t="str">
        <f>IFERROR(テーブル_Swim015[[#This Row],[組]],"")</f>
        <v/>
      </c>
      <c r="C1503" s="22" t="str">
        <f>IFERROR(テーブル_Swim015[[#This Row],[水路]],"")</f>
        <v/>
      </c>
      <c r="D1503" s="22" t="str">
        <f t="shared" si="96"/>
        <v/>
      </c>
      <c r="E1503" s="22" t="str">
        <f>IFERROR(テーブル_Swim015[[#This Row],[選手番号]],"")</f>
        <v/>
      </c>
      <c r="F1503" s="22" t="str">
        <f>IFERROR(VLOOKUP(E1503,Sheet3!A:H,3,0),"")</f>
        <v/>
      </c>
      <c r="G1503" s="22" t="str">
        <f>IFERROR(VLOOKUP(E1503,Sheet3!A:H,8,0),"")</f>
        <v/>
      </c>
      <c r="H1503" s="22" t="str">
        <f>IFERROR(VLOOKUP(E1503,Sheet2!A:B,2,0),"")</f>
        <v/>
      </c>
      <c r="I1503" s="22" t="str">
        <f t="shared" si="97"/>
        <v/>
      </c>
      <c r="J1503" s="22" t="str">
        <f t="shared" si="98"/>
        <v/>
      </c>
      <c r="K1503" s="22" t="str">
        <f t="shared" si="99"/>
        <v/>
      </c>
    </row>
    <row r="1504" spans="1:11" x14ac:dyDescent="0.15">
      <c r="A1504" s="22" t="str">
        <f>IFERROR(テーブル_Swim015[[#This Row],[競技番号]],"")</f>
        <v/>
      </c>
      <c r="B1504" s="22" t="str">
        <f>IFERROR(テーブル_Swim015[[#This Row],[組]],"")</f>
        <v/>
      </c>
      <c r="C1504" s="22" t="str">
        <f>IFERROR(テーブル_Swim015[[#This Row],[水路]],"")</f>
        <v/>
      </c>
      <c r="D1504" s="22" t="str">
        <f t="shared" si="96"/>
        <v/>
      </c>
      <c r="E1504" s="22" t="str">
        <f>IFERROR(テーブル_Swim015[[#This Row],[選手番号]],"")</f>
        <v/>
      </c>
      <c r="F1504" s="22" t="str">
        <f>IFERROR(VLOOKUP(E1504,Sheet3!A:H,3,0),"")</f>
        <v/>
      </c>
      <c r="G1504" s="22" t="str">
        <f>IFERROR(VLOOKUP(E1504,Sheet3!A:H,8,0),"")</f>
        <v/>
      </c>
      <c r="H1504" s="22" t="str">
        <f>IFERROR(VLOOKUP(E1504,Sheet2!A:B,2,0),"")</f>
        <v/>
      </c>
      <c r="I1504" s="22" t="str">
        <f t="shared" si="97"/>
        <v/>
      </c>
      <c r="J1504" s="22" t="str">
        <f t="shared" si="98"/>
        <v/>
      </c>
      <c r="K1504" s="22" t="str">
        <f t="shared" si="99"/>
        <v/>
      </c>
    </row>
    <row r="1505" spans="1:11" x14ac:dyDescent="0.15">
      <c r="A1505" s="22" t="str">
        <f>IFERROR(テーブル_Swim015[[#This Row],[競技番号]],"")</f>
        <v/>
      </c>
      <c r="B1505" s="22" t="str">
        <f>IFERROR(テーブル_Swim015[[#This Row],[組]],"")</f>
        <v/>
      </c>
      <c r="C1505" s="22" t="str">
        <f>IFERROR(テーブル_Swim015[[#This Row],[水路]],"")</f>
        <v/>
      </c>
      <c r="D1505" s="22" t="str">
        <f t="shared" si="96"/>
        <v/>
      </c>
      <c r="E1505" s="22" t="str">
        <f>IFERROR(テーブル_Swim015[[#This Row],[選手番号]],"")</f>
        <v/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97"/>
        <v/>
      </c>
      <c r="J1505" s="22" t="str">
        <f t="shared" si="98"/>
        <v/>
      </c>
      <c r="K1505" s="22" t="str">
        <f t="shared" si="99"/>
        <v/>
      </c>
    </row>
    <row r="1506" spans="1:11" x14ac:dyDescent="0.15">
      <c r="A1506" s="22" t="str">
        <f>IFERROR(テーブル_Swim015[[#This Row],[競技番号]],"")</f>
        <v/>
      </c>
      <c r="B1506" s="22" t="str">
        <f>IFERROR(テーブル_Swim015[[#This Row],[組]],"")</f>
        <v/>
      </c>
      <c r="C1506" s="22" t="str">
        <f>IFERROR(テーブル_Swim015[[#This Row],[水路]],"")</f>
        <v/>
      </c>
      <c r="D1506" s="22" t="str">
        <f t="shared" si="96"/>
        <v/>
      </c>
      <c r="E1506" s="22" t="str">
        <f>IFERROR(テーブル_Swim015[[#This Row],[選手番号]],"")</f>
        <v/>
      </c>
      <c r="F1506" s="22" t="str">
        <f>IFERROR(VLOOKUP(E1506,Sheet3!A:H,3,0),"")</f>
        <v/>
      </c>
      <c r="G1506" s="22" t="str">
        <f>IFERROR(VLOOKUP(E1506,Sheet3!A:H,8,0),"")</f>
        <v/>
      </c>
      <c r="H1506" s="22" t="str">
        <f>IFERROR(VLOOKUP(E1506,Sheet2!A:B,2,0),"")</f>
        <v/>
      </c>
      <c r="I1506" s="22" t="str">
        <f t="shared" si="97"/>
        <v/>
      </c>
      <c r="J1506" s="22" t="str">
        <f t="shared" si="98"/>
        <v/>
      </c>
      <c r="K1506" s="22" t="str">
        <f t="shared" si="99"/>
        <v/>
      </c>
    </row>
    <row r="1507" spans="1:11" x14ac:dyDescent="0.15">
      <c r="A1507" s="22" t="str">
        <f>IFERROR(テーブル_Swim015[[#This Row],[競技番号]],"")</f>
        <v/>
      </c>
      <c r="B1507" s="22" t="str">
        <f>IFERROR(テーブル_Swim015[[#This Row],[組]],"")</f>
        <v/>
      </c>
      <c r="C1507" s="22" t="str">
        <f>IFERROR(テーブル_Swim015[[#This Row],[水路]],"")</f>
        <v/>
      </c>
      <c r="D1507" s="22" t="str">
        <f t="shared" si="96"/>
        <v/>
      </c>
      <c r="E1507" s="22" t="str">
        <f>IFERROR(テーブル_Swim015[[#This Row],[選手番号]],"")</f>
        <v/>
      </c>
      <c r="F1507" s="22" t="str">
        <f>IFERROR(VLOOKUP(E1507,Sheet3!A:H,3,0),"")</f>
        <v/>
      </c>
      <c r="G1507" s="22" t="str">
        <f>IFERROR(VLOOKUP(E1507,Sheet3!A:H,8,0),"")</f>
        <v/>
      </c>
      <c r="H1507" s="22" t="str">
        <f>IFERROR(VLOOKUP(E1507,Sheet2!A:B,2,0),"")</f>
        <v/>
      </c>
      <c r="I1507" s="22" t="str">
        <f t="shared" si="97"/>
        <v/>
      </c>
      <c r="J1507" s="22" t="str">
        <f t="shared" si="98"/>
        <v/>
      </c>
      <c r="K1507" s="22" t="str">
        <f t="shared" si="99"/>
        <v/>
      </c>
    </row>
    <row r="1508" spans="1:11" x14ac:dyDescent="0.15">
      <c r="A1508" s="22" t="str">
        <f>IFERROR(テーブル_Swim015[[#This Row],[競技番号]],"")</f>
        <v/>
      </c>
      <c r="B1508" s="22" t="str">
        <f>IFERROR(テーブル_Swim015[[#This Row],[組]],"")</f>
        <v/>
      </c>
      <c r="C1508" s="22" t="str">
        <f>IFERROR(テーブル_Swim015[[#This Row],[水路]],"")</f>
        <v/>
      </c>
      <c r="D1508" s="22" t="str">
        <f t="shared" si="96"/>
        <v/>
      </c>
      <c r="E1508" s="22" t="str">
        <f>IFERROR(テーブル_Swim015[[#This Row],[選手番号]],"")</f>
        <v/>
      </c>
      <c r="F1508" s="22" t="str">
        <f>IFERROR(VLOOKUP(E1508,Sheet3!A:H,3,0),"")</f>
        <v/>
      </c>
      <c r="G1508" s="22" t="str">
        <f>IFERROR(VLOOKUP(E1508,Sheet3!A:H,8,0),"")</f>
        <v/>
      </c>
      <c r="H1508" s="22" t="str">
        <f>IFERROR(VLOOKUP(E1508,Sheet2!A:B,2,0),"")</f>
        <v/>
      </c>
      <c r="I1508" s="22" t="str">
        <f t="shared" si="97"/>
        <v/>
      </c>
      <c r="J1508" s="22" t="str">
        <f t="shared" si="98"/>
        <v/>
      </c>
      <c r="K1508" s="22" t="str">
        <f t="shared" si="99"/>
        <v/>
      </c>
    </row>
    <row r="1509" spans="1:11" x14ac:dyDescent="0.15">
      <c r="A1509" s="22" t="str">
        <f>IFERROR(テーブル_Swim015[[#This Row],[競技番号]],"")</f>
        <v/>
      </c>
      <c r="B1509" s="22" t="str">
        <f>IFERROR(テーブル_Swim015[[#This Row],[組]],"")</f>
        <v/>
      </c>
      <c r="C1509" s="22" t="str">
        <f>IFERROR(テーブル_Swim015[[#This Row],[水路]],"")</f>
        <v/>
      </c>
      <c r="D1509" s="22" t="str">
        <f t="shared" si="96"/>
        <v/>
      </c>
      <c r="E1509" s="22" t="str">
        <f>IFERROR(テーブル_Swim015[[#This Row],[選手番号]],"")</f>
        <v/>
      </c>
      <c r="F1509" s="22" t="str">
        <f>IFERROR(VLOOKUP(E1509,Sheet3!A:H,3,0),"")</f>
        <v/>
      </c>
      <c r="G1509" s="22" t="str">
        <f>IFERROR(VLOOKUP(E1509,Sheet3!A:H,8,0),"")</f>
        <v/>
      </c>
      <c r="H1509" s="22" t="str">
        <f>IFERROR(VLOOKUP(E1509,Sheet2!A:B,2,0),"")</f>
        <v/>
      </c>
      <c r="I1509" s="22" t="str">
        <f t="shared" si="97"/>
        <v/>
      </c>
      <c r="J1509" s="22" t="str">
        <f t="shared" si="98"/>
        <v/>
      </c>
      <c r="K1509" s="22" t="str">
        <f t="shared" si="99"/>
        <v/>
      </c>
    </row>
    <row r="1510" spans="1:11" x14ac:dyDescent="0.15">
      <c r="A1510" s="22" t="str">
        <f>IFERROR(テーブル_Swim015[[#This Row],[競技番号]],"")</f>
        <v/>
      </c>
      <c r="B1510" s="22" t="str">
        <f>IFERROR(テーブル_Swim015[[#This Row],[組]],"")</f>
        <v/>
      </c>
      <c r="C1510" s="22" t="str">
        <f>IFERROR(テーブル_Swim015[[#This Row],[水路]],"")</f>
        <v/>
      </c>
      <c r="D1510" s="22" t="str">
        <f t="shared" si="96"/>
        <v/>
      </c>
      <c r="E1510" s="22" t="str">
        <f>IFERROR(テーブル_Swim015[[#This Row],[選手番号]],"")</f>
        <v/>
      </c>
      <c r="F1510" s="22" t="str">
        <f>IFERROR(VLOOKUP(E1510,Sheet3!A:H,3,0),"")</f>
        <v/>
      </c>
      <c r="G1510" s="22" t="str">
        <f>IFERROR(VLOOKUP(E1510,Sheet3!A:H,8,0),"")</f>
        <v/>
      </c>
      <c r="H1510" s="22" t="str">
        <f>IFERROR(VLOOKUP(E1510,Sheet2!A:B,2,0),"")</f>
        <v/>
      </c>
      <c r="I1510" s="22" t="str">
        <f t="shared" si="97"/>
        <v/>
      </c>
      <c r="J1510" s="22" t="str">
        <f t="shared" si="98"/>
        <v/>
      </c>
      <c r="K1510" s="22" t="str">
        <f t="shared" si="99"/>
        <v/>
      </c>
    </row>
    <row r="1511" spans="1:11" x14ac:dyDescent="0.15">
      <c r="A1511" s="22" t="str">
        <f>IFERROR(テーブル_Swim015[[#This Row],[競技番号]],"")</f>
        <v/>
      </c>
      <c r="B1511" s="22" t="str">
        <f>IFERROR(テーブル_Swim015[[#This Row],[組]],"")</f>
        <v/>
      </c>
      <c r="C1511" s="22" t="str">
        <f>IFERROR(テーブル_Swim015[[#This Row],[水路]],"")</f>
        <v/>
      </c>
      <c r="D1511" s="22" t="str">
        <f t="shared" si="96"/>
        <v/>
      </c>
      <c r="E1511" s="22" t="str">
        <f>IFERROR(テーブル_Swim015[[#This Row],[選手番号]],"")</f>
        <v/>
      </c>
      <c r="F1511" s="22" t="str">
        <f>IFERROR(VLOOKUP(E1511,Sheet3!A:H,3,0),"")</f>
        <v/>
      </c>
      <c r="G1511" s="22" t="str">
        <f>IFERROR(VLOOKUP(E1511,Sheet3!A:H,8,0),"")</f>
        <v/>
      </c>
      <c r="H1511" s="22" t="str">
        <f>IFERROR(VLOOKUP(E1511,Sheet2!A:B,2,0),"")</f>
        <v/>
      </c>
      <c r="I1511" s="22" t="str">
        <f t="shared" si="97"/>
        <v/>
      </c>
      <c r="J1511" s="22" t="str">
        <f t="shared" si="98"/>
        <v/>
      </c>
      <c r="K1511" s="22" t="str">
        <f t="shared" si="99"/>
        <v/>
      </c>
    </row>
    <row r="1512" spans="1:11" x14ac:dyDescent="0.15">
      <c r="A1512" s="22" t="str">
        <f>IFERROR(テーブル_Swim015[[#This Row],[競技番号]],"")</f>
        <v/>
      </c>
      <c r="B1512" s="22" t="str">
        <f>IFERROR(テーブル_Swim015[[#This Row],[組]],"")</f>
        <v/>
      </c>
      <c r="C1512" s="22" t="str">
        <f>IFERROR(テーブル_Swim015[[#This Row],[水路]],"")</f>
        <v/>
      </c>
      <c r="D1512" s="22" t="str">
        <f t="shared" si="96"/>
        <v/>
      </c>
      <c r="E1512" s="22" t="str">
        <f>IFERROR(テーブル_Swim015[[#This Row],[選手番号]],"")</f>
        <v/>
      </c>
      <c r="F1512" s="22" t="str">
        <f>IFERROR(VLOOKUP(E1512,Sheet3!A:H,3,0),"")</f>
        <v/>
      </c>
      <c r="G1512" s="22" t="str">
        <f>IFERROR(VLOOKUP(E1512,Sheet3!A:H,8,0),"")</f>
        <v/>
      </c>
      <c r="H1512" s="22" t="str">
        <f>IFERROR(VLOOKUP(E1512,Sheet2!A:B,2,0),"")</f>
        <v/>
      </c>
      <c r="I1512" s="22" t="str">
        <f t="shared" si="97"/>
        <v/>
      </c>
      <c r="J1512" s="22" t="str">
        <f t="shared" si="98"/>
        <v/>
      </c>
      <c r="K1512" s="22" t="str">
        <f t="shared" si="99"/>
        <v/>
      </c>
    </row>
    <row r="1513" spans="1:11" x14ac:dyDescent="0.15">
      <c r="A1513" s="22" t="str">
        <f>IFERROR(テーブル_Swim015[[#This Row],[競技番号]],"")</f>
        <v/>
      </c>
      <c r="B1513" s="22" t="str">
        <f>IFERROR(テーブル_Swim015[[#This Row],[組]],"")</f>
        <v/>
      </c>
      <c r="C1513" s="22" t="str">
        <f>IFERROR(テーブル_Swim015[[#This Row],[水路]],"")</f>
        <v/>
      </c>
      <c r="D1513" s="22" t="str">
        <f t="shared" si="96"/>
        <v/>
      </c>
      <c r="E1513" s="22" t="str">
        <f>IFERROR(テーブル_Swim015[[#This Row],[選手番号]],"")</f>
        <v/>
      </c>
      <c r="F1513" s="22" t="str">
        <f>IFERROR(VLOOKUP(E1513,Sheet3!A:H,3,0),"")</f>
        <v/>
      </c>
      <c r="G1513" s="22" t="str">
        <f>IFERROR(VLOOKUP(E1513,Sheet3!A:H,8,0),"")</f>
        <v/>
      </c>
      <c r="H1513" s="22" t="str">
        <f>IFERROR(VLOOKUP(E1513,Sheet2!A:B,2,0),"")</f>
        <v/>
      </c>
      <c r="I1513" s="22" t="str">
        <f t="shared" si="97"/>
        <v/>
      </c>
      <c r="J1513" s="22" t="str">
        <f t="shared" si="98"/>
        <v/>
      </c>
      <c r="K1513" s="22" t="str">
        <f t="shared" si="99"/>
        <v/>
      </c>
    </row>
    <row r="1514" spans="1:11" x14ac:dyDescent="0.15">
      <c r="A1514" s="22" t="str">
        <f>IFERROR(テーブル_Swim015[[#This Row],[競技番号]],"")</f>
        <v/>
      </c>
      <c r="B1514" s="22" t="str">
        <f>IFERROR(テーブル_Swim015[[#This Row],[組]],"")</f>
        <v/>
      </c>
      <c r="C1514" s="22" t="str">
        <f>IFERROR(テーブル_Swim015[[#This Row],[水路]],"")</f>
        <v/>
      </c>
      <c r="D1514" s="22" t="str">
        <f t="shared" si="96"/>
        <v/>
      </c>
      <c r="E1514" s="22" t="str">
        <f>IFERROR(テーブル_Swim015[[#This Row],[選手番号]],"")</f>
        <v/>
      </c>
      <c r="F1514" s="22" t="str">
        <f>IFERROR(VLOOKUP(E1514,Sheet3!A:H,3,0),"")</f>
        <v/>
      </c>
      <c r="G1514" s="22" t="str">
        <f>IFERROR(VLOOKUP(E1514,Sheet3!A:H,8,0),"")</f>
        <v/>
      </c>
      <c r="H1514" s="22" t="str">
        <f>IFERROR(VLOOKUP(E1514,Sheet2!A:B,2,0),"")</f>
        <v/>
      </c>
      <c r="I1514" s="22" t="str">
        <f t="shared" si="97"/>
        <v/>
      </c>
      <c r="J1514" s="22" t="str">
        <f t="shared" si="98"/>
        <v/>
      </c>
      <c r="K1514" s="22" t="str">
        <f t="shared" si="99"/>
        <v/>
      </c>
    </row>
    <row r="1515" spans="1:11" x14ac:dyDescent="0.15">
      <c r="A1515" s="22" t="str">
        <f>IFERROR(テーブル_Swim015[[#This Row],[競技番号]],"")</f>
        <v/>
      </c>
      <c r="B1515" s="22" t="str">
        <f>IFERROR(テーブル_Swim015[[#This Row],[組]],"")</f>
        <v/>
      </c>
      <c r="C1515" s="22" t="str">
        <f>IFERROR(テーブル_Swim015[[#This Row],[水路]],"")</f>
        <v/>
      </c>
      <c r="D1515" s="22" t="str">
        <f t="shared" si="96"/>
        <v/>
      </c>
      <c r="E1515" s="22" t="str">
        <f>IFERROR(テーブル_Swim015[[#This Row],[選手番号]],"")</f>
        <v/>
      </c>
      <c r="F1515" s="22" t="str">
        <f>IFERROR(VLOOKUP(E1515,Sheet3!A:H,3,0),"")</f>
        <v/>
      </c>
      <c r="G1515" s="22" t="str">
        <f>IFERROR(VLOOKUP(E1515,Sheet3!A:H,8,0),"")</f>
        <v/>
      </c>
      <c r="H1515" s="22" t="str">
        <f>IFERROR(VLOOKUP(E1515,Sheet2!A:B,2,0),"")</f>
        <v/>
      </c>
      <c r="I1515" s="22" t="str">
        <f t="shared" si="97"/>
        <v/>
      </c>
      <c r="J1515" s="22" t="str">
        <f t="shared" si="98"/>
        <v/>
      </c>
      <c r="K1515" s="22" t="str">
        <f t="shared" si="99"/>
        <v/>
      </c>
    </row>
    <row r="1516" spans="1:11" x14ac:dyDescent="0.15">
      <c r="A1516" s="22" t="str">
        <f>IFERROR(テーブル_Swim015[[#This Row],[競技番号]],"")</f>
        <v/>
      </c>
      <c r="B1516" s="22" t="str">
        <f>IFERROR(テーブル_Swim015[[#This Row],[組]],"")</f>
        <v/>
      </c>
      <c r="C1516" s="22" t="str">
        <f>IFERROR(テーブル_Swim015[[#This Row],[水路]],"")</f>
        <v/>
      </c>
      <c r="D1516" s="22" t="str">
        <f t="shared" si="96"/>
        <v/>
      </c>
      <c r="E1516" s="22" t="str">
        <f>IFERROR(テーブル_Swim015[[#This Row],[選手番号]],"")</f>
        <v/>
      </c>
      <c r="F1516" s="22" t="str">
        <f>IFERROR(VLOOKUP(E1516,Sheet3!A:H,3,0),"")</f>
        <v/>
      </c>
      <c r="G1516" s="22" t="str">
        <f>IFERROR(VLOOKUP(E1516,Sheet3!A:H,8,0),"")</f>
        <v/>
      </c>
      <c r="H1516" s="22" t="str">
        <f>IFERROR(VLOOKUP(E1516,Sheet2!A:B,2,0),"")</f>
        <v/>
      </c>
      <c r="I1516" s="22" t="str">
        <f t="shared" si="97"/>
        <v/>
      </c>
      <c r="J1516" s="22" t="str">
        <f t="shared" si="98"/>
        <v/>
      </c>
      <c r="K1516" s="22" t="str">
        <f t="shared" si="99"/>
        <v/>
      </c>
    </row>
    <row r="1517" spans="1:11" x14ac:dyDescent="0.15">
      <c r="A1517" s="22" t="str">
        <f>IFERROR(テーブル_Swim015[[#This Row],[競技番号]],"")</f>
        <v/>
      </c>
      <c r="B1517" s="22" t="str">
        <f>IFERROR(テーブル_Swim015[[#This Row],[組]],"")</f>
        <v/>
      </c>
      <c r="C1517" s="22" t="str">
        <f>IFERROR(テーブル_Swim015[[#This Row],[水路]],"")</f>
        <v/>
      </c>
      <c r="D1517" s="22" t="str">
        <f t="shared" si="96"/>
        <v/>
      </c>
      <c r="E1517" s="22" t="str">
        <f>IFERROR(テーブル_Swim015[[#This Row],[選手番号]],"")</f>
        <v/>
      </c>
      <c r="F1517" s="22" t="str">
        <f>IFERROR(VLOOKUP(E1517,Sheet3!A:H,3,0),"")</f>
        <v/>
      </c>
      <c r="G1517" s="22" t="str">
        <f>IFERROR(VLOOKUP(E1517,Sheet3!A:H,8,0),"")</f>
        <v/>
      </c>
      <c r="H1517" s="22" t="str">
        <f>IFERROR(VLOOKUP(E1517,Sheet2!A:B,2,0),"")</f>
        <v/>
      </c>
      <c r="I1517" s="22" t="str">
        <f t="shared" si="97"/>
        <v/>
      </c>
      <c r="J1517" s="22" t="str">
        <f t="shared" si="98"/>
        <v/>
      </c>
      <c r="K1517" s="22" t="str">
        <f t="shared" si="99"/>
        <v/>
      </c>
    </row>
    <row r="1518" spans="1:11" x14ac:dyDescent="0.15">
      <c r="A1518" s="22" t="str">
        <f>IFERROR(テーブル_Swim015[[#This Row],[競技番号]],"")</f>
        <v/>
      </c>
      <c r="B1518" s="22" t="str">
        <f>IFERROR(テーブル_Swim015[[#This Row],[組]],"")</f>
        <v/>
      </c>
      <c r="C1518" s="22" t="str">
        <f>IFERROR(テーブル_Swim015[[#This Row],[水路]],"")</f>
        <v/>
      </c>
      <c r="D1518" s="22" t="str">
        <f t="shared" si="96"/>
        <v/>
      </c>
      <c r="E1518" s="22" t="str">
        <f>IFERROR(テーブル_Swim015[[#This Row],[選手番号]],"")</f>
        <v/>
      </c>
      <c r="F1518" s="22" t="str">
        <f>IFERROR(VLOOKUP(E1518,Sheet3!A:H,3,0),"")</f>
        <v/>
      </c>
      <c r="G1518" s="22" t="str">
        <f>IFERROR(VLOOKUP(E1518,Sheet3!A:H,8,0),"")</f>
        <v/>
      </c>
      <c r="H1518" s="22" t="str">
        <f>IFERROR(VLOOKUP(E1518,Sheet2!A:B,2,0),"")</f>
        <v/>
      </c>
      <c r="I1518" s="22" t="str">
        <f t="shared" si="97"/>
        <v/>
      </c>
      <c r="J1518" s="22" t="str">
        <f t="shared" si="98"/>
        <v/>
      </c>
      <c r="K1518" s="22" t="str">
        <f t="shared" si="99"/>
        <v/>
      </c>
    </row>
    <row r="1519" spans="1:11" x14ac:dyDescent="0.15">
      <c r="A1519" s="22" t="str">
        <f>IFERROR(テーブル_Swim015[[#This Row],[競技番号]],"")</f>
        <v/>
      </c>
      <c r="B1519" s="22" t="str">
        <f>IFERROR(テーブル_Swim015[[#This Row],[組]],"")</f>
        <v/>
      </c>
      <c r="C1519" s="22" t="str">
        <f>IFERROR(テーブル_Swim015[[#This Row],[水路]],"")</f>
        <v/>
      </c>
      <c r="D1519" s="22" t="str">
        <f t="shared" si="96"/>
        <v/>
      </c>
      <c r="E1519" s="22" t="str">
        <f>IFERROR(テーブル_Swim015[[#This Row],[選手番号]],"")</f>
        <v/>
      </c>
      <c r="F1519" s="22" t="str">
        <f>IFERROR(VLOOKUP(E1519,Sheet3!A:H,3,0),"")</f>
        <v/>
      </c>
      <c r="G1519" s="22" t="str">
        <f>IFERROR(VLOOKUP(E1519,Sheet3!A:H,8,0),"")</f>
        <v/>
      </c>
      <c r="H1519" s="22" t="str">
        <f>IFERROR(VLOOKUP(E1519,Sheet2!A:B,2,0),"")</f>
        <v/>
      </c>
      <c r="I1519" s="22" t="str">
        <f t="shared" si="97"/>
        <v/>
      </c>
      <c r="J1519" s="22" t="str">
        <f t="shared" si="98"/>
        <v/>
      </c>
      <c r="K1519" s="22" t="str">
        <f t="shared" si="99"/>
        <v/>
      </c>
    </row>
    <row r="1520" spans="1:11" x14ac:dyDescent="0.15">
      <c r="A1520" s="22" t="str">
        <f>IFERROR(テーブル_Swim015[[#This Row],[競技番号]],"")</f>
        <v/>
      </c>
      <c r="B1520" s="22" t="str">
        <f>IFERROR(テーブル_Swim015[[#This Row],[組]],"")</f>
        <v/>
      </c>
      <c r="C1520" s="22" t="str">
        <f>IFERROR(テーブル_Swim015[[#This Row],[水路]],"")</f>
        <v/>
      </c>
      <c r="D1520" s="22" t="str">
        <f t="shared" si="96"/>
        <v/>
      </c>
      <c r="E1520" s="22" t="str">
        <f>IFERROR(テーブル_Swim015[[#This Row],[選手番号]],"")</f>
        <v/>
      </c>
      <c r="F1520" s="22" t="str">
        <f>IFERROR(VLOOKUP(E1520,Sheet3!A:H,3,0),"")</f>
        <v/>
      </c>
      <c r="G1520" s="22" t="str">
        <f>IFERROR(VLOOKUP(E1520,Sheet3!A:H,8,0),"")</f>
        <v/>
      </c>
      <c r="H1520" s="22" t="str">
        <f>IFERROR(VLOOKUP(E1520,Sheet2!A:B,2,0),"")</f>
        <v/>
      </c>
      <c r="I1520" s="22" t="str">
        <f t="shared" si="97"/>
        <v/>
      </c>
      <c r="J1520" s="22" t="str">
        <f t="shared" si="98"/>
        <v/>
      </c>
      <c r="K1520" s="22" t="str">
        <f t="shared" si="99"/>
        <v/>
      </c>
    </row>
    <row r="1521" spans="1:11" x14ac:dyDescent="0.15">
      <c r="A1521" s="22" t="str">
        <f>IFERROR(テーブル_Swim015[[#This Row],[競技番号]],"")</f>
        <v/>
      </c>
      <c r="B1521" s="22" t="str">
        <f>IFERROR(テーブル_Swim015[[#This Row],[組]],"")</f>
        <v/>
      </c>
      <c r="C1521" s="22" t="str">
        <f>IFERROR(テーブル_Swim015[[#This Row],[水路]],"")</f>
        <v/>
      </c>
      <c r="D1521" s="22" t="str">
        <f t="shared" si="96"/>
        <v/>
      </c>
      <c r="E1521" s="22" t="str">
        <f>IFERROR(テーブル_Swim015[[#This Row],[選手番号]],"")</f>
        <v/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97"/>
        <v/>
      </c>
      <c r="J1521" s="22" t="str">
        <f t="shared" si="98"/>
        <v/>
      </c>
      <c r="K1521" s="22" t="str">
        <f t="shared" si="99"/>
        <v/>
      </c>
    </row>
    <row r="1522" spans="1:11" x14ac:dyDescent="0.15">
      <c r="A1522" s="22" t="str">
        <f>IFERROR(テーブル_Swim015[[#This Row],[競技番号]],"")</f>
        <v/>
      </c>
      <c r="B1522" s="22" t="str">
        <f>IFERROR(テーブル_Swim015[[#This Row],[組]],"")</f>
        <v/>
      </c>
      <c r="C1522" s="22" t="str">
        <f>IFERROR(テーブル_Swim015[[#This Row],[水路]],"")</f>
        <v/>
      </c>
      <c r="D1522" s="22" t="str">
        <f t="shared" si="96"/>
        <v/>
      </c>
      <c r="E1522" s="22" t="str">
        <f>IFERROR(テーブル_Swim015[[#This Row],[選手番号]],"")</f>
        <v/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97"/>
        <v/>
      </c>
      <c r="J1522" s="22" t="str">
        <f t="shared" si="98"/>
        <v/>
      </c>
      <c r="K1522" s="22" t="str">
        <f t="shared" si="99"/>
        <v/>
      </c>
    </row>
    <row r="1523" spans="1:11" x14ac:dyDescent="0.15">
      <c r="A1523" s="22" t="str">
        <f>IFERROR(テーブル_Swim015[[#This Row],[競技番号]],"")</f>
        <v/>
      </c>
      <c r="B1523" s="22" t="str">
        <f>IFERROR(テーブル_Swim015[[#This Row],[組]],"")</f>
        <v/>
      </c>
      <c r="C1523" s="22" t="str">
        <f>IFERROR(テーブル_Swim015[[#This Row],[水路]],"")</f>
        <v/>
      </c>
      <c r="D1523" s="22" t="str">
        <f t="shared" si="96"/>
        <v/>
      </c>
      <c r="E1523" s="22" t="str">
        <f>IFERROR(テーブル_Swim015[[#This Row],[選手番号]],"")</f>
        <v/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97"/>
        <v/>
      </c>
      <c r="J1523" s="22" t="str">
        <f t="shared" si="98"/>
        <v/>
      </c>
      <c r="K1523" s="22" t="str">
        <f t="shared" si="99"/>
        <v/>
      </c>
    </row>
    <row r="1524" spans="1:11" x14ac:dyDescent="0.15">
      <c r="A1524" s="22" t="str">
        <f>IFERROR(テーブル_Swim015[[#This Row],[競技番号]],"")</f>
        <v/>
      </c>
      <c r="B1524" s="22" t="str">
        <f>IFERROR(テーブル_Swim015[[#This Row],[組]],"")</f>
        <v/>
      </c>
      <c r="C1524" s="22" t="str">
        <f>IFERROR(テーブル_Swim015[[#This Row],[水路]],"")</f>
        <v/>
      </c>
      <c r="D1524" s="22" t="str">
        <f t="shared" si="96"/>
        <v/>
      </c>
      <c r="E1524" s="22" t="str">
        <f>IFERROR(テーブル_Swim015[[#This Row],[選手番号]],"")</f>
        <v/>
      </c>
      <c r="F1524" s="22" t="str">
        <f>IFERROR(VLOOKUP(E1524,Sheet3!A:H,3,0),"")</f>
        <v/>
      </c>
      <c r="G1524" s="22" t="str">
        <f>IFERROR(VLOOKUP(E1524,Sheet3!A:H,8,0),"")</f>
        <v/>
      </c>
      <c r="H1524" s="22" t="str">
        <f>IFERROR(VLOOKUP(E1524,Sheet2!A:B,2,0),"")</f>
        <v/>
      </c>
      <c r="I1524" s="22" t="str">
        <f t="shared" si="97"/>
        <v/>
      </c>
      <c r="J1524" s="22" t="str">
        <f t="shared" si="98"/>
        <v/>
      </c>
      <c r="K1524" s="22" t="str">
        <f t="shared" si="99"/>
        <v/>
      </c>
    </row>
    <row r="1525" spans="1:11" x14ac:dyDescent="0.15">
      <c r="A1525" s="22" t="str">
        <f>IFERROR(テーブル_Swim015[[#This Row],[競技番号]],"")</f>
        <v/>
      </c>
      <c r="B1525" s="22" t="str">
        <f>IFERROR(テーブル_Swim015[[#This Row],[組]],"")</f>
        <v/>
      </c>
      <c r="C1525" s="22" t="str">
        <f>IFERROR(テーブル_Swim015[[#This Row],[水路]],"")</f>
        <v/>
      </c>
      <c r="D1525" s="22" t="str">
        <f t="shared" si="96"/>
        <v/>
      </c>
      <c r="E1525" s="22" t="str">
        <f>IFERROR(テーブル_Swim015[[#This Row],[選手番号]],"")</f>
        <v/>
      </c>
      <c r="F1525" s="22" t="str">
        <f>IFERROR(VLOOKUP(E1525,Sheet3!A:H,3,0),"")</f>
        <v/>
      </c>
      <c r="G1525" s="22" t="str">
        <f>IFERROR(VLOOKUP(E1525,Sheet3!A:H,8,0),"")</f>
        <v/>
      </c>
      <c r="H1525" s="22" t="str">
        <f>IFERROR(VLOOKUP(E1525,Sheet2!A:B,2,0),"")</f>
        <v/>
      </c>
      <c r="I1525" s="22" t="str">
        <f t="shared" si="97"/>
        <v/>
      </c>
      <c r="J1525" s="22" t="str">
        <f t="shared" si="98"/>
        <v/>
      </c>
      <c r="K1525" s="22" t="str">
        <f t="shared" si="99"/>
        <v/>
      </c>
    </row>
    <row r="1526" spans="1:11" x14ac:dyDescent="0.15">
      <c r="A1526" s="22" t="str">
        <f>IFERROR(テーブル_Swim015[[#This Row],[競技番号]],"")</f>
        <v/>
      </c>
      <c r="B1526" s="22" t="str">
        <f>IFERROR(テーブル_Swim015[[#This Row],[組]],"")</f>
        <v/>
      </c>
      <c r="C1526" s="22" t="str">
        <f>IFERROR(テーブル_Swim015[[#This Row],[水路]],"")</f>
        <v/>
      </c>
      <c r="D1526" s="22" t="str">
        <f t="shared" si="96"/>
        <v/>
      </c>
      <c r="E1526" s="22" t="str">
        <f>IFERROR(テーブル_Swim015[[#This Row],[選手番号]],"")</f>
        <v/>
      </c>
      <c r="F1526" s="22" t="str">
        <f>IFERROR(VLOOKUP(E1526,Sheet3!A:H,3,0),"")</f>
        <v/>
      </c>
      <c r="G1526" s="22" t="str">
        <f>IFERROR(VLOOKUP(E1526,Sheet3!A:H,8,0),"")</f>
        <v/>
      </c>
      <c r="H1526" s="22" t="str">
        <f>IFERROR(VLOOKUP(E1526,Sheet2!A:B,2,0),"")</f>
        <v/>
      </c>
      <c r="I1526" s="22" t="str">
        <f t="shared" si="97"/>
        <v/>
      </c>
      <c r="J1526" s="22" t="str">
        <f t="shared" si="98"/>
        <v/>
      </c>
      <c r="K1526" s="22" t="str">
        <f t="shared" si="99"/>
        <v/>
      </c>
    </row>
    <row r="1527" spans="1:11" x14ac:dyDescent="0.15">
      <c r="A1527" s="22" t="str">
        <f>IFERROR(テーブル_Swim015[[#This Row],[競技番号]],"")</f>
        <v/>
      </c>
      <c r="B1527" s="22" t="str">
        <f>IFERROR(テーブル_Swim015[[#This Row],[組]],"")</f>
        <v/>
      </c>
      <c r="C1527" s="22" t="str">
        <f>IFERROR(テーブル_Swim015[[#This Row],[水路]],"")</f>
        <v/>
      </c>
      <c r="D1527" s="22" t="str">
        <f t="shared" si="96"/>
        <v/>
      </c>
      <c r="E1527" s="22" t="str">
        <f>IFERROR(テーブル_Swim015[[#This Row],[選手番号]],"")</f>
        <v/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97"/>
        <v/>
      </c>
      <c r="J1527" s="22" t="str">
        <f t="shared" si="98"/>
        <v/>
      </c>
      <c r="K1527" s="22" t="str">
        <f t="shared" si="99"/>
        <v/>
      </c>
    </row>
    <row r="1528" spans="1:11" x14ac:dyDescent="0.15">
      <c r="A1528" s="22" t="str">
        <f>IFERROR(テーブル_Swim015[[#This Row],[競技番号]],"")</f>
        <v/>
      </c>
      <c r="B1528" s="22" t="str">
        <f>IFERROR(テーブル_Swim015[[#This Row],[組]],"")</f>
        <v/>
      </c>
      <c r="C1528" s="22" t="str">
        <f>IFERROR(テーブル_Swim015[[#This Row],[水路]],"")</f>
        <v/>
      </c>
      <c r="D1528" s="22" t="str">
        <f t="shared" si="96"/>
        <v/>
      </c>
      <c r="E1528" s="22" t="str">
        <f>IFERROR(テーブル_Swim015[[#This Row],[選手番号]],"")</f>
        <v/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97"/>
        <v/>
      </c>
      <c r="J1528" s="22" t="str">
        <f t="shared" si="98"/>
        <v/>
      </c>
      <c r="K1528" s="22" t="str">
        <f t="shared" si="99"/>
        <v/>
      </c>
    </row>
    <row r="1529" spans="1:11" x14ac:dyDescent="0.15">
      <c r="A1529" s="22" t="str">
        <f>IFERROR(テーブル_Swim015[[#This Row],[競技番号]],"")</f>
        <v/>
      </c>
      <c r="B1529" s="22" t="str">
        <f>IFERROR(テーブル_Swim015[[#This Row],[組]],"")</f>
        <v/>
      </c>
      <c r="C1529" s="22" t="str">
        <f>IFERROR(テーブル_Swim015[[#This Row],[水路]],"")</f>
        <v/>
      </c>
      <c r="D1529" s="22" t="str">
        <f t="shared" si="96"/>
        <v/>
      </c>
      <c r="E1529" s="22" t="str">
        <f>IFERROR(テーブル_Swim015[[#This Row],[選手番号]],"")</f>
        <v/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97"/>
        <v/>
      </c>
      <c r="J1529" s="22" t="str">
        <f t="shared" si="98"/>
        <v/>
      </c>
      <c r="K1529" s="22" t="str">
        <f t="shared" si="99"/>
        <v/>
      </c>
    </row>
    <row r="1530" spans="1:11" x14ac:dyDescent="0.15">
      <c r="A1530" s="22" t="str">
        <f>IFERROR(テーブル_Swim015[[#This Row],[競技番号]],"")</f>
        <v/>
      </c>
      <c r="B1530" s="22" t="str">
        <f>IFERROR(テーブル_Swim015[[#This Row],[組]],"")</f>
        <v/>
      </c>
      <c r="C1530" s="22" t="str">
        <f>IFERROR(テーブル_Swim015[[#This Row],[水路]],"")</f>
        <v/>
      </c>
      <c r="D1530" s="22" t="str">
        <f t="shared" si="96"/>
        <v/>
      </c>
      <c r="E1530" s="22" t="str">
        <f>IFERROR(テーブル_Swim015[[#This Row],[選手番号]],"")</f>
        <v/>
      </c>
      <c r="F1530" s="22" t="str">
        <f>IFERROR(VLOOKUP(E1530,Sheet3!A:H,3,0),"")</f>
        <v/>
      </c>
      <c r="G1530" s="22" t="str">
        <f>IFERROR(VLOOKUP(E1530,Sheet3!A:H,8,0),"")</f>
        <v/>
      </c>
      <c r="H1530" s="22" t="str">
        <f>IFERROR(VLOOKUP(E1530,Sheet2!A:B,2,0),"")</f>
        <v/>
      </c>
      <c r="I1530" s="22" t="str">
        <f t="shared" si="97"/>
        <v/>
      </c>
      <c r="J1530" s="22" t="str">
        <f t="shared" si="98"/>
        <v/>
      </c>
      <c r="K1530" s="22" t="str">
        <f t="shared" si="99"/>
        <v/>
      </c>
    </row>
    <row r="1531" spans="1:11" x14ac:dyDescent="0.15">
      <c r="A1531" s="22" t="str">
        <f>IFERROR(テーブル_Swim015[[#This Row],[競技番号]],"")</f>
        <v/>
      </c>
      <c r="B1531" s="22" t="str">
        <f>IFERROR(テーブル_Swim015[[#This Row],[組]],"")</f>
        <v/>
      </c>
      <c r="C1531" s="22" t="str">
        <f>IFERROR(テーブル_Swim015[[#This Row],[水路]],"")</f>
        <v/>
      </c>
      <c r="D1531" s="22" t="str">
        <f t="shared" si="96"/>
        <v/>
      </c>
      <c r="E1531" s="22" t="str">
        <f>IFERROR(テーブル_Swim015[[#This Row],[選手番号]],"")</f>
        <v/>
      </c>
      <c r="F1531" s="22" t="str">
        <f>IFERROR(VLOOKUP(E1531,Sheet3!A:H,3,0),"")</f>
        <v/>
      </c>
      <c r="G1531" s="22" t="str">
        <f>IFERROR(VLOOKUP(E1531,Sheet3!A:H,8,0),"")</f>
        <v/>
      </c>
      <c r="H1531" s="22" t="str">
        <f>IFERROR(VLOOKUP(E1531,Sheet2!A:B,2,0),"")</f>
        <v/>
      </c>
      <c r="I1531" s="22" t="str">
        <f t="shared" si="97"/>
        <v/>
      </c>
      <c r="J1531" s="22" t="str">
        <f t="shared" si="98"/>
        <v/>
      </c>
      <c r="K1531" s="22" t="str">
        <f t="shared" si="99"/>
        <v/>
      </c>
    </row>
    <row r="1532" spans="1:11" x14ac:dyDescent="0.15">
      <c r="A1532" s="22" t="str">
        <f>IFERROR(テーブル_Swim015[[#This Row],[競技番号]],"")</f>
        <v/>
      </c>
      <c r="B1532" s="22" t="str">
        <f>IFERROR(テーブル_Swim015[[#This Row],[組]],"")</f>
        <v/>
      </c>
      <c r="C1532" s="22" t="str">
        <f>IFERROR(テーブル_Swim015[[#This Row],[水路]],"")</f>
        <v/>
      </c>
      <c r="D1532" s="22" t="str">
        <f t="shared" si="96"/>
        <v/>
      </c>
      <c r="E1532" s="22" t="str">
        <f>IFERROR(テーブル_Swim015[[#This Row],[選手番号]],"")</f>
        <v/>
      </c>
      <c r="F1532" s="22" t="str">
        <f>IFERROR(VLOOKUP(E1532,Sheet3!A:H,3,0),"")</f>
        <v/>
      </c>
      <c r="G1532" s="22" t="str">
        <f>IFERROR(VLOOKUP(E1532,Sheet3!A:H,8,0),"")</f>
        <v/>
      </c>
      <c r="H1532" s="22" t="str">
        <f>IFERROR(VLOOKUP(E1532,Sheet2!A:B,2,0),"")</f>
        <v/>
      </c>
      <c r="I1532" s="22" t="str">
        <f t="shared" si="97"/>
        <v/>
      </c>
      <c r="J1532" s="22" t="str">
        <f t="shared" si="98"/>
        <v/>
      </c>
      <c r="K1532" s="22" t="str">
        <f t="shared" si="99"/>
        <v/>
      </c>
    </row>
    <row r="1533" spans="1:11" x14ac:dyDescent="0.15">
      <c r="A1533" s="22" t="str">
        <f>IFERROR(テーブル_Swim015[[#This Row],[競技番号]],"")</f>
        <v/>
      </c>
      <c r="B1533" s="22" t="str">
        <f>IFERROR(テーブル_Swim015[[#This Row],[組]],"")</f>
        <v/>
      </c>
      <c r="C1533" s="22" t="str">
        <f>IFERROR(テーブル_Swim015[[#This Row],[水路]],"")</f>
        <v/>
      </c>
      <c r="D1533" s="22" t="str">
        <f t="shared" si="96"/>
        <v/>
      </c>
      <c r="E1533" s="22" t="str">
        <f>IFERROR(テーブル_Swim015[[#This Row],[選手番号]],"")</f>
        <v/>
      </c>
      <c r="F1533" s="22" t="str">
        <f>IFERROR(VLOOKUP(E1533,Sheet3!A:H,3,0),"")</f>
        <v/>
      </c>
      <c r="G1533" s="22" t="str">
        <f>IFERROR(VLOOKUP(E1533,Sheet3!A:H,8,0),"")</f>
        <v/>
      </c>
      <c r="H1533" s="22" t="str">
        <f>IFERROR(VLOOKUP(E1533,Sheet2!A:B,2,0),"")</f>
        <v/>
      </c>
      <c r="I1533" s="22" t="str">
        <f t="shared" si="97"/>
        <v/>
      </c>
      <c r="J1533" s="22" t="str">
        <f t="shared" si="98"/>
        <v/>
      </c>
      <c r="K1533" s="22" t="str">
        <f t="shared" si="99"/>
        <v/>
      </c>
    </row>
    <row r="1534" spans="1:11" x14ac:dyDescent="0.15">
      <c r="A1534" s="22" t="str">
        <f>IFERROR(テーブル_Swim015[[#This Row],[競技番号]],"")</f>
        <v/>
      </c>
      <c r="B1534" s="22" t="str">
        <f>IFERROR(テーブル_Swim015[[#This Row],[組]],"")</f>
        <v/>
      </c>
      <c r="C1534" s="22" t="str">
        <f>IFERROR(テーブル_Swim015[[#This Row],[水路]],"")</f>
        <v/>
      </c>
      <c r="D1534" s="22" t="str">
        <f t="shared" si="96"/>
        <v/>
      </c>
      <c r="E1534" s="22" t="str">
        <f>IFERROR(テーブル_Swim015[[#This Row],[選手番号]],"")</f>
        <v/>
      </c>
      <c r="F1534" s="22" t="str">
        <f>IFERROR(VLOOKUP(E1534,Sheet3!A:H,3,0),"")</f>
        <v/>
      </c>
      <c r="G1534" s="22" t="str">
        <f>IFERROR(VLOOKUP(E1534,Sheet3!A:H,8,0),"")</f>
        <v/>
      </c>
      <c r="H1534" s="22" t="str">
        <f>IFERROR(VLOOKUP(E1534,Sheet2!A:B,2,0),"")</f>
        <v/>
      </c>
      <c r="I1534" s="22" t="str">
        <f t="shared" si="97"/>
        <v/>
      </c>
      <c r="J1534" s="22" t="str">
        <f t="shared" si="98"/>
        <v/>
      </c>
      <c r="K1534" s="22" t="str">
        <f t="shared" si="99"/>
        <v/>
      </c>
    </row>
    <row r="1535" spans="1:11" x14ac:dyDescent="0.15">
      <c r="A1535" s="22" t="str">
        <f>IFERROR(テーブル_Swim015[[#This Row],[競技番号]],"")</f>
        <v/>
      </c>
      <c r="B1535" s="22" t="str">
        <f>IFERROR(テーブル_Swim015[[#This Row],[組]],"")</f>
        <v/>
      </c>
      <c r="C1535" s="22" t="str">
        <f>IFERROR(テーブル_Swim015[[#This Row],[水路]],"")</f>
        <v/>
      </c>
      <c r="D1535" s="22" t="str">
        <f t="shared" si="96"/>
        <v/>
      </c>
      <c r="E1535" s="22" t="str">
        <f>IFERROR(テーブル_Swim015[[#This Row],[選手番号]],"")</f>
        <v/>
      </c>
      <c r="F1535" s="22" t="str">
        <f>IFERROR(VLOOKUP(E1535,Sheet3!A:H,3,0),"")</f>
        <v/>
      </c>
      <c r="G1535" s="22" t="str">
        <f>IFERROR(VLOOKUP(E1535,Sheet3!A:H,8,0),"")</f>
        <v/>
      </c>
      <c r="H1535" s="22" t="str">
        <f>IFERROR(VLOOKUP(E1535,Sheet2!A:B,2,0),"")</f>
        <v/>
      </c>
      <c r="I1535" s="22" t="str">
        <f t="shared" si="97"/>
        <v/>
      </c>
      <c r="J1535" s="22" t="str">
        <f t="shared" si="98"/>
        <v/>
      </c>
      <c r="K1535" s="22" t="str">
        <f t="shared" si="99"/>
        <v/>
      </c>
    </row>
    <row r="1536" spans="1:11" x14ac:dyDescent="0.15">
      <c r="A1536" s="22" t="str">
        <f>IFERROR(テーブル_Swim015[[#This Row],[競技番号]],"")</f>
        <v/>
      </c>
      <c r="B1536" s="22" t="str">
        <f>IFERROR(テーブル_Swim015[[#This Row],[組]],"")</f>
        <v/>
      </c>
      <c r="C1536" s="22" t="str">
        <f>IFERROR(テーブル_Swim015[[#This Row],[水路]],"")</f>
        <v/>
      </c>
      <c r="D1536" s="22" t="str">
        <f t="shared" si="96"/>
        <v/>
      </c>
      <c r="E1536" s="22" t="str">
        <f>IFERROR(テーブル_Swim015[[#This Row],[選手番号]],"")</f>
        <v/>
      </c>
      <c r="F1536" s="22" t="str">
        <f>IFERROR(VLOOKUP(E1536,Sheet3!A:H,3,0),"")</f>
        <v/>
      </c>
      <c r="G1536" s="22" t="str">
        <f>IFERROR(VLOOKUP(E1536,Sheet3!A:H,8,0),"")</f>
        <v/>
      </c>
      <c r="H1536" s="22" t="str">
        <f>IFERROR(VLOOKUP(E1536,Sheet2!A:B,2,0),"")</f>
        <v/>
      </c>
      <c r="I1536" s="22" t="str">
        <f t="shared" si="97"/>
        <v/>
      </c>
      <c r="J1536" s="22" t="str">
        <f t="shared" si="98"/>
        <v/>
      </c>
      <c r="K1536" s="22" t="str">
        <f t="shared" si="99"/>
        <v/>
      </c>
    </row>
    <row r="1537" spans="1:11" x14ac:dyDescent="0.15">
      <c r="A1537" s="22" t="str">
        <f>IFERROR(テーブル_Swim015[[#This Row],[競技番号]],"")</f>
        <v/>
      </c>
      <c r="B1537" s="22" t="str">
        <f>IFERROR(テーブル_Swim015[[#This Row],[組]],"")</f>
        <v/>
      </c>
      <c r="C1537" s="22" t="str">
        <f>IFERROR(テーブル_Swim015[[#This Row],[水路]],"")</f>
        <v/>
      </c>
      <c r="D1537" s="22" t="str">
        <f t="shared" si="96"/>
        <v/>
      </c>
      <c r="E1537" s="22" t="str">
        <f>IFERROR(テーブル_Swim015[[#This Row],[選手番号]],"")</f>
        <v/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97"/>
        <v/>
      </c>
      <c r="J1537" s="22" t="str">
        <f t="shared" si="98"/>
        <v/>
      </c>
      <c r="K1537" s="22" t="str">
        <f t="shared" si="99"/>
        <v/>
      </c>
    </row>
    <row r="1538" spans="1:11" x14ac:dyDescent="0.15">
      <c r="A1538" s="22" t="str">
        <f>IFERROR(テーブル_Swim015[[#This Row],[競技番号]],"")</f>
        <v/>
      </c>
      <c r="B1538" s="22" t="str">
        <f>IFERROR(テーブル_Swim015[[#This Row],[組]],"")</f>
        <v/>
      </c>
      <c r="C1538" s="22" t="str">
        <f>IFERROR(テーブル_Swim015[[#This Row],[水路]],"")</f>
        <v/>
      </c>
      <c r="D1538" s="22" t="str">
        <f t="shared" si="96"/>
        <v/>
      </c>
      <c r="E1538" s="22" t="str">
        <f>IFERROR(テーブル_Swim015[[#This Row],[選手番号]],"")</f>
        <v/>
      </c>
      <c r="F1538" s="22" t="str">
        <f>IFERROR(VLOOKUP(E1538,Sheet3!A:H,3,0),"")</f>
        <v/>
      </c>
      <c r="G1538" s="22" t="str">
        <f>IFERROR(VLOOKUP(E1538,Sheet3!A:H,8,0),"")</f>
        <v/>
      </c>
      <c r="H1538" s="22" t="str">
        <f>IFERROR(VLOOKUP(E1538,Sheet2!A:B,2,0),"")</f>
        <v/>
      </c>
      <c r="I1538" s="22" t="str">
        <f t="shared" si="97"/>
        <v/>
      </c>
      <c r="J1538" s="22" t="str">
        <f t="shared" si="98"/>
        <v/>
      </c>
      <c r="K1538" s="22" t="str">
        <f t="shared" si="99"/>
        <v/>
      </c>
    </row>
    <row r="1539" spans="1:11" x14ac:dyDescent="0.15">
      <c r="A1539" s="22" t="str">
        <f>IFERROR(テーブル_Swim015[[#This Row],[競技番号]],"")</f>
        <v/>
      </c>
      <c r="B1539" s="22" t="str">
        <f>IFERROR(テーブル_Swim015[[#This Row],[組]],"")</f>
        <v/>
      </c>
      <c r="C1539" s="22" t="str">
        <f>IFERROR(テーブル_Swim015[[#This Row],[水路]],"")</f>
        <v/>
      </c>
      <c r="D1539" s="22" t="str">
        <f t="shared" si="96"/>
        <v/>
      </c>
      <c r="E1539" s="22" t="str">
        <f>IFERROR(テーブル_Swim015[[#This Row],[選手番号]],"")</f>
        <v/>
      </c>
      <c r="F1539" s="22" t="str">
        <f>IFERROR(VLOOKUP(E1539,Sheet3!A:H,3,0),"")</f>
        <v/>
      </c>
      <c r="G1539" s="22" t="str">
        <f>IFERROR(VLOOKUP(E1539,Sheet3!A:H,8,0),"")</f>
        <v/>
      </c>
      <c r="H1539" s="22" t="str">
        <f>IFERROR(VLOOKUP(E1539,Sheet2!A:B,2,0),"")</f>
        <v/>
      </c>
      <c r="I1539" s="22" t="str">
        <f t="shared" si="97"/>
        <v/>
      </c>
      <c r="J1539" s="22" t="str">
        <f t="shared" si="98"/>
        <v/>
      </c>
      <c r="K1539" s="22" t="str">
        <f t="shared" si="99"/>
        <v/>
      </c>
    </row>
    <row r="1540" spans="1:11" x14ac:dyDescent="0.15">
      <c r="A1540" s="22" t="str">
        <f>IFERROR(テーブル_Swim015[[#This Row],[競技番号]],"")</f>
        <v/>
      </c>
      <c r="B1540" s="22" t="str">
        <f>IFERROR(テーブル_Swim015[[#This Row],[組]],"")</f>
        <v/>
      </c>
      <c r="C1540" s="22" t="str">
        <f>IFERROR(テーブル_Swim015[[#This Row],[水路]],"")</f>
        <v/>
      </c>
      <c r="D1540" s="22" t="str">
        <f t="shared" si="96"/>
        <v/>
      </c>
      <c r="E1540" s="22" t="str">
        <f>IFERROR(テーブル_Swim015[[#This Row],[選手番号]],"")</f>
        <v/>
      </c>
      <c r="F1540" s="22" t="str">
        <f>IFERROR(VLOOKUP(E1540,Sheet3!A:H,3,0),"")</f>
        <v/>
      </c>
      <c r="G1540" s="22" t="str">
        <f>IFERROR(VLOOKUP(E1540,Sheet3!A:H,8,0),"")</f>
        <v/>
      </c>
      <c r="H1540" s="22" t="str">
        <f>IFERROR(VLOOKUP(E1540,Sheet2!A:B,2,0),"")</f>
        <v/>
      </c>
      <c r="I1540" s="22" t="str">
        <f t="shared" si="97"/>
        <v/>
      </c>
      <c r="J1540" s="22" t="str">
        <f t="shared" si="98"/>
        <v/>
      </c>
      <c r="K1540" s="22" t="str">
        <f t="shared" si="99"/>
        <v/>
      </c>
    </row>
    <row r="1541" spans="1:11" x14ac:dyDescent="0.15">
      <c r="A1541" s="22" t="str">
        <f>IFERROR(テーブル_Swim015[[#This Row],[競技番号]],"")</f>
        <v/>
      </c>
      <c r="B1541" s="22" t="str">
        <f>IFERROR(テーブル_Swim015[[#This Row],[組]],"")</f>
        <v/>
      </c>
      <c r="C1541" s="22" t="str">
        <f>IFERROR(テーブル_Swim015[[#This Row],[水路]],"")</f>
        <v/>
      </c>
      <c r="D1541" s="22" t="str">
        <f t="shared" si="96"/>
        <v/>
      </c>
      <c r="E1541" s="22" t="str">
        <f>IFERROR(テーブル_Swim015[[#This Row],[選手番号]],"")</f>
        <v/>
      </c>
      <c r="F1541" s="22" t="str">
        <f>IFERROR(VLOOKUP(E1541,Sheet3!A:H,3,0),"")</f>
        <v/>
      </c>
      <c r="G1541" s="22" t="str">
        <f>IFERROR(VLOOKUP(E1541,Sheet3!A:H,8,0),"")</f>
        <v/>
      </c>
      <c r="H1541" s="22" t="str">
        <f>IFERROR(VLOOKUP(E1541,Sheet2!A:B,2,0),"")</f>
        <v/>
      </c>
      <c r="I1541" s="22" t="str">
        <f t="shared" si="97"/>
        <v/>
      </c>
      <c r="J1541" s="22" t="str">
        <f t="shared" si="98"/>
        <v/>
      </c>
      <c r="K1541" s="22" t="str">
        <f t="shared" si="99"/>
        <v/>
      </c>
    </row>
    <row r="1542" spans="1:11" x14ac:dyDescent="0.15">
      <c r="A1542" s="22" t="str">
        <f>IFERROR(テーブル_Swim015[[#This Row],[競技番号]],"")</f>
        <v/>
      </c>
      <c r="B1542" s="22" t="str">
        <f>IFERROR(テーブル_Swim015[[#This Row],[組]],"")</f>
        <v/>
      </c>
      <c r="C1542" s="22" t="str">
        <f>IFERROR(テーブル_Swim015[[#This Row],[水路]],"")</f>
        <v/>
      </c>
      <c r="D1542" s="22" t="str">
        <f t="shared" si="96"/>
        <v/>
      </c>
      <c r="E1542" s="22" t="str">
        <f>IFERROR(テーブル_Swim015[[#This Row],[選手番号]],"")</f>
        <v/>
      </c>
      <c r="F1542" s="22" t="str">
        <f>IFERROR(VLOOKUP(E1542,Sheet3!A:H,3,0),"")</f>
        <v/>
      </c>
      <c r="G1542" s="22" t="str">
        <f>IFERROR(VLOOKUP(E1542,Sheet3!A:H,8,0),"")</f>
        <v/>
      </c>
      <c r="H1542" s="22" t="str">
        <f>IFERROR(VLOOKUP(E1542,Sheet2!A:B,2,0),"")</f>
        <v/>
      </c>
      <c r="I1542" s="22" t="str">
        <f t="shared" si="97"/>
        <v/>
      </c>
      <c r="J1542" s="22" t="str">
        <f t="shared" si="98"/>
        <v/>
      </c>
      <c r="K1542" s="22" t="str">
        <f t="shared" si="99"/>
        <v/>
      </c>
    </row>
    <row r="1543" spans="1:11" x14ac:dyDescent="0.15">
      <c r="A1543" s="22" t="str">
        <f>IFERROR(テーブル_Swim015[[#This Row],[競技番号]],"")</f>
        <v/>
      </c>
      <c r="B1543" s="22" t="str">
        <f>IFERROR(テーブル_Swim015[[#This Row],[組]],"")</f>
        <v/>
      </c>
      <c r="C1543" s="22" t="str">
        <f>IFERROR(テーブル_Swim015[[#This Row],[水路]],"")</f>
        <v/>
      </c>
      <c r="D1543" s="22" t="str">
        <f t="shared" si="96"/>
        <v/>
      </c>
      <c r="E1543" s="22" t="str">
        <f>IFERROR(テーブル_Swim015[[#This Row],[選手番号]],"")</f>
        <v/>
      </c>
      <c r="F1543" s="22" t="str">
        <f>IFERROR(VLOOKUP(E1543,Sheet3!A:H,3,0),"")</f>
        <v/>
      </c>
      <c r="G1543" s="22" t="str">
        <f>IFERROR(VLOOKUP(E1543,Sheet3!A:H,8,0),"")</f>
        <v/>
      </c>
      <c r="H1543" s="22" t="str">
        <f>IFERROR(VLOOKUP(E1543,Sheet2!A:B,2,0),"")</f>
        <v/>
      </c>
      <c r="I1543" s="22" t="str">
        <f t="shared" si="97"/>
        <v/>
      </c>
      <c r="J1543" s="22" t="str">
        <f t="shared" si="98"/>
        <v/>
      </c>
      <c r="K1543" s="22" t="str">
        <f t="shared" si="99"/>
        <v/>
      </c>
    </row>
    <row r="1544" spans="1:11" x14ac:dyDescent="0.15">
      <c r="A1544" s="22" t="str">
        <f>IFERROR(テーブル_Swim015[[#This Row],[競技番号]],"")</f>
        <v/>
      </c>
      <c r="B1544" s="22" t="str">
        <f>IFERROR(テーブル_Swim015[[#This Row],[組]],"")</f>
        <v/>
      </c>
      <c r="C1544" s="22" t="str">
        <f>IFERROR(テーブル_Swim015[[#This Row],[水路]],"")</f>
        <v/>
      </c>
      <c r="D1544" s="22" t="str">
        <f t="shared" si="96"/>
        <v/>
      </c>
      <c r="E1544" s="22" t="str">
        <f>IFERROR(テーブル_Swim015[[#This Row],[選手番号]],"")</f>
        <v/>
      </c>
      <c r="F1544" s="22" t="str">
        <f>IFERROR(VLOOKUP(E1544,Sheet3!A:H,3,0),"")</f>
        <v/>
      </c>
      <c r="G1544" s="22" t="str">
        <f>IFERROR(VLOOKUP(E1544,Sheet3!A:H,8,0),"")</f>
        <v/>
      </c>
      <c r="H1544" s="22" t="str">
        <f>IFERROR(VLOOKUP(E1544,Sheet2!A:B,2,0),"")</f>
        <v/>
      </c>
      <c r="I1544" s="22" t="str">
        <f t="shared" si="97"/>
        <v/>
      </c>
      <c r="J1544" s="22" t="str">
        <f t="shared" si="98"/>
        <v/>
      </c>
      <c r="K1544" s="22" t="str">
        <f t="shared" si="99"/>
        <v/>
      </c>
    </row>
    <row r="1545" spans="1:11" x14ac:dyDescent="0.15">
      <c r="A1545" s="22" t="str">
        <f>IFERROR(テーブル_Swim015[[#This Row],[競技番号]],"")</f>
        <v/>
      </c>
      <c r="B1545" s="22" t="str">
        <f>IFERROR(テーブル_Swim015[[#This Row],[組]],"")</f>
        <v/>
      </c>
      <c r="C1545" s="22" t="str">
        <f>IFERROR(テーブル_Swim015[[#This Row],[水路]],"")</f>
        <v/>
      </c>
      <c r="D1545" s="22" t="str">
        <f t="shared" si="96"/>
        <v/>
      </c>
      <c r="E1545" s="22" t="str">
        <f>IFERROR(テーブル_Swim015[[#This Row],[選手番号]],"")</f>
        <v/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97"/>
        <v/>
      </c>
      <c r="J1545" s="22" t="str">
        <f t="shared" si="98"/>
        <v/>
      </c>
      <c r="K1545" s="22" t="str">
        <f t="shared" si="99"/>
        <v/>
      </c>
    </row>
    <row r="1546" spans="1:11" x14ac:dyDescent="0.15">
      <c r="A1546" s="22" t="str">
        <f>IFERROR(テーブル_Swim015[[#This Row],[競技番号]],"")</f>
        <v/>
      </c>
      <c r="B1546" s="22" t="str">
        <f>IFERROR(テーブル_Swim015[[#This Row],[組]],"")</f>
        <v/>
      </c>
      <c r="C1546" s="22" t="str">
        <f>IFERROR(テーブル_Swim015[[#This Row],[水路]],"")</f>
        <v/>
      </c>
      <c r="D1546" s="22" t="str">
        <f t="shared" si="96"/>
        <v/>
      </c>
      <c r="E1546" s="22" t="str">
        <f>IFERROR(テーブル_Swim015[[#This Row],[選手番号]],"")</f>
        <v/>
      </c>
      <c r="F1546" s="22" t="str">
        <f>IFERROR(VLOOKUP(E1546,Sheet3!A:H,3,0),"")</f>
        <v/>
      </c>
      <c r="G1546" s="22" t="str">
        <f>IFERROR(VLOOKUP(E1546,Sheet3!A:H,8,0),"")</f>
        <v/>
      </c>
      <c r="H1546" s="22" t="str">
        <f>IFERROR(VLOOKUP(E1546,Sheet2!A:B,2,0),"")</f>
        <v/>
      </c>
      <c r="I1546" s="22" t="str">
        <f t="shared" si="97"/>
        <v/>
      </c>
      <c r="J1546" s="22" t="str">
        <f t="shared" si="98"/>
        <v/>
      </c>
      <c r="K1546" s="22" t="str">
        <f t="shared" si="99"/>
        <v/>
      </c>
    </row>
    <row r="1547" spans="1:11" x14ac:dyDescent="0.15">
      <c r="A1547" s="22" t="str">
        <f>IFERROR(テーブル_Swim015[[#This Row],[競技番号]],"")</f>
        <v/>
      </c>
      <c r="B1547" s="22" t="str">
        <f>IFERROR(テーブル_Swim015[[#This Row],[組]],"")</f>
        <v/>
      </c>
      <c r="C1547" s="22" t="str">
        <f>IFERROR(テーブル_Swim015[[#This Row],[水路]],"")</f>
        <v/>
      </c>
      <c r="D1547" s="22" t="str">
        <f t="shared" si="96"/>
        <v/>
      </c>
      <c r="E1547" s="22" t="str">
        <f>IFERROR(テーブル_Swim015[[#This Row],[選手番号]],"")</f>
        <v/>
      </c>
      <c r="F1547" s="22" t="str">
        <f>IFERROR(VLOOKUP(E1547,Sheet3!A:H,3,0),"")</f>
        <v/>
      </c>
      <c r="G1547" s="22" t="str">
        <f>IFERROR(VLOOKUP(E1547,Sheet3!A:H,8,0),"")</f>
        <v/>
      </c>
      <c r="H1547" s="22" t="str">
        <f>IFERROR(VLOOKUP(E1547,Sheet2!A:B,2,0),"")</f>
        <v/>
      </c>
      <c r="I1547" s="22" t="str">
        <f t="shared" si="97"/>
        <v/>
      </c>
      <c r="J1547" s="22" t="str">
        <f t="shared" si="98"/>
        <v/>
      </c>
      <c r="K1547" s="22" t="str">
        <f t="shared" si="99"/>
        <v/>
      </c>
    </row>
    <row r="1548" spans="1:11" x14ac:dyDescent="0.15">
      <c r="A1548" s="22" t="str">
        <f>IFERROR(テーブル_Swim015[[#This Row],[競技番号]],"")</f>
        <v/>
      </c>
      <c r="B1548" s="22" t="str">
        <f>IFERROR(テーブル_Swim015[[#This Row],[組]],"")</f>
        <v/>
      </c>
      <c r="C1548" s="22" t="str">
        <f>IFERROR(テーブル_Swim015[[#This Row],[水路]],"")</f>
        <v/>
      </c>
      <c r="D1548" s="22" t="str">
        <f t="shared" si="96"/>
        <v/>
      </c>
      <c r="E1548" s="22" t="str">
        <f>IFERROR(テーブル_Swim015[[#This Row],[選手番号]],"")</f>
        <v/>
      </c>
      <c r="F1548" s="22" t="str">
        <f>IFERROR(VLOOKUP(E1548,Sheet3!A:H,3,0),"")</f>
        <v/>
      </c>
      <c r="G1548" s="22" t="str">
        <f>IFERROR(VLOOKUP(E1548,Sheet3!A:H,8,0),"")</f>
        <v/>
      </c>
      <c r="H1548" s="22" t="str">
        <f>IFERROR(VLOOKUP(E1548,Sheet2!A:B,2,0),"")</f>
        <v/>
      </c>
      <c r="I1548" s="22" t="str">
        <f t="shared" si="97"/>
        <v/>
      </c>
      <c r="J1548" s="22" t="str">
        <f t="shared" si="98"/>
        <v/>
      </c>
      <c r="K1548" s="22" t="str">
        <f t="shared" si="99"/>
        <v/>
      </c>
    </row>
    <row r="1549" spans="1:11" x14ac:dyDescent="0.15">
      <c r="A1549" s="22" t="str">
        <f>IFERROR(テーブル_Swim015[[#This Row],[競技番号]],"")</f>
        <v/>
      </c>
      <c r="B1549" s="22" t="str">
        <f>IFERROR(テーブル_Swim015[[#This Row],[組]],"")</f>
        <v/>
      </c>
      <c r="C1549" s="22" t="str">
        <f>IFERROR(テーブル_Swim015[[#This Row],[水路]],"")</f>
        <v/>
      </c>
      <c r="D1549" s="22" t="str">
        <f t="shared" si="96"/>
        <v/>
      </c>
      <c r="E1549" s="22" t="str">
        <f>IFERROR(テーブル_Swim015[[#This Row],[選手番号]],"")</f>
        <v/>
      </c>
      <c r="F1549" s="22" t="str">
        <f>IFERROR(VLOOKUP(E1549,Sheet3!A:H,3,0),"")</f>
        <v/>
      </c>
      <c r="G1549" s="22" t="str">
        <f>IFERROR(VLOOKUP(E1549,Sheet3!A:H,8,0),"")</f>
        <v/>
      </c>
      <c r="H1549" s="22" t="str">
        <f>IFERROR(VLOOKUP(E1549,Sheet2!A:B,2,0),"")</f>
        <v/>
      </c>
      <c r="I1549" s="22" t="str">
        <f t="shared" si="97"/>
        <v/>
      </c>
      <c r="J1549" s="22" t="str">
        <f t="shared" si="98"/>
        <v/>
      </c>
      <c r="K1549" s="22" t="str">
        <f t="shared" si="99"/>
        <v/>
      </c>
    </row>
    <row r="1550" spans="1:11" x14ac:dyDescent="0.15">
      <c r="A1550" s="22" t="str">
        <f>IFERROR(テーブル_Swim015[[#This Row],[競技番号]],"")</f>
        <v/>
      </c>
      <c r="B1550" s="22" t="str">
        <f>IFERROR(テーブル_Swim015[[#This Row],[組]],"")</f>
        <v/>
      </c>
      <c r="C1550" s="22" t="str">
        <f>IFERROR(テーブル_Swim015[[#This Row],[水路]],"")</f>
        <v/>
      </c>
      <c r="D1550" s="22" t="str">
        <f t="shared" si="96"/>
        <v/>
      </c>
      <c r="E1550" s="22" t="str">
        <f>IFERROR(テーブル_Swim015[[#This Row],[選手番号]],"")</f>
        <v/>
      </c>
      <c r="F1550" s="22" t="str">
        <f>IFERROR(VLOOKUP(E1550,Sheet3!A:H,3,0),"")</f>
        <v/>
      </c>
      <c r="G1550" s="22" t="str">
        <f>IFERROR(VLOOKUP(E1550,Sheet3!A:H,8,0),"")</f>
        <v/>
      </c>
      <c r="H1550" s="22" t="str">
        <f>IFERROR(VLOOKUP(E1550,Sheet2!A:B,2,0),"")</f>
        <v/>
      </c>
      <c r="I1550" s="22" t="str">
        <f t="shared" si="97"/>
        <v/>
      </c>
      <c r="J1550" s="22" t="str">
        <f t="shared" si="98"/>
        <v/>
      </c>
      <c r="K1550" s="22" t="str">
        <f t="shared" si="99"/>
        <v/>
      </c>
    </row>
    <row r="1551" spans="1:11" x14ac:dyDescent="0.15">
      <c r="A1551" s="22" t="str">
        <f>IFERROR(テーブル_Swim015[[#This Row],[競技番号]],"")</f>
        <v/>
      </c>
      <c r="B1551" s="22" t="str">
        <f>IFERROR(テーブル_Swim015[[#This Row],[組]],"")</f>
        <v/>
      </c>
      <c r="C1551" s="22" t="str">
        <f>IFERROR(テーブル_Swim015[[#This Row],[水路]],"")</f>
        <v/>
      </c>
      <c r="D1551" s="22" t="str">
        <f t="shared" si="96"/>
        <v/>
      </c>
      <c r="E1551" s="22" t="str">
        <f>IFERROR(テーブル_Swim015[[#This Row],[選手番号]],"")</f>
        <v/>
      </c>
      <c r="F1551" s="22" t="str">
        <f>IFERROR(VLOOKUP(E1551,Sheet3!A:H,3,0),"")</f>
        <v/>
      </c>
      <c r="G1551" s="22" t="str">
        <f>IFERROR(VLOOKUP(E1551,Sheet3!A:H,8,0),"")</f>
        <v/>
      </c>
      <c r="H1551" s="22" t="str">
        <f>IFERROR(VLOOKUP(E1551,Sheet2!A:B,2,0),"")</f>
        <v/>
      </c>
      <c r="I1551" s="22" t="str">
        <f t="shared" si="97"/>
        <v/>
      </c>
      <c r="J1551" s="22" t="str">
        <f t="shared" si="98"/>
        <v/>
      </c>
      <c r="K1551" s="22" t="str">
        <f t="shared" si="99"/>
        <v/>
      </c>
    </row>
    <row r="1552" spans="1:11" x14ac:dyDescent="0.15">
      <c r="A1552" s="22" t="str">
        <f>IFERROR(テーブル_Swim015[[#This Row],[競技番号]],"")</f>
        <v/>
      </c>
      <c r="B1552" s="22" t="str">
        <f>IFERROR(テーブル_Swim015[[#This Row],[組]],"")</f>
        <v/>
      </c>
      <c r="C1552" s="22" t="str">
        <f>IFERROR(テーブル_Swim015[[#This Row],[水路]],"")</f>
        <v/>
      </c>
      <c r="D1552" s="22" t="str">
        <f t="shared" si="96"/>
        <v/>
      </c>
      <c r="E1552" s="22" t="str">
        <f>IFERROR(テーブル_Swim015[[#This Row],[選手番号]],"")</f>
        <v/>
      </c>
      <c r="F1552" s="22" t="str">
        <f>IFERROR(VLOOKUP(E1552,Sheet3!A:H,3,0),"")</f>
        <v/>
      </c>
      <c r="G1552" s="22" t="str">
        <f>IFERROR(VLOOKUP(E1552,Sheet3!A:H,8,0),"")</f>
        <v/>
      </c>
      <c r="H1552" s="22" t="str">
        <f>IFERROR(VLOOKUP(E1552,Sheet2!A:B,2,0),"")</f>
        <v/>
      </c>
      <c r="I1552" s="22" t="str">
        <f t="shared" si="97"/>
        <v/>
      </c>
      <c r="J1552" s="22" t="str">
        <f t="shared" si="98"/>
        <v/>
      </c>
      <c r="K1552" s="22" t="str">
        <f t="shared" si="99"/>
        <v/>
      </c>
    </row>
    <row r="1553" spans="1:11" x14ac:dyDescent="0.15">
      <c r="A1553" s="22" t="str">
        <f>IFERROR(テーブル_Swim015[[#This Row],[競技番号]],"")</f>
        <v/>
      </c>
      <c r="B1553" s="22" t="str">
        <f>IFERROR(テーブル_Swim015[[#This Row],[組]],"")</f>
        <v/>
      </c>
      <c r="C1553" s="22" t="str">
        <f>IFERROR(テーブル_Swim015[[#This Row],[水路]],"")</f>
        <v/>
      </c>
      <c r="D1553" s="22" t="str">
        <f t="shared" si="96"/>
        <v/>
      </c>
      <c r="E1553" s="22" t="str">
        <f>IFERROR(テーブル_Swim015[[#This Row],[選手番号]],"")</f>
        <v/>
      </c>
      <c r="F1553" s="22" t="str">
        <f>IFERROR(VLOOKUP(E1553,Sheet3!A:H,3,0),"")</f>
        <v/>
      </c>
      <c r="G1553" s="22" t="str">
        <f>IFERROR(VLOOKUP(E1553,Sheet3!A:H,8,0),"")</f>
        <v/>
      </c>
      <c r="H1553" s="22" t="str">
        <f>IFERROR(VLOOKUP(E1553,Sheet2!A:B,2,0),"")</f>
        <v/>
      </c>
      <c r="I1553" s="22" t="str">
        <f t="shared" si="97"/>
        <v/>
      </c>
      <c r="J1553" s="22" t="str">
        <f t="shared" si="98"/>
        <v/>
      </c>
      <c r="K1553" s="22" t="str">
        <f t="shared" si="99"/>
        <v/>
      </c>
    </row>
    <row r="1554" spans="1:11" x14ac:dyDescent="0.15">
      <c r="A1554" s="22" t="str">
        <f>IFERROR(テーブル_Swim015[[#This Row],[競技番号]],"")</f>
        <v/>
      </c>
      <c r="B1554" s="22" t="str">
        <f>IFERROR(テーブル_Swim015[[#This Row],[組]],"")</f>
        <v/>
      </c>
      <c r="C1554" s="22" t="str">
        <f>IFERROR(テーブル_Swim015[[#This Row],[水路]],"")</f>
        <v/>
      </c>
      <c r="D1554" s="22" t="str">
        <f t="shared" ref="D1554:D1617" si="100">CONCATENATE(A1554,B1554,C1554)</f>
        <v/>
      </c>
      <c r="E1554" s="22" t="str">
        <f>IFERROR(テーブル_Swim015[[#This Row],[選手番号]],"")</f>
        <v/>
      </c>
      <c r="F1554" s="22" t="str">
        <f>IFERROR(VLOOKUP(E1554,Sheet3!A:H,3,0),"")</f>
        <v/>
      </c>
      <c r="G1554" s="22" t="str">
        <f>IFERROR(VLOOKUP(E1554,Sheet3!A:H,8,0),"")</f>
        <v/>
      </c>
      <c r="H1554" s="22" t="str">
        <f>IFERROR(VLOOKUP(E1554,Sheet2!A:B,2,0),"")</f>
        <v/>
      </c>
      <c r="I1554" s="22" t="str">
        <f t="shared" si="97"/>
        <v/>
      </c>
      <c r="J1554" s="22" t="str">
        <f t="shared" si="98"/>
        <v/>
      </c>
      <c r="K1554" s="22" t="str">
        <f t="shared" si="99"/>
        <v/>
      </c>
    </row>
    <row r="1555" spans="1:11" x14ac:dyDescent="0.15">
      <c r="A1555" s="22" t="str">
        <f>IFERROR(テーブル_Swim015[[#This Row],[競技番号]],"")</f>
        <v/>
      </c>
      <c r="B1555" s="22" t="str">
        <f>IFERROR(テーブル_Swim015[[#This Row],[組]],"")</f>
        <v/>
      </c>
      <c r="C1555" s="22" t="str">
        <f>IFERROR(テーブル_Swim015[[#This Row],[水路]],"")</f>
        <v/>
      </c>
      <c r="D1555" s="22" t="str">
        <f t="shared" si="100"/>
        <v/>
      </c>
      <c r="E1555" s="22" t="str">
        <f>IFERROR(テーブル_Swim015[[#This Row],[選手番号]],"")</f>
        <v/>
      </c>
      <c r="F1555" s="22" t="str">
        <f>IFERROR(VLOOKUP(E1555,Sheet3!A:H,3,0),"")</f>
        <v/>
      </c>
      <c r="G1555" s="22" t="str">
        <f>IFERROR(VLOOKUP(E1555,Sheet3!A:H,8,0),"")</f>
        <v/>
      </c>
      <c r="H1555" s="22" t="str">
        <f>IFERROR(VLOOKUP(E1555,Sheet2!A:B,2,0),"")</f>
        <v/>
      </c>
      <c r="I1555" s="22" t="str">
        <f t="shared" ref="I1555:I1618" si="101">CONCATENATE(E1555,A1555)</f>
        <v/>
      </c>
      <c r="J1555" s="22" t="str">
        <f t="shared" ref="J1555:J1618" si="102">B1555</f>
        <v/>
      </c>
      <c r="K1555" s="22" t="str">
        <f t="shared" ref="K1555:K1618" si="103">C1555</f>
        <v/>
      </c>
    </row>
    <row r="1556" spans="1:11" x14ac:dyDescent="0.15">
      <c r="A1556" s="22" t="str">
        <f>IFERROR(テーブル_Swim015[[#This Row],[競技番号]],"")</f>
        <v/>
      </c>
      <c r="B1556" s="22" t="str">
        <f>IFERROR(テーブル_Swim015[[#This Row],[組]],"")</f>
        <v/>
      </c>
      <c r="C1556" s="22" t="str">
        <f>IFERROR(テーブル_Swim015[[#This Row],[水路]],"")</f>
        <v/>
      </c>
      <c r="D1556" s="22" t="str">
        <f t="shared" si="100"/>
        <v/>
      </c>
      <c r="E1556" s="22" t="str">
        <f>IFERROR(テーブル_Swim015[[#This Row],[選手番号]],"")</f>
        <v/>
      </c>
      <c r="F1556" s="22" t="str">
        <f>IFERROR(VLOOKUP(E1556,Sheet3!A:H,3,0),"")</f>
        <v/>
      </c>
      <c r="G1556" s="22" t="str">
        <f>IFERROR(VLOOKUP(E1556,Sheet3!A:H,8,0),"")</f>
        <v/>
      </c>
      <c r="H1556" s="22" t="str">
        <f>IFERROR(VLOOKUP(E1556,Sheet2!A:B,2,0),"")</f>
        <v/>
      </c>
      <c r="I1556" s="22" t="str">
        <f t="shared" si="101"/>
        <v/>
      </c>
      <c r="J1556" s="22" t="str">
        <f t="shared" si="102"/>
        <v/>
      </c>
      <c r="K1556" s="22" t="str">
        <f t="shared" si="103"/>
        <v/>
      </c>
    </row>
    <row r="1557" spans="1:11" x14ac:dyDescent="0.15">
      <c r="A1557" s="22" t="str">
        <f>IFERROR(テーブル_Swim015[[#This Row],[競技番号]],"")</f>
        <v/>
      </c>
      <c r="B1557" s="22" t="str">
        <f>IFERROR(テーブル_Swim015[[#This Row],[組]],"")</f>
        <v/>
      </c>
      <c r="C1557" s="22" t="str">
        <f>IFERROR(テーブル_Swim015[[#This Row],[水路]],"")</f>
        <v/>
      </c>
      <c r="D1557" s="22" t="str">
        <f t="shared" si="100"/>
        <v/>
      </c>
      <c r="E1557" s="22" t="str">
        <f>IFERROR(テーブル_Swim015[[#This Row],[選手番号]],"")</f>
        <v/>
      </c>
      <c r="F1557" s="22" t="str">
        <f>IFERROR(VLOOKUP(E1557,Sheet3!A:H,3,0),"")</f>
        <v/>
      </c>
      <c r="G1557" s="22" t="str">
        <f>IFERROR(VLOOKUP(E1557,Sheet3!A:H,8,0),"")</f>
        <v/>
      </c>
      <c r="H1557" s="22" t="str">
        <f>IFERROR(VLOOKUP(E1557,Sheet2!A:B,2,0),"")</f>
        <v/>
      </c>
      <c r="I1557" s="22" t="str">
        <f t="shared" si="101"/>
        <v/>
      </c>
      <c r="J1557" s="22" t="str">
        <f t="shared" si="102"/>
        <v/>
      </c>
      <c r="K1557" s="22" t="str">
        <f t="shared" si="103"/>
        <v/>
      </c>
    </row>
    <row r="1558" spans="1:11" x14ac:dyDescent="0.15">
      <c r="A1558" s="22" t="str">
        <f>IFERROR(テーブル_Swim015[[#This Row],[競技番号]],"")</f>
        <v/>
      </c>
      <c r="B1558" s="22" t="str">
        <f>IFERROR(テーブル_Swim015[[#This Row],[組]],"")</f>
        <v/>
      </c>
      <c r="C1558" s="22" t="str">
        <f>IFERROR(テーブル_Swim015[[#This Row],[水路]],"")</f>
        <v/>
      </c>
      <c r="D1558" s="22" t="str">
        <f t="shared" si="100"/>
        <v/>
      </c>
      <c r="E1558" s="22" t="str">
        <f>IFERROR(テーブル_Swim015[[#This Row],[選手番号]],"")</f>
        <v/>
      </c>
      <c r="F1558" s="22" t="str">
        <f>IFERROR(VLOOKUP(E1558,Sheet3!A:H,3,0),"")</f>
        <v/>
      </c>
      <c r="G1558" s="22" t="str">
        <f>IFERROR(VLOOKUP(E1558,Sheet3!A:H,8,0),"")</f>
        <v/>
      </c>
      <c r="H1558" s="22" t="str">
        <f>IFERROR(VLOOKUP(E1558,Sheet2!A:B,2,0),"")</f>
        <v/>
      </c>
      <c r="I1558" s="22" t="str">
        <f t="shared" si="101"/>
        <v/>
      </c>
      <c r="J1558" s="22" t="str">
        <f t="shared" si="102"/>
        <v/>
      </c>
      <c r="K1558" s="22" t="str">
        <f t="shared" si="103"/>
        <v/>
      </c>
    </row>
    <row r="1559" spans="1:11" x14ac:dyDescent="0.15">
      <c r="A1559" s="22" t="str">
        <f>IFERROR(テーブル_Swim015[[#This Row],[競技番号]],"")</f>
        <v/>
      </c>
      <c r="B1559" s="22" t="str">
        <f>IFERROR(テーブル_Swim015[[#This Row],[組]],"")</f>
        <v/>
      </c>
      <c r="C1559" s="22" t="str">
        <f>IFERROR(テーブル_Swim015[[#This Row],[水路]],"")</f>
        <v/>
      </c>
      <c r="D1559" s="22" t="str">
        <f t="shared" si="100"/>
        <v/>
      </c>
      <c r="E1559" s="22" t="str">
        <f>IFERROR(テーブル_Swim015[[#This Row],[選手番号]],"")</f>
        <v/>
      </c>
      <c r="F1559" s="22" t="str">
        <f>IFERROR(VLOOKUP(E1559,Sheet3!A:H,3,0),"")</f>
        <v/>
      </c>
      <c r="G1559" s="22" t="str">
        <f>IFERROR(VLOOKUP(E1559,Sheet3!A:H,8,0),"")</f>
        <v/>
      </c>
      <c r="H1559" s="22" t="str">
        <f>IFERROR(VLOOKUP(E1559,Sheet2!A:B,2,0),"")</f>
        <v/>
      </c>
      <c r="I1559" s="22" t="str">
        <f t="shared" si="101"/>
        <v/>
      </c>
      <c r="J1559" s="22" t="str">
        <f t="shared" si="102"/>
        <v/>
      </c>
      <c r="K1559" s="22" t="str">
        <f t="shared" si="103"/>
        <v/>
      </c>
    </row>
    <row r="1560" spans="1:11" x14ac:dyDescent="0.15">
      <c r="A1560" s="22" t="str">
        <f>IFERROR(テーブル_Swim015[[#This Row],[競技番号]],"")</f>
        <v/>
      </c>
      <c r="B1560" s="22" t="str">
        <f>IFERROR(テーブル_Swim015[[#This Row],[組]],"")</f>
        <v/>
      </c>
      <c r="C1560" s="22" t="str">
        <f>IFERROR(テーブル_Swim015[[#This Row],[水路]],"")</f>
        <v/>
      </c>
      <c r="D1560" s="22" t="str">
        <f t="shared" si="100"/>
        <v/>
      </c>
      <c r="E1560" s="22" t="str">
        <f>IFERROR(テーブル_Swim015[[#This Row],[選手番号]],"")</f>
        <v/>
      </c>
      <c r="F1560" s="22" t="str">
        <f>IFERROR(VLOOKUP(E1560,Sheet3!A:H,3,0),"")</f>
        <v/>
      </c>
      <c r="G1560" s="22" t="str">
        <f>IFERROR(VLOOKUP(E1560,Sheet3!A:H,8,0),"")</f>
        <v/>
      </c>
      <c r="H1560" s="22" t="str">
        <f>IFERROR(VLOOKUP(E1560,Sheet2!A:B,2,0),"")</f>
        <v/>
      </c>
      <c r="I1560" s="22" t="str">
        <f t="shared" si="101"/>
        <v/>
      </c>
      <c r="J1560" s="22" t="str">
        <f t="shared" si="102"/>
        <v/>
      </c>
      <c r="K1560" s="22" t="str">
        <f t="shared" si="103"/>
        <v/>
      </c>
    </row>
    <row r="1561" spans="1:11" x14ac:dyDescent="0.15">
      <c r="A1561" s="22" t="str">
        <f>IFERROR(テーブル_Swim015[[#This Row],[競技番号]],"")</f>
        <v/>
      </c>
      <c r="B1561" s="22" t="str">
        <f>IFERROR(テーブル_Swim015[[#This Row],[組]],"")</f>
        <v/>
      </c>
      <c r="C1561" s="22" t="str">
        <f>IFERROR(テーブル_Swim015[[#This Row],[水路]],"")</f>
        <v/>
      </c>
      <c r="D1561" s="22" t="str">
        <f t="shared" si="100"/>
        <v/>
      </c>
      <c r="E1561" s="22" t="str">
        <f>IFERROR(テーブル_Swim015[[#This Row],[選手番号]],"")</f>
        <v/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01"/>
        <v/>
      </c>
      <c r="J1561" s="22" t="str">
        <f t="shared" si="102"/>
        <v/>
      </c>
      <c r="K1561" s="22" t="str">
        <f t="shared" si="103"/>
        <v/>
      </c>
    </row>
    <row r="1562" spans="1:11" x14ac:dyDescent="0.15">
      <c r="A1562" s="22" t="str">
        <f>IFERROR(テーブル_Swim015[[#This Row],[競技番号]],"")</f>
        <v/>
      </c>
      <c r="B1562" s="22" t="str">
        <f>IFERROR(テーブル_Swim015[[#This Row],[組]],"")</f>
        <v/>
      </c>
      <c r="C1562" s="22" t="str">
        <f>IFERROR(テーブル_Swim015[[#This Row],[水路]],"")</f>
        <v/>
      </c>
      <c r="D1562" s="22" t="str">
        <f t="shared" si="100"/>
        <v/>
      </c>
      <c r="E1562" s="22" t="str">
        <f>IFERROR(テーブル_Swim015[[#This Row],[選手番号]],"")</f>
        <v/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01"/>
        <v/>
      </c>
      <c r="J1562" s="22" t="str">
        <f t="shared" si="102"/>
        <v/>
      </c>
      <c r="K1562" s="22" t="str">
        <f t="shared" si="103"/>
        <v/>
      </c>
    </row>
    <row r="1563" spans="1:11" x14ac:dyDescent="0.15">
      <c r="A1563" s="22" t="str">
        <f>IFERROR(テーブル_Swim015[[#This Row],[競技番号]],"")</f>
        <v/>
      </c>
      <c r="B1563" s="22" t="str">
        <f>IFERROR(テーブル_Swim015[[#This Row],[組]],"")</f>
        <v/>
      </c>
      <c r="C1563" s="22" t="str">
        <f>IFERROR(テーブル_Swim015[[#This Row],[水路]],"")</f>
        <v/>
      </c>
      <c r="D1563" s="22" t="str">
        <f t="shared" si="100"/>
        <v/>
      </c>
      <c r="E1563" s="22" t="str">
        <f>IFERROR(テーブル_Swim015[[#This Row],[選手番号]],"")</f>
        <v/>
      </c>
      <c r="F1563" s="22" t="str">
        <f>IFERROR(VLOOKUP(E1563,Sheet3!A:H,3,0),"")</f>
        <v/>
      </c>
      <c r="G1563" s="22" t="str">
        <f>IFERROR(VLOOKUP(E1563,Sheet3!A:H,8,0),"")</f>
        <v/>
      </c>
      <c r="H1563" s="22" t="str">
        <f>IFERROR(VLOOKUP(E1563,Sheet2!A:B,2,0),"")</f>
        <v/>
      </c>
      <c r="I1563" s="22" t="str">
        <f t="shared" si="101"/>
        <v/>
      </c>
      <c r="J1563" s="22" t="str">
        <f t="shared" si="102"/>
        <v/>
      </c>
      <c r="K1563" s="22" t="str">
        <f t="shared" si="103"/>
        <v/>
      </c>
    </row>
    <row r="1564" spans="1:11" x14ac:dyDescent="0.15">
      <c r="A1564" s="22" t="str">
        <f>IFERROR(テーブル_Swim015[[#This Row],[競技番号]],"")</f>
        <v/>
      </c>
      <c r="B1564" s="22" t="str">
        <f>IFERROR(テーブル_Swim015[[#This Row],[組]],"")</f>
        <v/>
      </c>
      <c r="C1564" s="22" t="str">
        <f>IFERROR(テーブル_Swim015[[#This Row],[水路]],"")</f>
        <v/>
      </c>
      <c r="D1564" s="22" t="str">
        <f t="shared" si="100"/>
        <v/>
      </c>
      <c r="E1564" s="22" t="str">
        <f>IFERROR(テーブル_Swim015[[#This Row],[選手番号]],"")</f>
        <v/>
      </c>
      <c r="F1564" s="22" t="str">
        <f>IFERROR(VLOOKUP(E1564,Sheet3!A:H,3,0),"")</f>
        <v/>
      </c>
      <c r="G1564" s="22" t="str">
        <f>IFERROR(VLOOKUP(E1564,Sheet3!A:H,8,0),"")</f>
        <v/>
      </c>
      <c r="H1564" s="22" t="str">
        <f>IFERROR(VLOOKUP(E1564,Sheet2!A:B,2,0),"")</f>
        <v/>
      </c>
      <c r="I1564" s="22" t="str">
        <f t="shared" si="101"/>
        <v/>
      </c>
      <c r="J1564" s="22" t="str">
        <f t="shared" si="102"/>
        <v/>
      </c>
      <c r="K1564" s="22" t="str">
        <f t="shared" si="103"/>
        <v/>
      </c>
    </row>
    <row r="1565" spans="1:11" x14ac:dyDescent="0.15">
      <c r="A1565" s="22" t="str">
        <f>IFERROR(テーブル_Swim015[[#This Row],[競技番号]],"")</f>
        <v/>
      </c>
      <c r="B1565" s="22" t="str">
        <f>IFERROR(テーブル_Swim015[[#This Row],[組]],"")</f>
        <v/>
      </c>
      <c r="C1565" s="22" t="str">
        <f>IFERROR(テーブル_Swim015[[#This Row],[水路]],"")</f>
        <v/>
      </c>
      <c r="D1565" s="22" t="str">
        <f t="shared" si="100"/>
        <v/>
      </c>
      <c r="E1565" s="22" t="str">
        <f>IFERROR(テーブル_Swim015[[#This Row],[選手番号]],"")</f>
        <v/>
      </c>
      <c r="F1565" s="22" t="str">
        <f>IFERROR(VLOOKUP(E1565,Sheet3!A:H,3,0),"")</f>
        <v/>
      </c>
      <c r="G1565" s="22" t="str">
        <f>IFERROR(VLOOKUP(E1565,Sheet3!A:H,8,0),"")</f>
        <v/>
      </c>
      <c r="H1565" s="22" t="str">
        <f>IFERROR(VLOOKUP(E1565,Sheet2!A:B,2,0),"")</f>
        <v/>
      </c>
      <c r="I1565" s="22" t="str">
        <f t="shared" si="101"/>
        <v/>
      </c>
      <c r="J1565" s="22" t="str">
        <f t="shared" si="102"/>
        <v/>
      </c>
      <c r="K1565" s="22" t="str">
        <f t="shared" si="103"/>
        <v/>
      </c>
    </row>
    <row r="1566" spans="1:11" x14ac:dyDescent="0.15">
      <c r="A1566" s="22" t="str">
        <f>IFERROR(テーブル_Swim015[[#This Row],[競技番号]],"")</f>
        <v/>
      </c>
      <c r="B1566" s="22" t="str">
        <f>IFERROR(テーブル_Swim015[[#This Row],[組]],"")</f>
        <v/>
      </c>
      <c r="C1566" s="22" t="str">
        <f>IFERROR(テーブル_Swim015[[#This Row],[水路]],"")</f>
        <v/>
      </c>
      <c r="D1566" s="22" t="str">
        <f t="shared" si="100"/>
        <v/>
      </c>
      <c r="E1566" s="22" t="str">
        <f>IFERROR(テーブル_Swim015[[#This Row],[選手番号]],"")</f>
        <v/>
      </c>
      <c r="F1566" s="22" t="str">
        <f>IFERROR(VLOOKUP(E1566,Sheet3!A:H,3,0),"")</f>
        <v/>
      </c>
      <c r="G1566" s="22" t="str">
        <f>IFERROR(VLOOKUP(E1566,Sheet3!A:H,8,0),"")</f>
        <v/>
      </c>
      <c r="H1566" s="22" t="str">
        <f>IFERROR(VLOOKUP(E1566,Sheet2!A:B,2,0),"")</f>
        <v/>
      </c>
      <c r="I1566" s="22" t="str">
        <f t="shared" si="101"/>
        <v/>
      </c>
      <c r="J1566" s="22" t="str">
        <f t="shared" si="102"/>
        <v/>
      </c>
      <c r="K1566" s="22" t="str">
        <f t="shared" si="103"/>
        <v/>
      </c>
    </row>
    <row r="1567" spans="1:11" x14ac:dyDescent="0.15">
      <c r="A1567" s="22" t="str">
        <f>IFERROR(テーブル_Swim015[[#This Row],[競技番号]],"")</f>
        <v/>
      </c>
      <c r="B1567" s="22" t="str">
        <f>IFERROR(テーブル_Swim015[[#This Row],[組]],"")</f>
        <v/>
      </c>
      <c r="C1567" s="22" t="str">
        <f>IFERROR(テーブル_Swim015[[#This Row],[水路]],"")</f>
        <v/>
      </c>
      <c r="D1567" s="22" t="str">
        <f t="shared" si="100"/>
        <v/>
      </c>
      <c r="E1567" s="22" t="str">
        <f>IFERROR(テーブル_Swim015[[#This Row],[選手番号]],"")</f>
        <v/>
      </c>
      <c r="F1567" s="22" t="str">
        <f>IFERROR(VLOOKUP(E1567,Sheet3!A:H,3,0),"")</f>
        <v/>
      </c>
      <c r="G1567" s="22" t="str">
        <f>IFERROR(VLOOKUP(E1567,Sheet3!A:H,8,0),"")</f>
        <v/>
      </c>
      <c r="H1567" s="22" t="str">
        <f>IFERROR(VLOOKUP(E1567,Sheet2!A:B,2,0),"")</f>
        <v/>
      </c>
      <c r="I1567" s="22" t="str">
        <f t="shared" si="101"/>
        <v/>
      </c>
      <c r="J1567" s="22" t="str">
        <f t="shared" si="102"/>
        <v/>
      </c>
      <c r="K1567" s="22" t="str">
        <f t="shared" si="103"/>
        <v/>
      </c>
    </row>
    <row r="1568" spans="1:11" x14ac:dyDescent="0.15">
      <c r="A1568" s="22" t="str">
        <f>IFERROR(テーブル_Swim015[[#This Row],[競技番号]],"")</f>
        <v/>
      </c>
      <c r="B1568" s="22" t="str">
        <f>IFERROR(テーブル_Swim015[[#This Row],[組]],"")</f>
        <v/>
      </c>
      <c r="C1568" s="22" t="str">
        <f>IFERROR(テーブル_Swim015[[#This Row],[水路]],"")</f>
        <v/>
      </c>
      <c r="D1568" s="22" t="str">
        <f t="shared" si="100"/>
        <v/>
      </c>
      <c r="E1568" s="22" t="str">
        <f>IFERROR(テーブル_Swim015[[#This Row],[選手番号]],"")</f>
        <v/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01"/>
        <v/>
      </c>
      <c r="J1568" s="22" t="str">
        <f t="shared" si="102"/>
        <v/>
      </c>
      <c r="K1568" s="22" t="str">
        <f t="shared" si="103"/>
        <v/>
      </c>
    </row>
    <row r="1569" spans="1:11" x14ac:dyDescent="0.15">
      <c r="A1569" s="22" t="str">
        <f>IFERROR(テーブル_Swim015[[#This Row],[競技番号]],"")</f>
        <v/>
      </c>
      <c r="B1569" s="22" t="str">
        <f>IFERROR(テーブル_Swim015[[#This Row],[組]],"")</f>
        <v/>
      </c>
      <c r="C1569" s="22" t="str">
        <f>IFERROR(テーブル_Swim015[[#This Row],[水路]],"")</f>
        <v/>
      </c>
      <c r="D1569" s="22" t="str">
        <f t="shared" si="100"/>
        <v/>
      </c>
      <c r="E1569" s="22" t="str">
        <f>IFERROR(テーブル_Swim015[[#This Row],[選手番号]],"")</f>
        <v/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01"/>
        <v/>
      </c>
      <c r="J1569" s="22" t="str">
        <f t="shared" si="102"/>
        <v/>
      </c>
      <c r="K1569" s="22" t="str">
        <f t="shared" si="103"/>
        <v/>
      </c>
    </row>
    <row r="1570" spans="1:11" x14ac:dyDescent="0.15">
      <c r="A1570" s="22" t="str">
        <f>IFERROR(テーブル_Swim015[[#This Row],[競技番号]],"")</f>
        <v/>
      </c>
      <c r="B1570" s="22" t="str">
        <f>IFERROR(テーブル_Swim015[[#This Row],[組]],"")</f>
        <v/>
      </c>
      <c r="C1570" s="22" t="str">
        <f>IFERROR(テーブル_Swim015[[#This Row],[水路]],"")</f>
        <v/>
      </c>
      <c r="D1570" s="22" t="str">
        <f t="shared" si="100"/>
        <v/>
      </c>
      <c r="E1570" s="22" t="str">
        <f>IFERROR(テーブル_Swim015[[#This Row],[選手番号]],"")</f>
        <v/>
      </c>
      <c r="F1570" s="22" t="str">
        <f>IFERROR(VLOOKUP(E1570,Sheet3!A:H,3,0),"")</f>
        <v/>
      </c>
      <c r="G1570" s="22" t="str">
        <f>IFERROR(VLOOKUP(E1570,Sheet3!A:H,8,0),"")</f>
        <v/>
      </c>
      <c r="H1570" s="22" t="str">
        <f>IFERROR(VLOOKUP(E1570,Sheet2!A:B,2,0),"")</f>
        <v/>
      </c>
      <c r="I1570" s="22" t="str">
        <f t="shared" si="101"/>
        <v/>
      </c>
      <c r="J1570" s="22" t="str">
        <f t="shared" si="102"/>
        <v/>
      </c>
      <c r="K1570" s="22" t="str">
        <f t="shared" si="103"/>
        <v/>
      </c>
    </row>
    <row r="1571" spans="1:11" x14ac:dyDescent="0.15">
      <c r="A1571" s="22" t="str">
        <f>IFERROR(テーブル_Swim015[[#This Row],[競技番号]],"")</f>
        <v/>
      </c>
      <c r="B1571" s="22" t="str">
        <f>IFERROR(テーブル_Swim015[[#This Row],[組]],"")</f>
        <v/>
      </c>
      <c r="C1571" s="22" t="str">
        <f>IFERROR(テーブル_Swim015[[#This Row],[水路]],"")</f>
        <v/>
      </c>
      <c r="D1571" s="22" t="str">
        <f t="shared" si="100"/>
        <v/>
      </c>
      <c r="E1571" s="22" t="str">
        <f>IFERROR(テーブル_Swim015[[#This Row],[選手番号]],"")</f>
        <v/>
      </c>
      <c r="F1571" s="22" t="str">
        <f>IFERROR(VLOOKUP(E1571,Sheet3!A:H,3,0),"")</f>
        <v/>
      </c>
      <c r="G1571" s="22" t="str">
        <f>IFERROR(VLOOKUP(E1571,Sheet3!A:H,8,0),"")</f>
        <v/>
      </c>
      <c r="H1571" s="22" t="str">
        <f>IFERROR(VLOOKUP(E1571,Sheet2!A:B,2,0),"")</f>
        <v/>
      </c>
      <c r="I1571" s="22" t="str">
        <f t="shared" si="101"/>
        <v/>
      </c>
      <c r="J1571" s="22" t="str">
        <f t="shared" si="102"/>
        <v/>
      </c>
      <c r="K1571" s="22" t="str">
        <f t="shared" si="103"/>
        <v/>
      </c>
    </row>
    <row r="1572" spans="1:11" x14ac:dyDescent="0.15">
      <c r="A1572" s="22" t="str">
        <f>IFERROR(テーブル_Swim015[[#This Row],[競技番号]],"")</f>
        <v/>
      </c>
      <c r="B1572" s="22" t="str">
        <f>IFERROR(テーブル_Swim015[[#This Row],[組]],"")</f>
        <v/>
      </c>
      <c r="C1572" s="22" t="str">
        <f>IFERROR(テーブル_Swim015[[#This Row],[水路]],"")</f>
        <v/>
      </c>
      <c r="D1572" s="22" t="str">
        <f t="shared" si="100"/>
        <v/>
      </c>
      <c r="E1572" s="22" t="str">
        <f>IFERROR(テーブル_Swim015[[#This Row],[選手番号]],"")</f>
        <v/>
      </c>
      <c r="F1572" s="22" t="str">
        <f>IFERROR(VLOOKUP(E1572,Sheet3!A:H,3,0),"")</f>
        <v/>
      </c>
      <c r="G1572" s="22" t="str">
        <f>IFERROR(VLOOKUP(E1572,Sheet3!A:H,8,0),"")</f>
        <v/>
      </c>
      <c r="H1572" s="22" t="str">
        <f>IFERROR(VLOOKUP(E1572,Sheet2!A:B,2,0),"")</f>
        <v/>
      </c>
      <c r="I1572" s="22" t="str">
        <f t="shared" si="101"/>
        <v/>
      </c>
      <c r="J1572" s="22" t="str">
        <f t="shared" si="102"/>
        <v/>
      </c>
      <c r="K1572" s="22" t="str">
        <f t="shared" si="103"/>
        <v/>
      </c>
    </row>
    <row r="1573" spans="1:11" x14ac:dyDescent="0.15">
      <c r="A1573" s="22" t="str">
        <f>IFERROR(テーブル_Swim015[[#This Row],[競技番号]],"")</f>
        <v/>
      </c>
      <c r="B1573" s="22" t="str">
        <f>IFERROR(テーブル_Swim015[[#This Row],[組]],"")</f>
        <v/>
      </c>
      <c r="C1573" s="22" t="str">
        <f>IFERROR(テーブル_Swim015[[#This Row],[水路]],"")</f>
        <v/>
      </c>
      <c r="D1573" s="22" t="str">
        <f t="shared" si="100"/>
        <v/>
      </c>
      <c r="E1573" s="22" t="str">
        <f>IFERROR(テーブル_Swim015[[#This Row],[選手番号]],"")</f>
        <v/>
      </c>
      <c r="F1573" s="22" t="str">
        <f>IFERROR(VLOOKUP(E1573,Sheet3!A:H,3,0),"")</f>
        <v/>
      </c>
      <c r="G1573" s="22" t="str">
        <f>IFERROR(VLOOKUP(E1573,Sheet3!A:H,8,0),"")</f>
        <v/>
      </c>
      <c r="H1573" s="22" t="str">
        <f>IFERROR(VLOOKUP(E1573,Sheet2!A:B,2,0),"")</f>
        <v/>
      </c>
      <c r="I1573" s="22" t="str">
        <f t="shared" si="101"/>
        <v/>
      </c>
      <c r="J1573" s="22" t="str">
        <f t="shared" si="102"/>
        <v/>
      </c>
      <c r="K1573" s="22" t="str">
        <f t="shared" si="103"/>
        <v/>
      </c>
    </row>
    <row r="1574" spans="1:11" x14ac:dyDescent="0.15">
      <c r="A1574" s="22" t="str">
        <f>IFERROR(テーブル_Swim015[[#This Row],[競技番号]],"")</f>
        <v/>
      </c>
      <c r="B1574" s="22" t="str">
        <f>IFERROR(テーブル_Swim015[[#This Row],[組]],"")</f>
        <v/>
      </c>
      <c r="C1574" s="22" t="str">
        <f>IFERROR(テーブル_Swim015[[#This Row],[水路]],"")</f>
        <v/>
      </c>
      <c r="D1574" s="22" t="str">
        <f t="shared" si="100"/>
        <v/>
      </c>
      <c r="E1574" s="22" t="str">
        <f>IFERROR(テーブル_Swim015[[#This Row],[選手番号]],"")</f>
        <v/>
      </c>
      <c r="F1574" s="22" t="str">
        <f>IFERROR(VLOOKUP(E1574,Sheet3!A:H,3,0),"")</f>
        <v/>
      </c>
      <c r="G1574" s="22" t="str">
        <f>IFERROR(VLOOKUP(E1574,Sheet3!A:H,8,0),"")</f>
        <v/>
      </c>
      <c r="H1574" s="22" t="str">
        <f>IFERROR(VLOOKUP(E1574,Sheet2!A:B,2,0),"")</f>
        <v/>
      </c>
      <c r="I1574" s="22" t="str">
        <f t="shared" si="101"/>
        <v/>
      </c>
      <c r="J1574" s="22" t="str">
        <f t="shared" si="102"/>
        <v/>
      </c>
      <c r="K1574" s="22" t="str">
        <f t="shared" si="103"/>
        <v/>
      </c>
    </row>
    <row r="1575" spans="1:11" x14ac:dyDescent="0.15">
      <c r="A1575" s="22" t="str">
        <f>IFERROR(テーブル_Swim015[[#This Row],[競技番号]],"")</f>
        <v/>
      </c>
      <c r="B1575" s="22" t="str">
        <f>IFERROR(テーブル_Swim015[[#This Row],[組]],"")</f>
        <v/>
      </c>
      <c r="C1575" s="22" t="str">
        <f>IFERROR(テーブル_Swim015[[#This Row],[水路]],"")</f>
        <v/>
      </c>
      <c r="D1575" s="22" t="str">
        <f t="shared" si="100"/>
        <v/>
      </c>
      <c r="E1575" s="22" t="str">
        <f>IFERROR(テーブル_Swim015[[#This Row],[選手番号]],"")</f>
        <v/>
      </c>
      <c r="F1575" s="22" t="str">
        <f>IFERROR(VLOOKUP(E1575,Sheet3!A:H,3,0),"")</f>
        <v/>
      </c>
      <c r="G1575" s="22" t="str">
        <f>IFERROR(VLOOKUP(E1575,Sheet3!A:H,8,0),"")</f>
        <v/>
      </c>
      <c r="H1575" s="22" t="str">
        <f>IFERROR(VLOOKUP(E1575,Sheet2!A:B,2,0),"")</f>
        <v/>
      </c>
      <c r="I1575" s="22" t="str">
        <f t="shared" si="101"/>
        <v/>
      </c>
      <c r="J1575" s="22" t="str">
        <f t="shared" si="102"/>
        <v/>
      </c>
      <c r="K1575" s="22" t="str">
        <f t="shared" si="103"/>
        <v/>
      </c>
    </row>
    <row r="1576" spans="1:11" x14ac:dyDescent="0.15">
      <c r="A1576" s="22" t="str">
        <f>IFERROR(テーブル_Swim015[[#This Row],[競技番号]],"")</f>
        <v/>
      </c>
      <c r="B1576" s="22" t="str">
        <f>IFERROR(テーブル_Swim015[[#This Row],[組]],"")</f>
        <v/>
      </c>
      <c r="C1576" s="22" t="str">
        <f>IFERROR(テーブル_Swim015[[#This Row],[水路]],"")</f>
        <v/>
      </c>
      <c r="D1576" s="22" t="str">
        <f t="shared" si="100"/>
        <v/>
      </c>
      <c r="E1576" s="22" t="str">
        <f>IFERROR(テーブル_Swim015[[#This Row],[選手番号]],"")</f>
        <v/>
      </c>
      <c r="F1576" s="22" t="str">
        <f>IFERROR(VLOOKUP(E1576,Sheet3!A:H,3,0),"")</f>
        <v/>
      </c>
      <c r="G1576" s="22" t="str">
        <f>IFERROR(VLOOKUP(E1576,Sheet3!A:H,8,0),"")</f>
        <v/>
      </c>
      <c r="H1576" s="22" t="str">
        <f>IFERROR(VLOOKUP(E1576,Sheet2!A:B,2,0),"")</f>
        <v/>
      </c>
      <c r="I1576" s="22" t="str">
        <f t="shared" si="101"/>
        <v/>
      </c>
      <c r="J1576" s="22" t="str">
        <f t="shared" si="102"/>
        <v/>
      </c>
      <c r="K1576" s="22" t="str">
        <f t="shared" si="103"/>
        <v/>
      </c>
    </row>
    <row r="1577" spans="1:11" x14ac:dyDescent="0.15">
      <c r="A1577" s="22" t="str">
        <f>IFERROR(テーブル_Swim015[[#This Row],[競技番号]],"")</f>
        <v/>
      </c>
      <c r="B1577" s="22" t="str">
        <f>IFERROR(テーブル_Swim015[[#This Row],[組]],"")</f>
        <v/>
      </c>
      <c r="C1577" s="22" t="str">
        <f>IFERROR(テーブル_Swim015[[#This Row],[水路]],"")</f>
        <v/>
      </c>
      <c r="D1577" s="22" t="str">
        <f t="shared" si="100"/>
        <v/>
      </c>
      <c r="E1577" s="22" t="str">
        <f>IFERROR(テーブル_Swim015[[#This Row],[選手番号]],"")</f>
        <v/>
      </c>
      <c r="F1577" s="22" t="str">
        <f>IFERROR(VLOOKUP(E1577,Sheet3!A:H,3,0),"")</f>
        <v/>
      </c>
      <c r="G1577" s="22" t="str">
        <f>IFERROR(VLOOKUP(E1577,Sheet3!A:H,8,0),"")</f>
        <v/>
      </c>
      <c r="H1577" s="22" t="str">
        <f>IFERROR(VLOOKUP(E1577,Sheet2!A:B,2,0),"")</f>
        <v/>
      </c>
      <c r="I1577" s="22" t="str">
        <f t="shared" si="101"/>
        <v/>
      </c>
      <c r="J1577" s="22" t="str">
        <f t="shared" si="102"/>
        <v/>
      </c>
      <c r="K1577" s="22" t="str">
        <f t="shared" si="103"/>
        <v/>
      </c>
    </row>
    <row r="1578" spans="1:11" x14ac:dyDescent="0.15">
      <c r="A1578" s="22" t="str">
        <f>IFERROR(テーブル_Swim015[[#This Row],[競技番号]],"")</f>
        <v/>
      </c>
      <c r="B1578" s="22" t="str">
        <f>IFERROR(テーブル_Swim015[[#This Row],[組]],"")</f>
        <v/>
      </c>
      <c r="C1578" s="22" t="str">
        <f>IFERROR(テーブル_Swim015[[#This Row],[水路]],"")</f>
        <v/>
      </c>
      <c r="D1578" s="22" t="str">
        <f t="shared" si="100"/>
        <v/>
      </c>
      <c r="E1578" s="22" t="str">
        <f>IFERROR(テーブル_Swim015[[#This Row],[選手番号]],"")</f>
        <v/>
      </c>
      <c r="F1578" s="22" t="str">
        <f>IFERROR(VLOOKUP(E1578,Sheet3!A:H,3,0),"")</f>
        <v/>
      </c>
      <c r="G1578" s="22" t="str">
        <f>IFERROR(VLOOKUP(E1578,Sheet3!A:H,8,0),"")</f>
        <v/>
      </c>
      <c r="H1578" s="22" t="str">
        <f>IFERROR(VLOOKUP(E1578,Sheet2!A:B,2,0),"")</f>
        <v/>
      </c>
      <c r="I1578" s="22" t="str">
        <f t="shared" si="101"/>
        <v/>
      </c>
      <c r="J1578" s="22" t="str">
        <f t="shared" si="102"/>
        <v/>
      </c>
      <c r="K1578" s="22" t="str">
        <f t="shared" si="103"/>
        <v/>
      </c>
    </row>
    <row r="1579" spans="1:11" x14ac:dyDescent="0.15">
      <c r="A1579" s="22" t="str">
        <f>IFERROR(テーブル_Swim015[[#This Row],[競技番号]],"")</f>
        <v/>
      </c>
      <c r="B1579" s="22" t="str">
        <f>IFERROR(テーブル_Swim015[[#This Row],[組]],"")</f>
        <v/>
      </c>
      <c r="C1579" s="22" t="str">
        <f>IFERROR(テーブル_Swim015[[#This Row],[水路]],"")</f>
        <v/>
      </c>
      <c r="D1579" s="22" t="str">
        <f t="shared" si="100"/>
        <v/>
      </c>
      <c r="E1579" s="22" t="str">
        <f>IFERROR(テーブル_Swim015[[#This Row],[選手番号]],"")</f>
        <v/>
      </c>
      <c r="F1579" s="22" t="str">
        <f>IFERROR(VLOOKUP(E1579,Sheet3!A:H,3,0),"")</f>
        <v/>
      </c>
      <c r="G1579" s="22" t="str">
        <f>IFERROR(VLOOKUP(E1579,Sheet3!A:H,8,0),"")</f>
        <v/>
      </c>
      <c r="H1579" s="22" t="str">
        <f>IFERROR(VLOOKUP(E1579,Sheet2!A:B,2,0),"")</f>
        <v/>
      </c>
      <c r="I1579" s="22" t="str">
        <f t="shared" si="101"/>
        <v/>
      </c>
      <c r="J1579" s="22" t="str">
        <f t="shared" si="102"/>
        <v/>
      </c>
      <c r="K1579" s="22" t="str">
        <f t="shared" si="103"/>
        <v/>
      </c>
    </row>
    <row r="1580" spans="1:11" x14ac:dyDescent="0.15">
      <c r="A1580" s="22" t="str">
        <f>IFERROR(テーブル_Swim015[[#This Row],[競技番号]],"")</f>
        <v/>
      </c>
      <c r="B1580" s="22" t="str">
        <f>IFERROR(テーブル_Swim015[[#This Row],[組]],"")</f>
        <v/>
      </c>
      <c r="C1580" s="22" t="str">
        <f>IFERROR(テーブル_Swim015[[#This Row],[水路]],"")</f>
        <v/>
      </c>
      <c r="D1580" s="22" t="str">
        <f t="shared" si="100"/>
        <v/>
      </c>
      <c r="E1580" s="22" t="str">
        <f>IFERROR(テーブル_Swim015[[#This Row],[選手番号]],"")</f>
        <v/>
      </c>
      <c r="F1580" s="22" t="str">
        <f>IFERROR(VLOOKUP(E1580,Sheet3!A:H,3,0),"")</f>
        <v/>
      </c>
      <c r="G1580" s="22" t="str">
        <f>IFERROR(VLOOKUP(E1580,Sheet3!A:H,8,0),"")</f>
        <v/>
      </c>
      <c r="H1580" s="22" t="str">
        <f>IFERROR(VLOOKUP(E1580,Sheet2!A:B,2,0),"")</f>
        <v/>
      </c>
      <c r="I1580" s="22" t="str">
        <f t="shared" si="101"/>
        <v/>
      </c>
      <c r="J1580" s="22" t="str">
        <f t="shared" si="102"/>
        <v/>
      </c>
      <c r="K1580" s="22" t="str">
        <f t="shared" si="103"/>
        <v/>
      </c>
    </row>
    <row r="1581" spans="1:11" x14ac:dyDescent="0.15">
      <c r="A1581" s="22" t="str">
        <f>IFERROR(テーブル_Swim015[[#This Row],[競技番号]],"")</f>
        <v/>
      </c>
      <c r="B1581" s="22" t="str">
        <f>IFERROR(テーブル_Swim015[[#This Row],[組]],"")</f>
        <v/>
      </c>
      <c r="C1581" s="22" t="str">
        <f>IFERROR(テーブル_Swim015[[#This Row],[水路]],"")</f>
        <v/>
      </c>
      <c r="D1581" s="22" t="str">
        <f t="shared" si="100"/>
        <v/>
      </c>
      <c r="E1581" s="22" t="str">
        <f>IFERROR(テーブル_Swim015[[#This Row],[選手番号]],"")</f>
        <v/>
      </c>
      <c r="F1581" s="22" t="str">
        <f>IFERROR(VLOOKUP(E1581,Sheet3!A:H,3,0),"")</f>
        <v/>
      </c>
      <c r="G1581" s="22" t="str">
        <f>IFERROR(VLOOKUP(E1581,Sheet3!A:H,8,0),"")</f>
        <v/>
      </c>
      <c r="H1581" s="22" t="str">
        <f>IFERROR(VLOOKUP(E1581,Sheet2!A:B,2,0),"")</f>
        <v/>
      </c>
      <c r="I1581" s="22" t="str">
        <f t="shared" si="101"/>
        <v/>
      </c>
      <c r="J1581" s="22" t="str">
        <f t="shared" si="102"/>
        <v/>
      </c>
      <c r="K1581" s="22" t="str">
        <f t="shared" si="103"/>
        <v/>
      </c>
    </row>
    <row r="1582" spans="1:11" x14ac:dyDescent="0.15">
      <c r="A1582" s="22" t="str">
        <f>IFERROR(テーブル_Swim015[[#This Row],[競技番号]],"")</f>
        <v/>
      </c>
      <c r="B1582" s="22" t="str">
        <f>IFERROR(テーブル_Swim015[[#This Row],[組]],"")</f>
        <v/>
      </c>
      <c r="C1582" s="22" t="str">
        <f>IFERROR(テーブル_Swim015[[#This Row],[水路]],"")</f>
        <v/>
      </c>
      <c r="D1582" s="22" t="str">
        <f t="shared" si="100"/>
        <v/>
      </c>
      <c r="E1582" s="22" t="str">
        <f>IFERROR(テーブル_Swim015[[#This Row],[選手番号]],"")</f>
        <v/>
      </c>
      <c r="F1582" s="22" t="str">
        <f>IFERROR(VLOOKUP(E1582,Sheet3!A:H,3,0),"")</f>
        <v/>
      </c>
      <c r="G1582" s="22" t="str">
        <f>IFERROR(VLOOKUP(E1582,Sheet3!A:H,8,0),"")</f>
        <v/>
      </c>
      <c r="H1582" s="22" t="str">
        <f>IFERROR(VLOOKUP(E1582,Sheet2!A:B,2,0),"")</f>
        <v/>
      </c>
      <c r="I1582" s="22" t="str">
        <f t="shared" si="101"/>
        <v/>
      </c>
      <c r="J1582" s="22" t="str">
        <f t="shared" si="102"/>
        <v/>
      </c>
      <c r="K1582" s="22" t="str">
        <f t="shared" si="103"/>
        <v/>
      </c>
    </row>
    <row r="1583" spans="1:11" x14ac:dyDescent="0.15">
      <c r="A1583" s="22" t="str">
        <f>IFERROR(テーブル_Swim015[[#This Row],[競技番号]],"")</f>
        <v/>
      </c>
      <c r="B1583" s="22" t="str">
        <f>IFERROR(テーブル_Swim015[[#This Row],[組]],"")</f>
        <v/>
      </c>
      <c r="C1583" s="22" t="str">
        <f>IFERROR(テーブル_Swim015[[#This Row],[水路]],"")</f>
        <v/>
      </c>
      <c r="D1583" s="22" t="str">
        <f t="shared" si="100"/>
        <v/>
      </c>
      <c r="E1583" s="22" t="str">
        <f>IFERROR(テーブル_Swim015[[#This Row],[選手番号]],"")</f>
        <v/>
      </c>
      <c r="F1583" s="22" t="str">
        <f>IFERROR(VLOOKUP(E1583,Sheet3!A:H,3,0),"")</f>
        <v/>
      </c>
      <c r="G1583" s="22" t="str">
        <f>IFERROR(VLOOKUP(E1583,Sheet3!A:H,8,0),"")</f>
        <v/>
      </c>
      <c r="H1583" s="22" t="str">
        <f>IFERROR(VLOOKUP(E1583,Sheet2!A:B,2,0),"")</f>
        <v/>
      </c>
      <c r="I1583" s="22" t="str">
        <f t="shared" si="101"/>
        <v/>
      </c>
      <c r="J1583" s="22" t="str">
        <f t="shared" si="102"/>
        <v/>
      </c>
      <c r="K1583" s="22" t="str">
        <f t="shared" si="103"/>
        <v/>
      </c>
    </row>
    <row r="1584" spans="1:11" x14ac:dyDescent="0.15">
      <c r="A1584" s="22" t="str">
        <f>IFERROR(テーブル_Swim015[[#This Row],[競技番号]],"")</f>
        <v/>
      </c>
      <c r="B1584" s="22" t="str">
        <f>IFERROR(テーブル_Swim015[[#This Row],[組]],"")</f>
        <v/>
      </c>
      <c r="C1584" s="22" t="str">
        <f>IFERROR(テーブル_Swim015[[#This Row],[水路]],"")</f>
        <v/>
      </c>
      <c r="D1584" s="22" t="str">
        <f t="shared" si="100"/>
        <v/>
      </c>
      <c r="E1584" s="22" t="str">
        <f>IFERROR(テーブル_Swim015[[#This Row],[選手番号]],"")</f>
        <v/>
      </c>
      <c r="F1584" s="22" t="str">
        <f>IFERROR(VLOOKUP(E1584,Sheet3!A:H,3,0),"")</f>
        <v/>
      </c>
      <c r="G1584" s="22" t="str">
        <f>IFERROR(VLOOKUP(E1584,Sheet3!A:H,8,0),"")</f>
        <v/>
      </c>
      <c r="H1584" s="22" t="str">
        <f>IFERROR(VLOOKUP(E1584,Sheet2!A:B,2,0),"")</f>
        <v/>
      </c>
      <c r="I1584" s="22" t="str">
        <f t="shared" si="101"/>
        <v/>
      </c>
      <c r="J1584" s="22" t="str">
        <f t="shared" si="102"/>
        <v/>
      </c>
      <c r="K1584" s="22" t="str">
        <f t="shared" si="103"/>
        <v/>
      </c>
    </row>
    <row r="1585" spans="1:11" x14ac:dyDescent="0.15">
      <c r="A1585" s="22" t="str">
        <f>IFERROR(テーブル_Swim015[[#This Row],[競技番号]],"")</f>
        <v/>
      </c>
      <c r="B1585" s="22" t="str">
        <f>IFERROR(テーブル_Swim015[[#This Row],[組]],"")</f>
        <v/>
      </c>
      <c r="C1585" s="22" t="str">
        <f>IFERROR(テーブル_Swim015[[#This Row],[水路]],"")</f>
        <v/>
      </c>
      <c r="D1585" s="22" t="str">
        <f t="shared" si="100"/>
        <v/>
      </c>
      <c r="E1585" s="22" t="str">
        <f>IFERROR(テーブル_Swim015[[#This Row],[選手番号]],"")</f>
        <v/>
      </c>
      <c r="F1585" s="22" t="str">
        <f>IFERROR(VLOOKUP(E1585,Sheet3!A:H,3,0),"")</f>
        <v/>
      </c>
      <c r="G1585" s="22" t="str">
        <f>IFERROR(VLOOKUP(E1585,Sheet3!A:H,8,0),"")</f>
        <v/>
      </c>
      <c r="H1585" s="22" t="str">
        <f>IFERROR(VLOOKUP(E1585,Sheet2!A:B,2,0),"")</f>
        <v/>
      </c>
      <c r="I1585" s="22" t="str">
        <f t="shared" si="101"/>
        <v/>
      </c>
      <c r="J1585" s="22" t="str">
        <f t="shared" si="102"/>
        <v/>
      </c>
      <c r="K1585" s="22" t="str">
        <f t="shared" si="103"/>
        <v/>
      </c>
    </row>
    <row r="1586" spans="1:11" x14ac:dyDescent="0.15">
      <c r="A1586" s="22" t="str">
        <f>IFERROR(テーブル_Swim015[[#This Row],[競技番号]],"")</f>
        <v/>
      </c>
      <c r="B1586" s="22" t="str">
        <f>IFERROR(テーブル_Swim015[[#This Row],[組]],"")</f>
        <v/>
      </c>
      <c r="C1586" s="22" t="str">
        <f>IFERROR(テーブル_Swim015[[#This Row],[水路]],"")</f>
        <v/>
      </c>
      <c r="D1586" s="22" t="str">
        <f t="shared" si="100"/>
        <v/>
      </c>
      <c r="E1586" s="22" t="str">
        <f>IFERROR(テーブル_Swim015[[#This Row],[選手番号]],"")</f>
        <v/>
      </c>
      <c r="F1586" s="22" t="str">
        <f>IFERROR(VLOOKUP(E1586,Sheet3!A:H,3,0),"")</f>
        <v/>
      </c>
      <c r="G1586" s="22" t="str">
        <f>IFERROR(VLOOKUP(E1586,Sheet3!A:H,8,0),"")</f>
        <v/>
      </c>
      <c r="H1586" s="22" t="str">
        <f>IFERROR(VLOOKUP(E1586,Sheet2!A:B,2,0),"")</f>
        <v/>
      </c>
      <c r="I1586" s="22" t="str">
        <f t="shared" si="101"/>
        <v/>
      </c>
      <c r="J1586" s="22" t="str">
        <f t="shared" si="102"/>
        <v/>
      </c>
      <c r="K1586" s="22" t="str">
        <f t="shared" si="103"/>
        <v/>
      </c>
    </row>
    <row r="1587" spans="1:11" x14ac:dyDescent="0.15">
      <c r="A1587" s="22" t="str">
        <f>IFERROR(テーブル_Swim015[[#This Row],[競技番号]],"")</f>
        <v/>
      </c>
      <c r="B1587" s="22" t="str">
        <f>IFERROR(テーブル_Swim015[[#This Row],[組]],"")</f>
        <v/>
      </c>
      <c r="C1587" s="22" t="str">
        <f>IFERROR(テーブル_Swim015[[#This Row],[水路]],"")</f>
        <v/>
      </c>
      <c r="D1587" s="22" t="str">
        <f t="shared" si="100"/>
        <v/>
      </c>
      <c r="E1587" s="22" t="str">
        <f>IFERROR(テーブル_Swim015[[#This Row],[選手番号]],"")</f>
        <v/>
      </c>
      <c r="F1587" s="22" t="str">
        <f>IFERROR(VLOOKUP(E1587,Sheet3!A:H,3,0),"")</f>
        <v/>
      </c>
      <c r="G1587" s="22" t="str">
        <f>IFERROR(VLOOKUP(E1587,Sheet3!A:H,8,0),"")</f>
        <v/>
      </c>
      <c r="H1587" s="22" t="str">
        <f>IFERROR(VLOOKUP(E1587,Sheet2!A:B,2,0),"")</f>
        <v/>
      </c>
      <c r="I1587" s="22" t="str">
        <f t="shared" si="101"/>
        <v/>
      </c>
      <c r="J1587" s="22" t="str">
        <f t="shared" si="102"/>
        <v/>
      </c>
      <c r="K1587" s="22" t="str">
        <f t="shared" si="103"/>
        <v/>
      </c>
    </row>
    <row r="1588" spans="1:11" x14ac:dyDescent="0.15">
      <c r="A1588" s="22" t="str">
        <f>IFERROR(テーブル_Swim015[[#This Row],[競技番号]],"")</f>
        <v/>
      </c>
      <c r="B1588" s="22" t="str">
        <f>IFERROR(テーブル_Swim015[[#This Row],[組]],"")</f>
        <v/>
      </c>
      <c r="C1588" s="22" t="str">
        <f>IFERROR(テーブル_Swim015[[#This Row],[水路]],"")</f>
        <v/>
      </c>
      <c r="D1588" s="22" t="str">
        <f t="shared" si="100"/>
        <v/>
      </c>
      <c r="E1588" s="22" t="str">
        <f>IFERROR(テーブル_Swim015[[#This Row],[選手番号]],"")</f>
        <v/>
      </c>
      <c r="F1588" s="22" t="str">
        <f>IFERROR(VLOOKUP(E1588,Sheet3!A:H,3,0),"")</f>
        <v/>
      </c>
      <c r="G1588" s="22" t="str">
        <f>IFERROR(VLOOKUP(E1588,Sheet3!A:H,8,0),"")</f>
        <v/>
      </c>
      <c r="H1588" s="22" t="str">
        <f>IFERROR(VLOOKUP(E1588,Sheet2!A:B,2,0),"")</f>
        <v/>
      </c>
      <c r="I1588" s="22" t="str">
        <f t="shared" si="101"/>
        <v/>
      </c>
      <c r="J1588" s="22" t="str">
        <f t="shared" si="102"/>
        <v/>
      </c>
      <c r="K1588" s="22" t="str">
        <f t="shared" si="103"/>
        <v/>
      </c>
    </row>
    <row r="1589" spans="1:11" x14ac:dyDescent="0.15">
      <c r="A1589" s="22" t="str">
        <f>IFERROR(テーブル_Swim015[[#This Row],[競技番号]],"")</f>
        <v/>
      </c>
      <c r="B1589" s="22" t="str">
        <f>IFERROR(テーブル_Swim015[[#This Row],[組]],"")</f>
        <v/>
      </c>
      <c r="C1589" s="22" t="str">
        <f>IFERROR(テーブル_Swim015[[#This Row],[水路]],"")</f>
        <v/>
      </c>
      <c r="D1589" s="22" t="str">
        <f t="shared" si="100"/>
        <v/>
      </c>
      <c r="E1589" s="22" t="str">
        <f>IFERROR(テーブル_Swim015[[#This Row],[選手番号]],"")</f>
        <v/>
      </c>
      <c r="F1589" s="22" t="str">
        <f>IFERROR(VLOOKUP(E1589,Sheet3!A:H,3,0),"")</f>
        <v/>
      </c>
      <c r="G1589" s="22" t="str">
        <f>IFERROR(VLOOKUP(E1589,Sheet3!A:H,8,0),"")</f>
        <v/>
      </c>
      <c r="H1589" s="22" t="str">
        <f>IFERROR(VLOOKUP(E1589,Sheet2!A:B,2,0),"")</f>
        <v/>
      </c>
      <c r="I1589" s="22" t="str">
        <f t="shared" si="101"/>
        <v/>
      </c>
      <c r="J1589" s="22" t="str">
        <f t="shared" si="102"/>
        <v/>
      </c>
      <c r="K1589" s="22" t="str">
        <f t="shared" si="103"/>
        <v/>
      </c>
    </row>
    <row r="1590" spans="1:11" x14ac:dyDescent="0.15">
      <c r="A1590" s="22" t="str">
        <f>IFERROR(テーブル_Swim015[[#This Row],[競技番号]],"")</f>
        <v/>
      </c>
      <c r="B1590" s="22" t="str">
        <f>IFERROR(テーブル_Swim015[[#This Row],[組]],"")</f>
        <v/>
      </c>
      <c r="C1590" s="22" t="str">
        <f>IFERROR(テーブル_Swim015[[#This Row],[水路]],"")</f>
        <v/>
      </c>
      <c r="D1590" s="22" t="str">
        <f t="shared" si="100"/>
        <v/>
      </c>
      <c r="E1590" s="22" t="str">
        <f>IFERROR(テーブル_Swim015[[#This Row],[選手番号]],"")</f>
        <v/>
      </c>
      <c r="F1590" s="22" t="str">
        <f>IFERROR(VLOOKUP(E1590,Sheet3!A:H,3,0),"")</f>
        <v/>
      </c>
      <c r="G1590" s="22" t="str">
        <f>IFERROR(VLOOKUP(E1590,Sheet3!A:H,8,0),"")</f>
        <v/>
      </c>
      <c r="H1590" s="22" t="str">
        <f>IFERROR(VLOOKUP(E1590,Sheet2!A:B,2,0),"")</f>
        <v/>
      </c>
      <c r="I1590" s="22" t="str">
        <f t="shared" si="101"/>
        <v/>
      </c>
      <c r="J1590" s="22" t="str">
        <f t="shared" si="102"/>
        <v/>
      </c>
      <c r="K1590" s="22" t="str">
        <f t="shared" si="103"/>
        <v/>
      </c>
    </row>
    <row r="1591" spans="1:11" x14ac:dyDescent="0.15">
      <c r="A1591" s="22" t="str">
        <f>IFERROR(テーブル_Swim015[[#This Row],[競技番号]],"")</f>
        <v/>
      </c>
      <c r="B1591" s="22" t="str">
        <f>IFERROR(テーブル_Swim015[[#This Row],[組]],"")</f>
        <v/>
      </c>
      <c r="C1591" s="22" t="str">
        <f>IFERROR(テーブル_Swim015[[#This Row],[水路]],"")</f>
        <v/>
      </c>
      <c r="D1591" s="22" t="str">
        <f t="shared" si="100"/>
        <v/>
      </c>
      <c r="E1591" s="22" t="str">
        <f>IFERROR(テーブル_Swim015[[#This Row],[選手番号]],"")</f>
        <v/>
      </c>
      <c r="F1591" s="22" t="str">
        <f>IFERROR(VLOOKUP(E1591,Sheet3!A:H,3,0),"")</f>
        <v/>
      </c>
      <c r="G1591" s="22" t="str">
        <f>IFERROR(VLOOKUP(E1591,Sheet3!A:H,8,0),"")</f>
        <v/>
      </c>
      <c r="H1591" s="22" t="str">
        <f>IFERROR(VLOOKUP(E1591,Sheet2!A:B,2,0),"")</f>
        <v/>
      </c>
      <c r="I1591" s="22" t="str">
        <f t="shared" si="101"/>
        <v/>
      </c>
      <c r="J1591" s="22" t="str">
        <f t="shared" si="102"/>
        <v/>
      </c>
      <c r="K1591" s="22" t="str">
        <f t="shared" si="103"/>
        <v/>
      </c>
    </row>
    <row r="1592" spans="1:11" x14ac:dyDescent="0.15">
      <c r="A1592" s="22" t="str">
        <f>IFERROR(テーブル_Swim015[[#This Row],[競技番号]],"")</f>
        <v/>
      </c>
      <c r="B1592" s="22" t="str">
        <f>IFERROR(テーブル_Swim015[[#This Row],[組]],"")</f>
        <v/>
      </c>
      <c r="C1592" s="22" t="str">
        <f>IFERROR(テーブル_Swim015[[#This Row],[水路]],"")</f>
        <v/>
      </c>
      <c r="D1592" s="22" t="str">
        <f t="shared" si="100"/>
        <v/>
      </c>
      <c r="E1592" s="22" t="str">
        <f>IFERROR(テーブル_Swim015[[#This Row],[選手番号]],"")</f>
        <v/>
      </c>
      <c r="F1592" s="22" t="str">
        <f>IFERROR(VLOOKUP(E1592,Sheet3!A:H,3,0),"")</f>
        <v/>
      </c>
      <c r="G1592" s="22" t="str">
        <f>IFERROR(VLOOKUP(E1592,Sheet3!A:H,8,0),"")</f>
        <v/>
      </c>
      <c r="H1592" s="22" t="str">
        <f>IFERROR(VLOOKUP(E1592,Sheet2!A:B,2,0),"")</f>
        <v/>
      </c>
      <c r="I1592" s="22" t="str">
        <f t="shared" si="101"/>
        <v/>
      </c>
      <c r="J1592" s="22" t="str">
        <f t="shared" si="102"/>
        <v/>
      </c>
      <c r="K1592" s="22" t="str">
        <f t="shared" si="103"/>
        <v/>
      </c>
    </row>
    <row r="1593" spans="1:11" x14ac:dyDescent="0.15">
      <c r="A1593" s="22" t="str">
        <f>IFERROR(テーブル_Swim015[[#This Row],[競技番号]],"")</f>
        <v/>
      </c>
      <c r="B1593" s="22" t="str">
        <f>IFERROR(テーブル_Swim015[[#This Row],[組]],"")</f>
        <v/>
      </c>
      <c r="C1593" s="22" t="str">
        <f>IFERROR(テーブル_Swim015[[#This Row],[水路]],"")</f>
        <v/>
      </c>
      <c r="D1593" s="22" t="str">
        <f t="shared" si="100"/>
        <v/>
      </c>
      <c r="E1593" s="22" t="str">
        <f>IFERROR(テーブル_Swim015[[#This Row],[選手番号]],"")</f>
        <v/>
      </c>
      <c r="F1593" s="22" t="str">
        <f>IFERROR(VLOOKUP(E1593,Sheet3!A:H,3,0),"")</f>
        <v/>
      </c>
      <c r="G1593" s="22" t="str">
        <f>IFERROR(VLOOKUP(E1593,Sheet3!A:H,8,0),"")</f>
        <v/>
      </c>
      <c r="H1593" s="22" t="str">
        <f>IFERROR(VLOOKUP(E1593,Sheet2!A:B,2,0),"")</f>
        <v/>
      </c>
      <c r="I1593" s="22" t="str">
        <f t="shared" si="101"/>
        <v/>
      </c>
      <c r="J1593" s="22" t="str">
        <f t="shared" si="102"/>
        <v/>
      </c>
      <c r="K1593" s="22" t="str">
        <f t="shared" si="103"/>
        <v/>
      </c>
    </row>
    <row r="1594" spans="1:11" x14ac:dyDescent="0.15">
      <c r="A1594" s="22" t="str">
        <f>IFERROR(テーブル_Swim015[[#This Row],[競技番号]],"")</f>
        <v/>
      </c>
      <c r="B1594" s="22" t="str">
        <f>IFERROR(テーブル_Swim015[[#This Row],[組]],"")</f>
        <v/>
      </c>
      <c r="C1594" s="22" t="str">
        <f>IFERROR(テーブル_Swim015[[#This Row],[水路]],"")</f>
        <v/>
      </c>
      <c r="D1594" s="22" t="str">
        <f t="shared" si="100"/>
        <v/>
      </c>
      <c r="E1594" s="22" t="str">
        <f>IFERROR(テーブル_Swim015[[#This Row],[選手番号]],"")</f>
        <v/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01"/>
        <v/>
      </c>
      <c r="J1594" s="22" t="str">
        <f t="shared" si="102"/>
        <v/>
      </c>
      <c r="K1594" s="22" t="str">
        <f t="shared" si="103"/>
        <v/>
      </c>
    </row>
    <row r="1595" spans="1:11" x14ac:dyDescent="0.15">
      <c r="A1595" s="22" t="str">
        <f>IFERROR(テーブル_Swim015[[#This Row],[競技番号]],"")</f>
        <v/>
      </c>
      <c r="B1595" s="22" t="str">
        <f>IFERROR(テーブル_Swim015[[#This Row],[組]],"")</f>
        <v/>
      </c>
      <c r="C1595" s="22" t="str">
        <f>IFERROR(テーブル_Swim015[[#This Row],[水路]],"")</f>
        <v/>
      </c>
      <c r="D1595" s="22" t="str">
        <f t="shared" si="100"/>
        <v/>
      </c>
      <c r="E1595" s="22" t="str">
        <f>IFERROR(テーブル_Swim015[[#This Row],[選手番号]],"")</f>
        <v/>
      </c>
      <c r="F1595" s="22" t="str">
        <f>IFERROR(VLOOKUP(E1595,Sheet3!A:H,3,0),"")</f>
        <v/>
      </c>
      <c r="G1595" s="22" t="str">
        <f>IFERROR(VLOOKUP(E1595,Sheet3!A:H,8,0),"")</f>
        <v/>
      </c>
      <c r="H1595" s="22" t="str">
        <f>IFERROR(VLOOKUP(E1595,Sheet2!A:B,2,0),"")</f>
        <v/>
      </c>
      <c r="I1595" s="22" t="str">
        <f t="shared" si="101"/>
        <v/>
      </c>
      <c r="J1595" s="22" t="str">
        <f t="shared" si="102"/>
        <v/>
      </c>
      <c r="K1595" s="22" t="str">
        <f t="shared" si="103"/>
        <v/>
      </c>
    </row>
    <row r="1596" spans="1:11" x14ac:dyDescent="0.15">
      <c r="A1596" s="22" t="str">
        <f>IFERROR(テーブル_Swim015[[#This Row],[競技番号]],"")</f>
        <v/>
      </c>
      <c r="B1596" s="22" t="str">
        <f>IFERROR(テーブル_Swim015[[#This Row],[組]],"")</f>
        <v/>
      </c>
      <c r="C1596" s="22" t="str">
        <f>IFERROR(テーブル_Swim015[[#This Row],[水路]],"")</f>
        <v/>
      </c>
      <c r="D1596" s="22" t="str">
        <f t="shared" si="100"/>
        <v/>
      </c>
      <c r="E1596" s="22" t="str">
        <f>IFERROR(テーブル_Swim015[[#This Row],[選手番号]],"")</f>
        <v/>
      </c>
      <c r="F1596" s="22" t="str">
        <f>IFERROR(VLOOKUP(E1596,Sheet3!A:H,3,0),"")</f>
        <v/>
      </c>
      <c r="G1596" s="22" t="str">
        <f>IFERROR(VLOOKUP(E1596,Sheet3!A:H,8,0),"")</f>
        <v/>
      </c>
      <c r="H1596" s="22" t="str">
        <f>IFERROR(VLOOKUP(E1596,Sheet2!A:B,2,0),"")</f>
        <v/>
      </c>
      <c r="I1596" s="22" t="str">
        <f t="shared" si="101"/>
        <v/>
      </c>
      <c r="J1596" s="22" t="str">
        <f t="shared" si="102"/>
        <v/>
      </c>
      <c r="K1596" s="22" t="str">
        <f t="shared" si="103"/>
        <v/>
      </c>
    </row>
    <row r="1597" spans="1:11" x14ac:dyDescent="0.15">
      <c r="A1597" s="22" t="str">
        <f>IFERROR(テーブル_Swim015[[#This Row],[競技番号]],"")</f>
        <v/>
      </c>
      <c r="B1597" s="22" t="str">
        <f>IFERROR(テーブル_Swim015[[#This Row],[組]],"")</f>
        <v/>
      </c>
      <c r="C1597" s="22" t="str">
        <f>IFERROR(テーブル_Swim015[[#This Row],[水路]],"")</f>
        <v/>
      </c>
      <c r="D1597" s="22" t="str">
        <f t="shared" si="100"/>
        <v/>
      </c>
      <c r="E1597" s="22" t="str">
        <f>IFERROR(テーブル_Swim015[[#This Row],[選手番号]],"")</f>
        <v/>
      </c>
      <c r="F1597" s="22" t="str">
        <f>IFERROR(VLOOKUP(E1597,Sheet3!A:H,3,0),"")</f>
        <v/>
      </c>
      <c r="G1597" s="22" t="str">
        <f>IFERROR(VLOOKUP(E1597,Sheet3!A:H,8,0),"")</f>
        <v/>
      </c>
      <c r="H1597" s="22" t="str">
        <f>IFERROR(VLOOKUP(E1597,Sheet2!A:B,2,0),"")</f>
        <v/>
      </c>
      <c r="I1597" s="22" t="str">
        <f t="shared" si="101"/>
        <v/>
      </c>
      <c r="J1597" s="22" t="str">
        <f t="shared" si="102"/>
        <v/>
      </c>
      <c r="K1597" s="22" t="str">
        <f t="shared" si="103"/>
        <v/>
      </c>
    </row>
    <row r="1598" spans="1:11" x14ac:dyDescent="0.15">
      <c r="A1598" s="22" t="str">
        <f>IFERROR(テーブル_Swim015[[#This Row],[競技番号]],"")</f>
        <v/>
      </c>
      <c r="B1598" s="22" t="str">
        <f>IFERROR(テーブル_Swim015[[#This Row],[組]],"")</f>
        <v/>
      </c>
      <c r="C1598" s="22" t="str">
        <f>IFERROR(テーブル_Swim015[[#This Row],[水路]],"")</f>
        <v/>
      </c>
      <c r="D1598" s="22" t="str">
        <f t="shared" si="100"/>
        <v/>
      </c>
      <c r="E1598" s="22" t="str">
        <f>IFERROR(テーブル_Swim015[[#This Row],[選手番号]],"")</f>
        <v/>
      </c>
      <c r="F1598" s="22" t="str">
        <f>IFERROR(VLOOKUP(E1598,Sheet3!A:H,3,0),"")</f>
        <v/>
      </c>
      <c r="G1598" s="22" t="str">
        <f>IFERROR(VLOOKUP(E1598,Sheet3!A:H,8,0),"")</f>
        <v/>
      </c>
      <c r="H1598" s="22" t="str">
        <f>IFERROR(VLOOKUP(E1598,Sheet2!A:B,2,0),"")</f>
        <v/>
      </c>
      <c r="I1598" s="22" t="str">
        <f t="shared" si="101"/>
        <v/>
      </c>
      <c r="J1598" s="22" t="str">
        <f t="shared" si="102"/>
        <v/>
      </c>
      <c r="K1598" s="22" t="str">
        <f t="shared" si="103"/>
        <v/>
      </c>
    </row>
    <row r="1599" spans="1:11" x14ac:dyDescent="0.15">
      <c r="A1599" s="22" t="str">
        <f>IFERROR(テーブル_Swim015[[#This Row],[競技番号]],"")</f>
        <v/>
      </c>
      <c r="B1599" s="22" t="str">
        <f>IFERROR(テーブル_Swim015[[#This Row],[組]],"")</f>
        <v/>
      </c>
      <c r="C1599" s="22" t="str">
        <f>IFERROR(テーブル_Swim015[[#This Row],[水路]],"")</f>
        <v/>
      </c>
      <c r="D1599" s="22" t="str">
        <f t="shared" si="100"/>
        <v/>
      </c>
      <c r="E1599" s="22" t="str">
        <f>IFERROR(テーブル_Swim015[[#This Row],[選手番号]],"")</f>
        <v/>
      </c>
      <c r="F1599" s="22" t="str">
        <f>IFERROR(VLOOKUP(E1599,Sheet3!A:H,3,0),"")</f>
        <v/>
      </c>
      <c r="G1599" s="22" t="str">
        <f>IFERROR(VLOOKUP(E1599,Sheet3!A:H,8,0),"")</f>
        <v/>
      </c>
      <c r="H1599" s="22" t="str">
        <f>IFERROR(VLOOKUP(E1599,Sheet2!A:B,2,0),"")</f>
        <v/>
      </c>
      <c r="I1599" s="22" t="str">
        <f t="shared" si="101"/>
        <v/>
      </c>
      <c r="J1599" s="22" t="str">
        <f t="shared" si="102"/>
        <v/>
      </c>
      <c r="K1599" s="22" t="str">
        <f t="shared" si="103"/>
        <v/>
      </c>
    </row>
    <row r="1600" spans="1:11" x14ac:dyDescent="0.15">
      <c r="A1600" s="22" t="str">
        <f>IFERROR(テーブル_Swim015[[#This Row],[競技番号]],"")</f>
        <v/>
      </c>
      <c r="B1600" s="22" t="str">
        <f>IFERROR(テーブル_Swim015[[#This Row],[組]],"")</f>
        <v/>
      </c>
      <c r="C1600" s="22" t="str">
        <f>IFERROR(テーブル_Swim015[[#This Row],[水路]],"")</f>
        <v/>
      </c>
      <c r="D1600" s="22" t="str">
        <f t="shared" si="100"/>
        <v/>
      </c>
      <c r="E1600" s="22" t="str">
        <f>IFERROR(テーブル_Swim015[[#This Row],[選手番号]],"")</f>
        <v/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01"/>
        <v/>
      </c>
      <c r="J1600" s="22" t="str">
        <f t="shared" si="102"/>
        <v/>
      </c>
      <c r="K1600" s="22" t="str">
        <f t="shared" si="103"/>
        <v/>
      </c>
    </row>
    <row r="1601" spans="1:11" x14ac:dyDescent="0.15">
      <c r="A1601" s="22" t="str">
        <f>IFERROR(テーブル_Swim015[[#This Row],[競技番号]],"")</f>
        <v/>
      </c>
      <c r="B1601" s="22" t="str">
        <f>IFERROR(テーブル_Swim015[[#This Row],[組]],"")</f>
        <v/>
      </c>
      <c r="C1601" s="22" t="str">
        <f>IFERROR(テーブル_Swim015[[#This Row],[水路]],"")</f>
        <v/>
      </c>
      <c r="D1601" s="22" t="str">
        <f t="shared" si="100"/>
        <v/>
      </c>
      <c r="E1601" s="22" t="str">
        <f>IFERROR(テーブル_Swim015[[#This Row],[選手番号]],"")</f>
        <v/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01"/>
        <v/>
      </c>
      <c r="J1601" s="22" t="str">
        <f t="shared" si="102"/>
        <v/>
      </c>
      <c r="K1601" s="22" t="str">
        <f t="shared" si="103"/>
        <v/>
      </c>
    </row>
    <row r="1602" spans="1:11" x14ac:dyDescent="0.15">
      <c r="A1602" s="22" t="str">
        <f>IFERROR(テーブル_Swim015[[#This Row],[競技番号]],"")</f>
        <v/>
      </c>
      <c r="B1602" s="22" t="str">
        <f>IFERROR(テーブル_Swim015[[#This Row],[組]],"")</f>
        <v/>
      </c>
      <c r="C1602" s="22" t="str">
        <f>IFERROR(テーブル_Swim015[[#This Row],[水路]],"")</f>
        <v/>
      </c>
      <c r="D1602" s="22" t="str">
        <f t="shared" si="100"/>
        <v/>
      </c>
      <c r="E1602" s="22" t="str">
        <f>IFERROR(テーブル_Swim015[[#This Row],[選手番号]],"")</f>
        <v/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01"/>
        <v/>
      </c>
      <c r="J1602" s="22" t="str">
        <f t="shared" si="102"/>
        <v/>
      </c>
      <c r="K1602" s="22" t="str">
        <f t="shared" si="103"/>
        <v/>
      </c>
    </row>
    <row r="1603" spans="1:11" x14ac:dyDescent="0.15">
      <c r="A1603" s="22" t="str">
        <f>IFERROR(テーブル_Swim015[[#This Row],[競技番号]],"")</f>
        <v/>
      </c>
      <c r="B1603" s="22" t="str">
        <f>IFERROR(テーブル_Swim015[[#This Row],[組]],"")</f>
        <v/>
      </c>
      <c r="C1603" s="22" t="str">
        <f>IFERROR(テーブル_Swim015[[#This Row],[水路]],"")</f>
        <v/>
      </c>
      <c r="D1603" s="22" t="str">
        <f t="shared" si="100"/>
        <v/>
      </c>
      <c r="E1603" s="22" t="str">
        <f>IFERROR(テーブル_Swim015[[#This Row],[選手番号]],"")</f>
        <v/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01"/>
        <v/>
      </c>
      <c r="J1603" s="22" t="str">
        <f t="shared" si="102"/>
        <v/>
      </c>
      <c r="K1603" s="22" t="str">
        <f t="shared" si="103"/>
        <v/>
      </c>
    </row>
    <row r="1604" spans="1:11" x14ac:dyDescent="0.15">
      <c r="A1604" s="22" t="str">
        <f>IFERROR(テーブル_Swim015[[#This Row],[競技番号]],"")</f>
        <v/>
      </c>
      <c r="B1604" s="22" t="str">
        <f>IFERROR(テーブル_Swim015[[#This Row],[組]],"")</f>
        <v/>
      </c>
      <c r="C1604" s="22" t="str">
        <f>IFERROR(テーブル_Swim015[[#This Row],[水路]],"")</f>
        <v/>
      </c>
      <c r="D1604" s="22" t="str">
        <f t="shared" si="100"/>
        <v/>
      </c>
      <c r="E1604" s="22" t="str">
        <f>IFERROR(テーブル_Swim015[[#This Row],[選手番号]],"")</f>
        <v/>
      </c>
      <c r="F1604" s="22" t="str">
        <f>IFERROR(VLOOKUP(E1604,Sheet3!A:H,3,0),"")</f>
        <v/>
      </c>
      <c r="G1604" s="22" t="str">
        <f>IFERROR(VLOOKUP(E1604,Sheet3!A:H,8,0),"")</f>
        <v/>
      </c>
      <c r="H1604" s="22" t="str">
        <f>IFERROR(VLOOKUP(E1604,Sheet2!A:B,2,0),"")</f>
        <v/>
      </c>
      <c r="I1604" s="22" t="str">
        <f t="shared" si="101"/>
        <v/>
      </c>
      <c r="J1604" s="22" t="str">
        <f t="shared" si="102"/>
        <v/>
      </c>
      <c r="K1604" s="22" t="str">
        <f t="shared" si="103"/>
        <v/>
      </c>
    </row>
    <row r="1605" spans="1:11" x14ac:dyDescent="0.15">
      <c r="A1605" s="22" t="str">
        <f>IFERROR(テーブル_Swim015[[#This Row],[競技番号]],"")</f>
        <v/>
      </c>
      <c r="B1605" s="22" t="str">
        <f>IFERROR(テーブル_Swim015[[#This Row],[組]],"")</f>
        <v/>
      </c>
      <c r="C1605" s="22" t="str">
        <f>IFERROR(テーブル_Swim015[[#This Row],[水路]],"")</f>
        <v/>
      </c>
      <c r="D1605" s="22" t="str">
        <f t="shared" si="100"/>
        <v/>
      </c>
      <c r="E1605" s="22" t="str">
        <f>IFERROR(テーブル_Swim015[[#This Row],[選手番号]],"")</f>
        <v/>
      </c>
      <c r="F1605" s="22" t="str">
        <f>IFERROR(VLOOKUP(E1605,Sheet3!A:H,3,0),"")</f>
        <v/>
      </c>
      <c r="G1605" s="22" t="str">
        <f>IFERROR(VLOOKUP(E1605,Sheet3!A:H,8,0),"")</f>
        <v/>
      </c>
      <c r="H1605" s="22" t="str">
        <f>IFERROR(VLOOKUP(E1605,Sheet2!A:B,2,0),"")</f>
        <v/>
      </c>
      <c r="I1605" s="22" t="str">
        <f t="shared" si="101"/>
        <v/>
      </c>
      <c r="J1605" s="22" t="str">
        <f t="shared" si="102"/>
        <v/>
      </c>
      <c r="K1605" s="22" t="str">
        <f t="shared" si="103"/>
        <v/>
      </c>
    </row>
    <row r="1606" spans="1:11" x14ac:dyDescent="0.15">
      <c r="A1606" s="22" t="str">
        <f>IFERROR(テーブル_Swim015[[#This Row],[競技番号]],"")</f>
        <v/>
      </c>
      <c r="B1606" s="22" t="str">
        <f>IFERROR(テーブル_Swim015[[#This Row],[組]],"")</f>
        <v/>
      </c>
      <c r="C1606" s="22" t="str">
        <f>IFERROR(テーブル_Swim015[[#This Row],[水路]],"")</f>
        <v/>
      </c>
      <c r="D1606" s="22" t="str">
        <f t="shared" si="100"/>
        <v/>
      </c>
      <c r="E1606" s="22" t="str">
        <f>IFERROR(テーブル_Swim015[[#This Row],[選手番号]],"")</f>
        <v/>
      </c>
      <c r="F1606" s="22" t="str">
        <f>IFERROR(VLOOKUP(E1606,Sheet3!A:H,3,0),"")</f>
        <v/>
      </c>
      <c r="G1606" s="22" t="str">
        <f>IFERROR(VLOOKUP(E1606,Sheet3!A:H,8,0),"")</f>
        <v/>
      </c>
      <c r="H1606" s="22" t="str">
        <f>IFERROR(VLOOKUP(E1606,Sheet2!A:B,2,0),"")</f>
        <v/>
      </c>
      <c r="I1606" s="22" t="str">
        <f t="shared" si="101"/>
        <v/>
      </c>
      <c r="J1606" s="22" t="str">
        <f t="shared" si="102"/>
        <v/>
      </c>
      <c r="K1606" s="22" t="str">
        <f t="shared" si="103"/>
        <v/>
      </c>
    </row>
    <row r="1607" spans="1:11" x14ac:dyDescent="0.15">
      <c r="A1607" s="22" t="str">
        <f>IFERROR(テーブル_Swim015[[#This Row],[競技番号]],"")</f>
        <v/>
      </c>
      <c r="B1607" s="22" t="str">
        <f>IFERROR(テーブル_Swim015[[#This Row],[組]],"")</f>
        <v/>
      </c>
      <c r="C1607" s="22" t="str">
        <f>IFERROR(テーブル_Swim015[[#This Row],[水路]],"")</f>
        <v/>
      </c>
      <c r="D1607" s="22" t="str">
        <f t="shared" si="100"/>
        <v/>
      </c>
      <c r="E1607" s="22" t="str">
        <f>IFERROR(テーブル_Swim015[[#This Row],[選手番号]],"")</f>
        <v/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01"/>
        <v/>
      </c>
      <c r="J1607" s="22" t="str">
        <f t="shared" si="102"/>
        <v/>
      </c>
      <c r="K1607" s="22" t="str">
        <f t="shared" si="103"/>
        <v/>
      </c>
    </row>
    <row r="1608" spans="1:11" x14ac:dyDescent="0.15">
      <c r="A1608" s="22" t="str">
        <f>IFERROR(テーブル_Swim015[[#This Row],[競技番号]],"")</f>
        <v/>
      </c>
      <c r="B1608" s="22" t="str">
        <f>IFERROR(テーブル_Swim015[[#This Row],[組]],"")</f>
        <v/>
      </c>
      <c r="C1608" s="22" t="str">
        <f>IFERROR(テーブル_Swim015[[#This Row],[水路]],"")</f>
        <v/>
      </c>
      <c r="D1608" s="22" t="str">
        <f t="shared" si="100"/>
        <v/>
      </c>
      <c r="E1608" s="22" t="str">
        <f>IFERROR(テーブル_Swim015[[#This Row],[選手番号]],"")</f>
        <v/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01"/>
        <v/>
      </c>
      <c r="J1608" s="22" t="str">
        <f t="shared" si="102"/>
        <v/>
      </c>
      <c r="K1608" s="22" t="str">
        <f t="shared" si="103"/>
        <v/>
      </c>
    </row>
    <row r="1609" spans="1:11" x14ac:dyDescent="0.15">
      <c r="A1609" s="22" t="str">
        <f>IFERROR(テーブル_Swim015[[#This Row],[競技番号]],"")</f>
        <v/>
      </c>
      <c r="B1609" s="22" t="str">
        <f>IFERROR(テーブル_Swim015[[#This Row],[組]],"")</f>
        <v/>
      </c>
      <c r="C1609" s="22" t="str">
        <f>IFERROR(テーブル_Swim015[[#This Row],[水路]],"")</f>
        <v/>
      </c>
      <c r="D1609" s="22" t="str">
        <f t="shared" si="100"/>
        <v/>
      </c>
      <c r="E1609" s="22" t="str">
        <f>IFERROR(テーブル_Swim015[[#This Row],[選手番号]],"")</f>
        <v/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01"/>
        <v/>
      </c>
      <c r="J1609" s="22" t="str">
        <f t="shared" si="102"/>
        <v/>
      </c>
      <c r="K1609" s="22" t="str">
        <f t="shared" si="103"/>
        <v/>
      </c>
    </row>
    <row r="1610" spans="1:11" x14ac:dyDescent="0.15">
      <c r="A1610" s="22" t="str">
        <f>IFERROR(テーブル_Swim015[[#This Row],[競技番号]],"")</f>
        <v/>
      </c>
      <c r="B1610" s="22" t="str">
        <f>IFERROR(テーブル_Swim015[[#This Row],[組]],"")</f>
        <v/>
      </c>
      <c r="C1610" s="22" t="str">
        <f>IFERROR(テーブル_Swim015[[#This Row],[水路]],"")</f>
        <v/>
      </c>
      <c r="D1610" s="22" t="str">
        <f t="shared" si="100"/>
        <v/>
      </c>
      <c r="E1610" s="22" t="str">
        <f>IFERROR(テーブル_Swim015[[#This Row],[選手番号]],"")</f>
        <v/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01"/>
        <v/>
      </c>
      <c r="J1610" s="22" t="str">
        <f t="shared" si="102"/>
        <v/>
      </c>
      <c r="K1610" s="22" t="str">
        <f t="shared" si="103"/>
        <v/>
      </c>
    </row>
    <row r="1611" spans="1:11" x14ac:dyDescent="0.15">
      <c r="A1611" s="22" t="str">
        <f>IFERROR(テーブル_Swim015[[#This Row],[競技番号]],"")</f>
        <v/>
      </c>
      <c r="B1611" s="22" t="str">
        <f>IFERROR(テーブル_Swim015[[#This Row],[組]],"")</f>
        <v/>
      </c>
      <c r="C1611" s="22" t="str">
        <f>IFERROR(テーブル_Swim015[[#This Row],[水路]],"")</f>
        <v/>
      </c>
      <c r="D1611" s="22" t="str">
        <f t="shared" si="100"/>
        <v/>
      </c>
      <c r="E1611" s="22" t="str">
        <f>IFERROR(テーブル_Swim015[[#This Row],[選手番号]],"")</f>
        <v/>
      </c>
      <c r="F1611" s="22" t="str">
        <f>IFERROR(VLOOKUP(E1611,Sheet3!A:H,3,0),"")</f>
        <v/>
      </c>
      <c r="G1611" s="22" t="str">
        <f>IFERROR(VLOOKUP(E1611,Sheet3!A:H,8,0),"")</f>
        <v/>
      </c>
      <c r="H1611" s="22" t="str">
        <f>IFERROR(VLOOKUP(E1611,Sheet2!A:B,2,0),"")</f>
        <v/>
      </c>
      <c r="I1611" s="22" t="str">
        <f t="shared" si="101"/>
        <v/>
      </c>
      <c r="J1611" s="22" t="str">
        <f t="shared" si="102"/>
        <v/>
      </c>
      <c r="K1611" s="22" t="str">
        <f t="shared" si="103"/>
        <v/>
      </c>
    </row>
    <row r="1612" spans="1:11" x14ac:dyDescent="0.15">
      <c r="A1612" s="22" t="str">
        <f>IFERROR(テーブル_Swim015[[#This Row],[競技番号]],"")</f>
        <v/>
      </c>
      <c r="B1612" s="22" t="str">
        <f>IFERROR(テーブル_Swim015[[#This Row],[組]],"")</f>
        <v/>
      </c>
      <c r="C1612" s="22" t="str">
        <f>IFERROR(テーブル_Swim015[[#This Row],[水路]],"")</f>
        <v/>
      </c>
      <c r="D1612" s="22" t="str">
        <f t="shared" si="100"/>
        <v/>
      </c>
      <c r="E1612" s="22" t="str">
        <f>IFERROR(テーブル_Swim015[[#This Row],[選手番号]],"")</f>
        <v/>
      </c>
      <c r="F1612" s="22" t="str">
        <f>IFERROR(VLOOKUP(E1612,Sheet3!A:H,3,0),"")</f>
        <v/>
      </c>
      <c r="G1612" s="22" t="str">
        <f>IFERROR(VLOOKUP(E1612,Sheet3!A:H,8,0),"")</f>
        <v/>
      </c>
      <c r="H1612" s="22" t="str">
        <f>IFERROR(VLOOKUP(E1612,Sheet2!A:B,2,0),"")</f>
        <v/>
      </c>
      <c r="I1612" s="22" t="str">
        <f t="shared" si="101"/>
        <v/>
      </c>
      <c r="J1612" s="22" t="str">
        <f t="shared" si="102"/>
        <v/>
      </c>
      <c r="K1612" s="22" t="str">
        <f t="shared" si="103"/>
        <v/>
      </c>
    </row>
    <row r="1613" spans="1:11" x14ac:dyDescent="0.15">
      <c r="A1613" s="22" t="str">
        <f>IFERROR(テーブル_Swim015[[#This Row],[競技番号]],"")</f>
        <v/>
      </c>
      <c r="B1613" s="22" t="str">
        <f>IFERROR(テーブル_Swim015[[#This Row],[組]],"")</f>
        <v/>
      </c>
      <c r="C1613" s="22" t="str">
        <f>IFERROR(テーブル_Swim015[[#This Row],[水路]],"")</f>
        <v/>
      </c>
      <c r="D1613" s="22" t="str">
        <f t="shared" si="100"/>
        <v/>
      </c>
      <c r="E1613" s="22" t="str">
        <f>IFERROR(テーブル_Swim015[[#This Row],[選手番号]],"")</f>
        <v/>
      </c>
      <c r="F1613" s="22" t="str">
        <f>IFERROR(VLOOKUP(E1613,Sheet3!A:H,3,0),"")</f>
        <v/>
      </c>
      <c r="G1613" s="22" t="str">
        <f>IFERROR(VLOOKUP(E1613,Sheet3!A:H,8,0),"")</f>
        <v/>
      </c>
      <c r="H1613" s="22" t="str">
        <f>IFERROR(VLOOKUP(E1613,Sheet2!A:B,2,0),"")</f>
        <v/>
      </c>
      <c r="I1613" s="22" t="str">
        <f t="shared" si="101"/>
        <v/>
      </c>
      <c r="J1613" s="22" t="str">
        <f t="shared" si="102"/>
        <v/>
      </c>
      <c r="K1613" s="22" t="str">
        <f t="shared" si="103"/>
        <v/>
      </c>
    </row>
    <row r="1614" spans="1:11" x14ac:dyDescent="0.15">
      <c r="A1614" s="22" t="str">
        <f>IFERROR(テーブル_Swim015[[#This Row],[競技番号]],"")</f>
        <v/>
      </c>
      <c r="B1614" s="22" t="str">
        <f>IFERROR(テーブル_Swim015[[#This Row],[組]],"")</f>
        <v/>
      </c>
      <c r="C1614" s="22" t="str">
        <f>IFERROR(テーブル_Swim015[[#This Row],[水路]],"")</f>
        <v/>
      </c>
      <c r="D1614" s="22" t="str">
        <f t="shared" si="100"/>
        <v/>
      </c>
      <c r="E1614" s="22" t="str">
        <f>IFERROR(テーブル_Swim015[[#This Row],[選手番号]],"")</f>
        <v/>
      </c>
      <c r="F1614" s="22" t="str">
        <f>IFERROR(VLOOKUP(E1614,Sheet3!A:H,3,0),"")</f>
        <v/>
      </c>
      <c r="G1614" s="22" t="str">
        <f>IFERROR(VLOOKUP(E1614,Sheet3!A:H,8,0),"")</f>
        <v/>
      </c>
      <c r="H1614" s="22" t="str">
        <f>IFERROR(VLOOKUP(E1614,Sheet2!A:B,2,0),"")</f>
        <v/>
      </c>
      <c r="I1614" s="22" t="str">
        <f t="shared" si="101"/>
        <v/>
      </c>
      <c r="J1614" s="22" t="str">
        <f t="shared" si="102"/>
        <v/>
      </c>
      <c r="K1614" s="22" t="str">
        <f t="shared" si="103"/>
        <v/>
      </c>
    </row>
    <row r="1615" spans="1:11" x14ac:dyDescent="0.15">
      <c r="A1615" s="22" t="str">
        <f>IFERROR(テーブル_Swim015[[#This Row],[競技番号]],"")</f>
        <v/>
      </c>
      <c r="B1615" s="22" t="str">
        <f>IFERROR(テーブル_Swim015[[#This Row],[組]],"")</f>
        <v/>
      </c>
      <c r="C1615" s="22" t="str">
        <f>IFERROR(テーブル_Swim015[[#This Row],[水路]],"")</f>
        <v/>
      </c>
      <c r="D1615" s="22" t="str">
        <f t="shared" si="100"/>
        <v/>
      </c>
      <c r="E1615" s="22" t="str">
        <f>IFERROR(テーブル_Swim015[[#This Row],[選手番号]],"")</f>
        <v/>
      </c>
      <c r="F1615" s="22" t="str">
        <f>IFERROR(VLOOKUP(E1615,Sheet3!A:H,3,0),"")</f>
        <v/>
      </c>
      <c r="G1615" s="22" t="str">
        <f>IFERROR(VLOOKUP(E1615,Sheet3!A:H,8,0),"")</f>
        <v/>
      </c>
      <c r="H1615" s="22" t="str">
        <f>IFERROR(VLOOKUP(E1615,Sheet2!A:B,2,0),"")</f>
        <v/>
      </c>
      <c r="I1615" s="22" t="str">
        <f t="shared" si="101"/>
        <v/>
      </c>
      <c r="J1615" s="22" t="str">
        <f t="shared" si="102"/>
        <v/>
      </c>
      <c r="K1615" s="22" t="str">
        <f t="shared" si="103"/>
        <v/>
      </c>
    </row>
    <row r="1616" spans="1:11" x14ac:dyDescent="0.15">
      <c r="A1616" s="22" t="str">
        <f>IFERROR(テーブル_Swim015[[#This Row],[競技番号]],"")</f>
        <v/>
      </c>
      <c r="B1616" s="22" t="str">
        <f>IFERROR(テーブル_Swim015[[#This Row],[組]],"")</f>
        <v/>
      </c>
      <c r="C1616" s="22" t="str">
        <f>IFERROR(テーブル_Swim015[[#This Row],[水路]],"")</f>
        <v/>
      </c>
      <c r="D1616" s="22" t="str">
        <f t="shared" si="100"/>
        <v/>
      </c>
      <c r="E1616" s="22" t="str">
        <f>IFERROR(テーブル_Swim015[[#This Row],[選手番号]],"")</f>
        <v/>
      </c>
      <c r="F1616" s="22" t="str">
        <f>IFERROR(VLOOKUP(E1616,Sheet3!A:H,3,0),"")</f>
        <v/>
      </c>
      <c r="G1616" s="22" t="str">
        <f>IFERROR(VLOOKUP(E1616,Sheet3!A:H,8,0),"")</f>
        <v/>
      </c>
      <c r="H1616" s="22" t="str">
        <f>IFERROR(VLOOKUP(E1616,Sheet2!A:B,2,0),"")</f>
        <v/>
      </c>
      <c r="I1616" s="22" t="str">
        <f t="shared" si="101"/>
        <v/>
      </c>
      <c r="J1616" s="22" t="str">
        <f t="shared" si="102"/>
        <v/>
      </c>
      <c r="K1616" s="22" t="str">
        <f t="shared" si="103"/>
        <v/>
      </c>
    </row>
    <row r="1617" spans="1:11" x14ac:dyDescent="0.15">
      <c r="A1617" s="22" t="str">
        <f>IFERROR(テーブル_Swim015[[#This Row],[競技番号]],"")</f>
        <v/>
      </c>
      <c r="B1617" s="22" t="str">
        <f>IFERROR(テーブル_Swim015[[#This Row],[組]],"")</f>
        <v/>
      </c>
      <c r="C1617" s="22" t="str">
        <f>IFERROR(テーブル_Swim015[[#This Row],[水路]],"")</f>
        <v/>
      </c>
      <c r="D1617" s="22" t="str">
        <f t="shared" si="100"/>
        <v/>
      </c>
      <c r="E1617" s="22" t="str">
        <f>IFERROR(テーブル_Swim015[[#This Row],[選手番号]],"")</f>
        <v/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01"/>
        <v/>
      </c>
      <c r="J1617" s="22" t="str">
        <f t="shared" si="102"/>
        <v/>
      </c>
      <c r="K1617" s="22" t="str">
        <f t="shared" si="103"/>
        <v/>
      </c>
    </row>
    <row r="1618" spans="1:11" x14ac:dyDescent="0.15">
      <c r="A1618" s="22" t="str">
        <f>IFERROR(テーブル_Swim015[[#This Row],[競技番号]],"")</f>
        <v/>
      </c>
      <c r="B1618" s="22" t="str">
        <f>IFERROR(テーブル_Swim015[[#This Row],[組]],"")</f>
        <v/>
      </c>
      <c r="C1618" s="22" t="str">
        <f>IFERROR(テーブル_Swim015[[#This Row],[水路]],"")</f>
        <v/>
      </c>
      <c r="D1618" s="22" t="str">
        <f t="shared" ref="D1618:D1681" si="104">CONCATENATE(A1618,B1618,C1618)</f>
        <v/>
      </c>
      <c r="E1618" s="22" t="str">
        <f>IFERROR(テーブル_Swim015[[#This Row],[選手番号]],"")</f>
        <v/>
      </c>
      <c r="F1618" s="22" t="str">
        <f>IFERROR(VLOOKUP(E1618,Sheet3!A:H,3,0),"")</f>
        <v/>
      </c>
      <c r="G1618" s="22" t="str">
        <f>IFERROR(VLOOKUP(E1618,Sheet3!A:H,8,0),"")</f>
        <v/>
      </c>
      <c r="H1618" s="22" t="str">
        <f>IFERROR(VLOOKUP(E1618,Sheet2!A:B,2,0),"")</f>
        <v/>
      </c>
      <c r="I1618" s="22" t="str">
        <f t="shared" si="101"/>
        <v/>
      </c>
      <c r="J1618" s="22" t="str">
        <f t="shared" si="102"/>
        <v/>
      </c>
      <c r="K1618" s="22" t="str">
        <f t="shared" si="103"/>
        <v/>
      </c>
    </row>
    <row r="1619" spans="1:11" x14ac:dyDescent="0.15">
      <c r="A1619" s="22" t="str">
        <f>IFERROR(テーブル_Swim015[[#This Row],[競技番号]],"")</f>
        <v/>
      </c>
      <c r="B1619" s="22" t="str">
        <f>IFERROR(テーブル_Swim015[[#This Row],[組]],"")</f>
        <v/>
      </c>
      <c r="C1619" s="22" t="str">
        <f>IFERROR(テーブル_Swim015[[#This Row],[水路]],"")</f>
        <v/>
      </c>
      <c r="D1619" s="22" t="str">
        <f t="shared" si="104"/>
        <v/>
      </c>
      <c r="E1619" s="22" t="str">
        <f>IFERROR(テーブル_Swim015[[#This Row],[選手番号]],"")</f>
        <v/>
      </c>
      <c r="F1619" s="22" t="str">
        <f>IFERROR(VLOOKUP(E1619,Sheet3!A:H,3,0),"")</f>
        <v/>
      </c>
      <c r="G1619" s="22" t="str">
        <f>IFERROR(VLOOKUP(E1619,Sheet3!A:H,8,0),"")</f>
        <v/>
      </c>
      <c r="H1619" s="22" t="str">
        <f>IFERROR(VLOOKUP(E1619,Sheet2!A:B,2,0),"")</f>
        <v/>
      </c>
      <c r="I1619" s="22" t="str">
        <f t="shared" ref="I1619:I1682" si="105">CONCATENATE(E1619,A1619)</f>
        <v/>
      </c>
      <c r="J1619" s="22" t="str">
        <f t="shared" ref="J1619:J1682" si="106">B1619</f>
        <v/>
      </c>
      <c r="K1619" s="22" t="str">
        <f t="shared" ref="K1619:K1682" si="107">C1619</f>
        <v/>
      </c>
    </row>
    <row r="1620" spans="1:11" x14ac:dyDescent="0.15">
      <c r="A1620" s="22" t="str">
        <f>IFERROR(テーブル_Swim015[[#This Row],[競技番号]],"")</f>
        <v/>
      </c>
      <c r="B1620" s="22" t="str">
        <f>IFERROR(テーブル_Swim015[[#This Row],[組]],"")</f>
        <v/>
      </c>
      <c r="C1620" s="22" t="str">
        <f>IFERROR(テーブル_Swim015[[#This Row],[水路]],"")</f>
        <v/>
      </c>
      <c r="D1620" s="22" t="str">
        <f t="shared" si="104"/>
        <v/>
      </c>
      <c r="E1620" s="22" t="str">
        <f>IFERROR(テーブル_Swim015[[#This Row],[選手番号]],"")</f>
        <v/>
      </c>
      <c r="F1620" s="22" t="str">
        <f>IFERROR(VLOOKUP(E1620,Sheet3!A:H,3,0),"")</f>
        <v/>
      </c>
      <c r="G1620" s="22" t="str">
        <f>IFERROR(VLOOKUP(E1620,Sheet3!A:H,8,0),"")</f>
        <v/>
      </c>
      <c r="H1620" s="22" t="str">
        <f>IFERROR(VLOOKUP(E1620,Sheet2!A:B,2,0),"")</f>
        <v/>
      </c>
      <c r="I1620" s="22" t="str">
        <f t="shared" si="105"/>
        <v/>
      </c>
      <c r="J1620" s="22" t="str">
        <f t="shared" si="106"/>
        <v/>
      </c>
      <c r="K1620" s="22" t="str">
        <f t="shared" si="107"/>
        <v/>
      </c>
    </row>
    <row r="1621" spans="1:11" x14ac:dyDescent="0.15">
      <c r="A1621" s="22" t="str">
        <f>IFERROR(テーブル_Swim015[[#This Row],[競技番号]],"")</f>
        <v/>
      </c>
      <c r="B1621" s="22" t="str">
        <f>IFERROR(テーブル_Swim015[[#This Row],[組]],"")</f>
        <v/>
      </c>
      <c r="C1621" s="22" t="str">
        <f>IFERROR(テーブル_Swim015[[#This Row],[水路]],"")</f>
        <v/>
      </c>
      <c r="D1621" s="22" t="str">
        <f t="shared" si="104"/>
        <v/>
      </c>
      <c r="E1621" s="22" t="str">
        <f>IFERROR(テーブル_Swim015[[#This Row],[選手番号]],"")</f>
        <v/>
      </c>
      <c r="F1621" s="22" t="str">
        <f>IFERROR(VLOOKUP(E1621,Sheet3!A:H,3,0),"")</f>
        <v/>
      </c>
      <c r="G1621" s="22" t="str">
        <f>IFERROR(VLOOKUP(E1621,Sheet3!A:H,8,0),"")</f>
        <v/>
      </c>
      <c r="H1621" s="22" t="str">
        <f>IFERROR(VLOOKUP(E1621,Sheet2!A:B,2,0),"")</f>
        <v/>
      </c>
      <c r="I1621" s="22" t="str">
        <f t="shared" si="105"/>
        <v/>
      </c>
      <c r="J1621" s="22" t="str">
        <f t="shared" si="106"/>
        <v/>
      </c>
      <c r="K1621" s="22" t="str">
        <f t="shared" si="107"/>
        <v/>
      </c>
    </row>
    <row r="1622" spans="1:11" x14ac:dyDescent="0.15">
      <c r="A1622" s="22" t="str">
        <f>IFERROR(テーブル_Swim015[[#This Row],[競技番号]],"")</f>
        <v/>
      </c>
      <c r="B1622" s="22" t="str">
        <f>IFERROR(テーブル_Swim015[[#This Row],[組]],"")</f>
        <v/>
      </c>
      <c r="C1622" s="22" t="str">
        <f>IFERROR(テーブル_Swim015[[#This Row],[水路]],"")</f>
        <v/>
      </c>
      <c r="D1622" s="22" t="str">
        <f t="shared" si="104"/>
        <v/>
      </c>
      <c r="E1622" s="22" t="str">
        <f>IFERROR(テーブル_Swim015[[#This Row],[選手番号]],"")</f>
        <v/>
      </c>
      <c r="F1622" s="22" t="str">
        <f>IFERROR(VLOOKUP(E1622,Sheet3!A:H,3,0),"")</f>
        <v/>
      </c>
      <c r="G1622" s="22" t="str">
        <f>IFERROR(VLOOKUP(E1622,Sheet3!A:H,8,0),"")</f>
        <v/>
      </c>
      <c r="H1622" s="22" t="str">
        <f>IFERROR(VLOOKUP(E1622,Sheet2!A:B,2,0),"")</f>
        <v/>
      </c>
      <c r="I1622" s="22" t="str">
        <f t="shared" si="105"/>
        <v/>
      </c>
      <c r="J1622" s="22" t="str">
        <f t="shared" si="106"/>
        <v/>
      </c>
      <c r="K1622" s="22" t="str">
        <f t="shared" si="107"/>
        <v/>
      </c>
    </row>
    <row r="1623" spans="1:11" x14ac:dyDescent="0.15">
      <c r="A1623" s="22" t="str">
        <f>IFERROR(テーブル_Swim015[[#This Row],[競技番号]],"")</f>
        <v/>
      </c>
      <c r="B1623" s="22" t="str">
        <f>IFERROR(テーブル_Swim015[[#This Row],[組]],"")</f>
        <v/>
      </c>
      <c r="C1623" s="22" t="str">
        <f>IFERROR(テーブル_Swim015[[#This Row],[水路]],"")</f>
        <v/>
      </c>
      <c r="D1623" s="22" t="str">
        <f t="shared" si="104"/>
        <v/>
      </c>
      <c r="E1623" s="22" t="str">
        <f>IFERROR(テーブル_Swim015[[#This Row],[選手番号]],"")</f>
        <v/>
      </c>
      <c r="F1623" s="22" t="str">
        <f>IFERROR(VLOOKUP(E1623,Sheet3!A:H,3,0),"")</f>
        <v/>
      </c>
      <c r="G1623" s="22" t="str">
        <f>IFERROR(VLOOKUP(E1623,Sheet3!A:H,8,0),"")</f>
        <v/>
      </c>
      <c r="H1623" s="22" t="str">
        <f>IFERROR(VLOOKUP(E1623,Sheet2!A:B,2,0),"")</f>
        <v/>
      </c>
      <c r="I1623" s="22" t="str">
        <f t="shared" si="105"/>
        <v/>
      </c>
      <c r="J1623" s="22" t="str">
        <f t="shared" si="106"/>
        <v/>
      </c>
      <c r="K1623" s="22" t="str">
        <f t="shared" si="107"/>
        <v/>
      </c>
    </row>
    <row r="1624" spans="1:11" x14ac:dyDescent="0.15">
      <c r="A1624" s="22" t="str">
        <f>IFERROR(テーブル_Swim015[[#This Row],[競技番号]],"")</f>
        <v/>
      </c>
      <c r="B1624" s="22" t="str">
        <f>IFERROR(テーブル_Swim015[[#This Row],[組]],"")</f>
        <v/>
      </c>
      <c r="C1624" s="22" t="str">
        <f>IFERROR(テーブル_Swim015[[#This Row],[水路]],"")</f>
        <v/>
      </c>
      <c r="D1624" s="22" t="str">
        <f t="shared" si="104"/>
        <v/>
      </c>
      <c r="E1624" s="22" t="str">
        <f>IFERROR(テーブル_Swim015[[#This Row],[選手番号]],"")</f>
        <v/>
      </c>
      <c r="F1624" s="22" t="str">
        <f>IFERROR(VLOOKUP(E1624,Sheet3!A:H,3,0),"")</f>
        <v/>
      </c>
      <c r="G1624" s="22" t="str">
        <f>IFERROR(VLOOKUP(E1624,Sheet3!A:H,8,0),"")</f>
        <v/>
      </c>
      <c r="H1624" s="22" t="str">
        <f>IFERROR(VLOOKUP(E1624,Sheet2!A:B,2,0),"")</f>
        <v/>
      </c>
      <c r="I1624" s="22" t="str">
        <f t="shared" si="105"/>
        <v/>
      </c>
      <c r="J1624" s="22" t="str">
        <f t="shared" si="106"/>
        <v/>
      </c>
      <c r="K1624" s="22" t="str">
        <f t="shared" si="107"/>
        <v/>
      </c>
    </row>
    <row r="1625" spans="1:11" x14ac:dyDescent="0.15">
      <c r="A1625" s="22" t="str">
        <f>IFERROR(テーブル_Swim015[[#This Row],[競技番号]],"")</f>
        <v/>
      </c>
      <c r="B1625" s="22" t="str">
        <f>IFERROR(テーブル_Swim015[[#This Row],[組]],"")</f>
        <v/>
      </c>
      <c r="C1625" s="22" t="str">
        <f>IFERROR(テーブル_Swim015[[#This Row],[水路]],"")</f>
        <v/>
      </c>
      <c r="D1625" s="22" t="str">
        <f t="shared" si="104"/>
        <v/>
      </c>
      <c r="E1625" s="22" t="str">
        <f>IFERROR(テーブル_Swim015[[#This Row],[選手番号]],"")</f>
        <v/>
      </c>
      <c r="F1625" s="22" t="str">
        <f>IFERROR(VLOOKUP(E1625,Sheet3!A:H,3,0),"")</f>
        <v/>
      </c>
      <c r="G1625" s="22" t="str">
        <f>IFERROR(VLOOKUP(E1625,Sheet3!A:H,8,0),"")</f>
        <v/>
      </c>
      <c r="H1625" s="22" t="str">
        <f>IFERROR(VLOOKUP(E1625,Sheet2!A:B,2,0),"")</f>
        <v/>
      </c>
      <c r="I1625" s="22" t="str">
        <f t="shared" si="105"/>
        <v/>
      </c>
      <c r="J1625" s="22" t="str">
        <f t="shared" si="106"/>
        <v/>
      </c>
      <c r="K1625" s="22" t="str">
        <f t="shared" si="107"/>
        <v/>
      </c>
    </row>
    <row r="1626" spans="1:11" x14ac:dyDescent="0.15">
      <c r="A1626" s="22" t="str">
        <f>IFERROR(テーブル_Swim015[[#This Row],[競技番号]],"")</f>
        <v/>
      </c>
      <c r="B1626" s="22" t="str">
        <f>IFERROR(テーブル_Swim015[[#This Row],[組]],"")</f>
        <v/>
      </c>
      <c r="C1626" s="22" t="str">
        <f>IFERROR(テーブル_Swim015[[#This Row],[水路]],"")</f>
        <v/>
      </c>
      <c r="D1626" s="22" t="str">
        <f t="shared" si="104"/>
        <v/>
      </c>
      <c r="E1626" s="22" t="str">
        <f>IFERROR(テーブル_Swim015[[#This Row],[選手番号]],"")</f>
        <v/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05"/>
        <v/>
      </c>
      <c r="J1626" s="22" t="str">
        <f t="shared" si="106"/>
        <v/>
      </c>
      <c r="K1626" s="22" t="str">
        <f t="shared" si="107"/>
        <v/>
      </c>
    </row>
    <row r="1627" spans="1:11" x14ac:dyDescent="0.15">
      <c r="A1627" s="22" t="str">
        <f>IFERROR(テーブル_Swim015[[#This Row],[競技番号]],"")</f>
        <v/>
      </c>
      <c r="B1627" s="22" t="str">
        <f>IFERROR(テーブル_Swim015[[#This Row],[組]],"")</f>
        <v/>
      </c>
      <c r="C1627" s="22" t="str">
        <f>IFERROR(テーブル_Swim015[[#This Row],[水路]],"")</f>
        <v/>
      </c>
      <c r="D1627" s="22" t="str">
        <f t="shared" si="104"/>
        <v/>
      </c>
      <c r="E1627" s="22" t="str">
        <f>IFERROR(テーブル_Swim015[[#This Row],[選手番号]],"")</f>
        <v/>
      </c>
      <c r="F1627" s="22" t="str">
        <f>IFERROR(VLOOKUP(E1627,Sheet3!A:H,3,0),"")</f>
        <v/>
      </c>
      <c r="G1627" s="22" t="str">
        <f>IFERROR(VLOOKUP(E1627,Sheet3!A:H,8,0),"")</f>
        <v/>
      </c>
      <c r="H1627" s="22" t="str">
        <f>IFERROR(VLOOKUP(E1627,Sheet2!A:B,2,0),"")</f>
        <v/>
      </c>
      <c r="I1627" s="22" t="str">
        <f t="shared" si="105"/>
        <v/>
      </c>
      <c r="J1627" s="22" t="str">
        <f t="shared" si="106"/>
        <v/>
      </c>
      <c r="K1627" s="22" t="str">
        <f t="shared" si="107"/>
        <v/>
      </c>
    </row>
    <row r="1628" spans="1:11" x14ac:dyDescent="0.15">
      <c r="A1628" s="22" t="str">
        <f>IFERROR(テーブル_Swim015[[#This Row],[競技番号]],"")</f>
        <v/>
      </c>
      <c r="B1628" s="22" t="str">
        <f>IFERROR(テーブル_Swim015[[#This Row],[組]],"")</f>
        <v/>
      </c>
      <c r="C1628" s="22" t="str">
        <f>IFERROR(テーブル_Swim015[[#This Row],[水路]],"")</f>
        <v/>
      </c>
      <c r="D1628" s="22" t="str">
        <f t="shared" si="104"/>
        <v/>
      </c>
      <c r="E1628" s="22" t="str">
        <f>IFERROR(テーブル_Swim015[[#This Row],[選手番号]],"")</f>
        <v/>
      </c>
      <c r="F1628" s="22" t="str">
        <f>IFERROR(VLOOKUP(E1628,Sheet3!A:H,3,0),"")</f>
        <v/>
      </c>
      <c r="G1628" s="22" t="str">
        <f>IFERROR(VLOOKUP(E1628,Sheet3!A:H,8,0),"")</f>
        <v/>
      </c>
      <c r="H1628" s="22" t="str">
        <f>IFERROR(VLOOKUP(E1628,Sheet2!A:B,2,0),"")</f>
        <v/>
      </c>
      <c r="I1628" s="22" t="str">
        <f t="shared" si="105"/>
        <v/>
      </c>
      <c r="J1628" s="22" t="str">
        <f t="shared" si="106"/>
        <v/>
      </c>
      <c r="K1628" s="22" t="str">
        <f t="shared" si="107"/>
        <v/>
      </c>
    </row>
    <row r="1629" spans="1:11" x14ac:dyDescent="0.15">
      <c r="A1629" s="22" t="str">
        <f>IFERROR(テーブル_Swim015[[#This Row],[競技番号]],"")</f>
        <v/>
      </c>
      <c r="B1629" s="22" t="str">
        <f>IFERROR(テーブル_Swim015[[#This Row],[組]],"")</f>
        <v/>
      </c>
      <c r="C1629" s="22" t="str">
        <f>IFERROR(テーブル_Swim015[[#This Row],[水路]],"")</f>
        <v/>
      </c>
      <c r="D1629" s="22" t="str">
        <f t="shared" si="104"/>
        <v/>
      </c>
      <c r="E1629" s="22" t="str">
        <f>IFERROR(テーブル_Swim015[[#This Row],[選手番号]],"")</f>
        <v/>
      </c>
      <c r="F1629" s="22" t="str">
        <f>IFERROR(VLOOKUP(E1629,Sheet3!A:H,3,0),"")</f>
        <v/>
      </c>
      <c r="G1629" s="22" t="str">
        <f>IFERROR(VLOOKUP(E1629,Sheet3!A:H,8,0),"")</f>
        <v/>
      </c>
      <c r="H1629" s="22" t="str">
        <f>IFERROR(VLOOKUP(E1629,Sheet2!A:B,2,0),"")</f>
        <v/>
      </c>
      <c r="I1629" s="22" t="str">
        <f t="shared" si="105"/>
        <v/>
      </c>
      <c r="J1629" s="22" t="str">
        <f t="shared" si="106"/>
        <v/>
      </c>
      <c r="K1629" s="22" t="str">
        <f t="shared" si="107"/>
        <v/>
      </c>
    </row>
    <row r="1630" spans="1:11" x14ac:dyDescent="0.15">
      <c r="A1630" s="22" t="str">
        <f>IFERROR(テーブル_Swim015[[#This Row],[競技番号]],"")</f>
        <v/>
      </c>
      <c r="B1630" s="22" t="str">
        <f>IFERROR(テーブル_Swim015[[#This Row],[組]],"")</f>
        <v/>
      </c>
      <c r="C1630" s="22" t="str">
        <f>IFERROR(テーブル_Swim015[[#This Row],[水路]],"")</f>
        <v/>
      </c>
      <c r="D1630" s="22" t="str">
        <f t="shared" si="104"/>
        <v/>
      </c>
      <c r="E1630" s="22" t="str">
        <f>IFERROR(テーブル_Swim015[[#This Row],[選手番号]],"")</f>
        <v/>
      </c>
      <c r="F1630" s="22" t="str">
        <f>IFERROR(VLOOKUP(E1630,Sheet3!A:H,3,0),"")</f>
        <v/>
      </c>
      <c r="G1630" s="22" t="str">
        <f>IFERROR(VLOOKUP(E1630,Sheet3!A:H,8,0),"")</f>
        <v/>
      </c>
      <c r="H1630" s="22" t="str">
        <f>IFERROR(VLOOKUP(E1630,Sheet2!A:B,2,0),"")</f>
        <v/>
      </c>
      <c r="I1630" s="22" t="str">
        <f t="shared" si="105"/>
        <v/>
      </c>
      <c r="J1630" s="22" t="str">
        <f t="shared" si="106"/>
        <v/>
      </c>
      <c r="K1630" s="22" t="str">
        <f t="shared" si="107"/>
        <v/>
      </c>
    </row>
    <row r="1631" spans="1:11" x14ac:dyDescent="0.15">
      <c r="A1631" s="22" t="str">
        <f>IFERROR(テーブル_Swim015[[#This Row],[競技番号]],"")</f>
        <v/>
      </c>
      <c r="B1631" s="22" t="str">
        <f>IFERROR(テーブル_Swim015[[#This Row],[組]],"")</f>
        <v/>
      </c>
      <c r="C1631" s="22" t="str">
        <f>IFERROR(テーブル_Swim015[[#This Row],[水路]],"")</f>
        <v/>
      </c>
      <c r="D1631" s="22" t="str">
        <f t="shared" si="104"/>
        <v/>
      </c>
      <c r="E1631" s="22" t="str">
        <f>IFERROR(テーブル_Swim015[[#This Row],[選手番号]],"")</f>
        <v/>
      </c>
      <c r="F1631" s="22" t="str">
        <f>IFERROR(VLOOKUP(E1631,Sheet3!A:H,3,0),"")</f>
        <v/>
      </c>
      <c r="G1631" s="22" t="str">
        <f>IFERROR(VLOOKUP(E1631,Sheet3!A:H,8,0),"")</f>
        <v/>
      </c>
      <c r="H1631" s="22" t="str">
        <f>IFERROR(VLOOKUP(E1631,Sheet2!A:B,2,0),"")</f>
        <v/>
      </c>
      <c r="I1631" s="22" t="str">
        <f t="shared" si="105"/>
        <v/>
      </c>
      <c r="J1631" s="22" t="str">
        <f t="shared" si="106"/>
        <v/>
      </c>
      <c r="K1631" s="22" t="str">
        <f t="shared" si="107"/>
        <v/>
      </c>
    </row>
    <row r="1632" spans="1:11" x14ac:dyDescent="0.15">
      <c r="A1632" s="22" t="str">
        <f>IFERROR(テーブル_Swim015[[#This Row],[競技番号]],"")</f>
        <v/>
      </c>
      <c r="B1632" s="22" t="str">
        <f>IFERROR(テーブル_Swim015[[#This Row],[組]],"")</f>
        <v/>
      </c>
      <c r="C1632" s="22" t="str">
        <f>IFERROR(テーブル_Swim015[[#This Row],[水路]],"")</f>
        <v/>
      </c>
      <c r="D1632" s="22" t="str">
        <f t="shared" si="104"/>
        <v/>
      </c>
      <c r="E1632" s="22" t="str">
        <f>IFERROR(テーブル_Swim015[[#This Row],[選手番号]],"")</f>
        <v/>
      </c>
      <c r="F1632" s="22" t="str">
        <f>IFERROR(VLOOKUP(E1632,Sheet3!A:H,3,0),"")</f>
        <v/>
      </c>
      <c r="G1632" s="22" t="str">
        <f>IFERROR(VLOOKUP(E1632,Sheet3!A:H,8,0),"")</f>
        <v/>
      </c>
      <c r="H1632" s="22" t="str">
        <f>IFERROR(VLOOKUP(E1632,Sheet2!A:B,2,0),"")</f>
        <v/>
      </c>
      <c r="I1632" s="22" t="str">
        <f t="shared" si="105"/>
        <v/>
      </c>
      <c r="J1632" s="22" t="str">
        <f t="shared" si="106"/>
        <v/>
      </c>
      <c r="K1632" s="22" t="str">
        <f t="shared" si="107"/>
        <v/>
      </c>
    </row>
    <row r="1633" spans="1:11" x14ac:dyDescent="0.15">
      <c r="A1633" s="22" t="str">
        <f>IFERROR(テーブル_Swim015[[#This Row],[競技番号]],"")</f>
        <v/>
      </c>
      <c r="B1633" s="22" t="str">
        <f>IFERROR(テーブル_Swim015[[#This Row],[組]],"")</f>
        <v/>
      </c>
      <c r="C1633" s="22" t="str">
        <f>IFERROR(テーブル_Swim015[[#This Row],[水路]],"")</f>
        <v/>
      </c>
      <c r="D1633" s="22" t="str">
        <f t="shared" si="104"/>
        <v/>
      </c>
      <c r="E1633" s="22" t="str">
        <f>IFERROR(テーブル_Swim015[[#This Row],[選手番号]],"")</f>
        <v/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05"/>
        <v/>
      </c>
      <c r="J1633" s="22" t="str">
        <f t="shared" si="106"/>
        <v/>
      </c>
      <c r="K1633" s="22" t="str">
        <f t="shared" si="107"/>
        <v/>
      </c>
    </row>
    <row r="1634" spans="1:11" x14ac:dyDescent="0.15">
      <c r="A1634" s="22" t="str">
        <f>IFERROR(テーブル_Swim015[[#This Row],[競技番号]],"")</f>
        <v/>
      </c>
      <c r="B1634" s="22" t="str">
        <f>IFERROR(テーブル_Swim015[[#This Row],[組]],"")</f>
        <v/>
      </c>
      <c r="C1634" s="22" t="str">
        <f>IFERROR(テーブル_Swim015[[#This Row],[水路]],"")</f>
        <v/>
      </c>
      <c r="D1634" s="22" t="str">
        <f t="shared" si="104"/>
        <v/>
      </c>
      <c r="E1634" s="22" t="str">
        <f>IFERROR(テーブル_Swim015[[#This Row],[選手番号]],"")</f>
        <v/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05"/>
        <v/>
      </c>
      <c r="J1634" s="22" t="str">
        <f t="shared" si="106"/>
        <v/>
      </c>
      <c r="K1634" s="22" t="str">
        <f t="shared" si="107"/>
        <v/>
      </c>
    </row>
    <row r="1635" spans="1:11" x14ac:dyDescent="0.15">
      <c r="A1635" s="22" t="str">
        <f>IFERROR(テーブル_Swim015[[#This Row],[競技番号]],"")</f>
        <v/>
      </c>
      <c r="B1635" s="22" t="str">
        <f>IFERROR(テーブル_Swim015[[#This Row],[組]],"")</f>
        <v/>
      </c>
      <c r="C1635" s="22" t="str">
        <f>IFERROR(テーブル_Swim015[[#This Row],[水路]],"")</f>
        <v/>
      </c>
      <c r="D1635" s="22" t="str">
        <f t="shared" si="104"/>
        <v/>
      </c>
      <c r="E1635" s="22" t="str">
        <f>IFERROR(テーブル_Swim015[[#This Row],[選手番号]],"")</f>
        <v/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05"/>
        <v/>
      </c>
      <c r="J1635" s="22" t="str">
        <f t="shared" si="106"/>
        <v/>
      </c>
      <c r="K1635" s="22" t="str">
        <f t="shared" si="107"/>
        <v/>
      </c>
    </row>
    <row r="1636" spans="1:11" x14ac:dyDescent="0.15">
      <c r="A1636" s="22" t="str">
        <f>IFERROR(テーブル_Swim015[[#This Row],[競技番号]],"")</f>
        <v/>
      </c>
      <c r="B1636" s="22" t="str">
        <f>IFERROR(テーブル_Swim015[[#This Row],[組]],"")</f>
        <v/>
      </c>
      <c r="C1636" s="22" t="str">
        <f>IFERROR(テーブル_Swim015[[#This Row],[水路]],"")</f>
        <v/>
      </c>
      <c r="D1636" s="22" t="str">
        <f t="shared" si="104"/>
        <v/>
      </c>
      <c r="E1636" s="22" t="str">
        <f>IFERROR(テーブル_Swim015[[#This Row],[選手番号]],"")</f>
        <v/>
      </c>
      <c r="F1636" s="22" t="str">
        <f>IFERROR(VLOOKUP(E1636,Sheet3!A:H,3,0),"")</f>
        <v/>
      </c>
      <c r="G1636" s="22" t="str">
        <f>IFERROR(VLOOKUP(E1636,Sheet3!A:H,8,0),"")</f>
        <v/>
      </c>
      <c r="H1636" s="22" t="str">
        <f>IFERROR(VLOOKUP(E1636,Sheet2!A:B,2,0),"")</f>
        <v/>
      </c>
      <c r="I1636" s="22" t="str">
        <f t="shared" si="105"/>
        <v/>
      </c>
      <c r="J1636" s="22" t="str">
        <f t="shared" si="106"/>
        <v/>
      </c>
      <c r="K1636" s="22" t="str">
        <f t="shared" si="107"/>
        <v/>
      </c>
    </row>
    <row r="1637" spans="1:11" x14ac:dyDescent="0.15">
      <c r="A1637" s="22" t="str">
        <f>IFERROR(テーブル_Swim015[[#This Row],[競技番号]],"")</f>
        <v/>
      </c>
      <c r="B1637" s="22" t="str">
        <f>IFERROR(テーブル_Swim015[[#This Row],[組]],"")</f>
        <v/>
      </c>
      <c r="C1637" s="22" t="str">
        <f>IFERROR(テーブル_Swim015[[#This Row],[水路]],"")</f>
        <v/>
      </c>
      <c r="D1637" s="22" t="str">
        <f t="shared" si="104"/>
        <v/>
      </c>
      <c r="E1637" s="22" t="str">
        <f>IFERROR(テーブル_Swim015[[#This Row],[選手番号]],"")</f>
        <v/>
      </c>
      <c r="F1637" s="22" t="str">
        <f>IFERROR(VLOOKUP(E1637,Sheet3!A:H,3,0),"")</f>
        <v/>
      </c>
      <c r="G1637" s="22" t="str">
        <f>IFERROR(VLOOKUP(E1637,Sheet3!A:H,8,0),"")</f>
        <v/>
      </c>
      <c r="H1637" s="22" t="str">
        <f>IFERROR(VLOOKUP(E1637,Sheet2!A:B,2,0),"")</f>
        <v/>
      </c>
      <c r="I1637" s="22" t="str">
        <f t="shared" si="105"/>
        <v/>
      </c>
      <c r="J1637" s="22" t="str">
        <f t="shared" si="106"/>
        <v/>
      </c>
      <c r="K1637" s="22" t="str">
        <f t="shared" si="107"/>
        <v/>
      </c>
    </row>
    <row r="1638" spans="1:11" x14ac:dyDescent="0.15">
      <c r="A1638" s="22" t="str">
        <f>IFERROR(テーブル_Swim015[[#This Row],[競技番号]],"")</f>
        <v/>
      </c>
      <c r="B1638" s="22" t="str">
        <f>IFERROR(テーブル_Swim015[[#This Row],[組]],"")</f>
        <v/>
      </c>
      <c r="C1638" s="22" t="str">
        <f>IFERROR(テーブル_Swim015[[#This Row],[水路]],"")</f>
        <v/>
      </c>
      <c r="D1638" s="22" t="str">
        <f t="shared" si="104"/>
        <v/>
      </c>
      <c r="E1638" s="22" t="str">
        <f>IFERROR(テーブル_Swim015[[#This Row],[選手番号]],"")</f>
        <v/>
      </c>
      <c r="F1638" s="22" t="str">
        <f>IFERROR(VLOOKUP(E1638,Sheet3!A:H,3,0),"")</f>
        <v/>
      </c>
      <c r="G1638" s="22" t="str">
        <f>IFERROR(VLOOKUP(E1638,Sheet3!A:H,8,0),"")</f>
        <v/>
      </c>
      <c r="H1638" s="22" t="str">
        <f>IFERROR(VLOOKUP(E1638,Sheet2!A:B,2,0),"")</f>
        <v/>
      </c>
      <c r="I1638" s="22" t="str">
        <f t="shared" si="105"/>
        <v/>
      </c>
      <c r="J1638" s="22" t="str">
        <f t="shared" si="106"/>
        <v/>
      </c>
      <c r="K1638" s="22" t="str">
        <f t="shared" si="107"/>
        <v/>
      </c>
    </row>
    <row r="1639" spans="1:11" x14ac:dyDescent="0.15">
      <c r="A1639" s="22" t="str">
        <f>IFERROR(テーブル_Swim015[[#This Row],[競技番号]],"")</f>
        <v/>
      </c>
      <c r="B1639" s="22" t="str">
        <f>IFERROR(テーブル_Swim015[[#This Row],[組]],"")</f>
        <v/>
      </c>
      <c r="C1639" s="22" t="str">
        <f>IFERROR(テーブル_Swim015[[#This Row],[水路]],"")</f>
        <v/>
      </c>
      <c r="D1639" s="22" t="str">
        <f t="shared" si="104"/>
        <v/>
      </c>
      <c r="E1639" s="22" t="str">
        <f>IFERROR(テーブル_Swim015[[#This Row],[選手番号]],"")</f>
        <v/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05"/>
        <v/>
      </c>
      <c r="J1639" s="22" t="str">
        <f t="shared" si="106"/>
        <v/>
      </c>
      <c r="K1639" s="22" t="str">
        <f t="shared" si="107"/>
        <v/>
      </c>
    </row>
    <row r="1640" spans="1:11" x14ac:dyDescent="0.15">
      <c r="A1640" s="22" t="str">
        <f>IFERROR(テーブル_Swim015[[#This Row],[競技番号]],"")</f>
        <v/>
      </c>
      <c r="B1640" s="22" t="str">
        <f>IFERROR(テーブル_Swim015[[#This Row],[組]],"")</f>
        <v/>
      </c>
      <c r="C1640" s="22" t="str">
        <f>IFERROR(テーブル_Swim015[[#This Row],[水路]],"")</f>
        <v/>
      </c>
      <c r="D1640" s="22" t="str">
        <f t="shared" si="104"/>
        <v/>
      </c>
      <c r="E1640" s="22" t="str">
        <f>IFERROR(テーブル_Swim015[[#This Row],[選手番号]],"")</f>
        <v/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05"/>
        <v/>
      </c>
      <c r="J1640" s="22" t="str">
        <f t="shared" si="106"/>
        <v/>
      </c>
      <c r="K1640" s="22" t="str">
        <f t="shared" si="107"/>
        <v/>
      </c>
    </row>
    <row r="1641" spans="1:11" x14ac:dyDescent="0.15">
      <c r="A1641" s="22" t="str">
        <f>IFERROR(テーブル_Swim015[[#This Row],[競技番号]],"")</f>
        <v/>
      </c>
      <c r="B1641" s="22" t="str">
        <f>IFERROR(テーブル_Swim015[[#This Row],[組]],"")</f>
        <v/>
      </c>
      <c r="C1641" s="22" t="str">
        <f>IFERROR(テーブル_Swim015[[#This Row],[水路]],"")</f>
        <v/>
      </c>
      <c r="D1641" s="22" t="str">
        <f t="shared" si="104"/>
        <v/>
      </c>
      <c r="E1641" s="22" t="str">
        <f>IFERROR(テーブル_Swim015[[#This Row],[選手番号]],"")</f>
        <v/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05"/>
        <v/>
      </c>
      <c r="J1641" s="22" t="str">
        <f t="shared" si="106"/>
        <v/>
      </c>
      <c r="K1641" s="22" t="str">
        <f t="shared" si="107"/>
        <v/>
      </c>
    </row>
    <row r="1642" spans="1:11" x14ac:dyDescent="0.15">
      <c r="A1642" s="22" t="str">
        <f>IFERROR(テーブル_Swim015[[#This Row],[競技番号]],"")</f>
        <v/>
      </c>
      <c r="B1642" s="22" t="str">
        <f>IFERROR(テーブル_Swim015[[#This Row],[組]],"")</f>
        <v/>
      </c>
      <c r="C1642" s="22" t="str">
        <f>IFERROR(テーブル_Swim015[[#This Row],[水路]],"")</f>
        <v/>
      </c>
      <c r="D1642" s="22" t="str">
        <f t="shared" si="104"/>
        <v/>
      </c>
      <c r="E1642" s="22" t="str">
        <f>IFERROR(テーブル_Swim015[[#This Row],[選手番号]],"")</f>
        <v/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05"/>
        <v/>
      </c>
      <c r="J1642" s="22" t="str">
        <f t="shared" si="106"/>
        <v/>
      </c>
      <c r="K1642" s="22" t="str">
        <f t="shared" si="107"/>
        <v/>
      </c>
    </row>
    <row r="1643" spans="1:11" x14ac:dyDescent="0.15">
      <c r="A1643" s="22" t="str">
        <f>IFERROR(テーブル_Swim015[[#This Row],[競技番号]],"")</f>
        <v/>
      </c>
      <c r="B1643" s="22" t="str">
        <f>IFERROR(テーブル_Swim015[[#This Row],[組]],"")</f>
        <v/>
      </c>
      <c r="C1643" s="22" t="str">
        <f>IFERROR(テーブル_Swim015[[#This Row],[水路]],"")</f>
        <v/>
      </c>
      <c r="D1643" s="22" t="str">
        <f t="shared" si="104"/>
        <v/>
      </c>
      <c r="E1643" s="22" t="str">
        <f>IFERROR(テーブル_Swim015[[#This Row],[選手番号]],"")</f>
        <v/>
      </c>
      <c r="F1643" s="22" t="str">
        <f>IFERROR(VLOOKUP(E1643,Sheet3!A:H,3,0),"")</f>
        <v/>
      </c>
      <c r="G1643" s="22" t="str">
        <f>IFERROR(VLOOKUP(E1643,Sheet3!A:H,8,0),"")</f>
        <v/>
      </c>
      <c r="H1643" s="22" t="str">
        <f>IFERROR(VLOOKUP(E1643,Sheet2!A:B,2,0),"")</f>
        <v/>
      </c>
      <c r="I1643" s="22" t="str">
        <f t="shared" si="105"/>
        <v/>
      </c>
      <c r="J1643" s="22" t="str">
        <f t="shared" si="106"/>
        <v/>
      </c>
      <c r="K1643" s="22" t="str">
        <f t="shared" si="107"/>
        <v/>
      </c>
    </row>
    <row r="1644" spans="1:11" x14ac:dyDescent="0.15">
      <c r="A1644" s="22" t="str">
        <f>IFERROR(テーブル_Swim015[[#This Row],[競技番号]],"")</f>
        <v/>
      </c>
      <c r="B1644" s="22" t="str">
        <f>IFERROR(テーブル_Swim015[[#This Row],[組]],"")</f>
        <v/>
      </c>
      <c r="C1644" s="22" t="str">
        <f>IFERROR(テーブル_Swim015[[#This Row],[水路]],"")</f>
        <v/>
      </c>
      <c r="D1644" s="22" t="str">
        <f t="shared" si="104"/>
        <v/>
      </c>
      <c r="E1644" s="22" t="str">
        <f>IFERROR(テーブル_Swim015[[#This Row],[選手番号]],"")</f>
        <v/>
      </c>
      <c r="F1644" s="22" t="str">
        <f>IFERROR(VLOOKUP(E1644,Sheet3!A:H,3,0),"")</f>
        <v/>
      </c>
      <c r="G1644" s="22" t="str">
        <f>IFERROR(VLOOKUP(E1644,Sheet3!A:H,8,0),"")</f>
        <v/>
      </c>
      <c r="H1644" s="22" t="str">
        <f>IFERROR(VLOOKUP(E1644,Sheet2!A:B,2,0),"")</f>
        <v/>
      </c>
      <c r="I1644" s="22" t="str">
        <f t="shared" si="105"/>
        <v/>
      </c>
      <c r="J1644" s="22" t="str">
        <f t="shared" si="106"/>
        <v/>
      </c>
      <c r="K1644" s="22" t="str">
        <f t="shared" si="107"/>
        <v/>
      </c>
    </row>
    <row r="1645" spans="1:11" x14ac:dyDescent="0.15">
      <c r="A1645" s="22" t="str">
        <f>IFERROR(テーブル_Swim015[[#This Row],[競技番号]],"")</f>
        <v/>
      </c>
      <c r="B1645" s="22" t="str">
        <f>IFERROR(テーブル_Swim015[[#This Row],[組]],"")</f>
        <v/>
      </c>
      <c r="C1645" s="22" t="str">
        <f>IFERROR(テーブル_Swim015[[#This Row],[水路]],"")</f>
        <v/>
      </c>
      <c r="D1645" s="22" t="str">
        <f t="shared" si="104"/>
        <v/>
      </c>
      <c r="E1645" s="22" t="str">
        <f>IFERROR(テーブル_Swim015[[#This Row],[選手番号]],"")</f>
        <v/>
      </c>
      <c r="F1645" s="22" t="str">
        <f>IFERROR(VLOOKUP(E1645,Sheet3!A:H,3,0),"")</f>
        <v/>
      </c>
      <c r="G1645" s="22" t="str">
        <f>IFERROR(VLOOKUP(E1645,Sheet3!A:H,8,0),"")</f>
        <v/>
      </c>
      <c r="H1645" s="22" t="str">
        <f>IFERROR(VLOOKUP(E1645,Sheet2!A:B,2,0),"")</f>
        <v/>
      </c>
      <c r="I1645" s="22" t="str">
        <f t="shared" si="105"/>
        <v/>
      </c>
      <c r="J1645" s="22" t="str">
        <f t="shared" si="106"/>
        <v/>
      </c>
      <c r="K1645" s="22" t="str">
        <f t="shared" si="107"/>
        <v/>
      </c>
    </row>
    <row r="1646" spans="1:11" x14ac:dyDescent="0.15">
      <c r="A1646" s="22" t="str">
        <f>IFERROR(テーブル_Swim015[[#This Row],[競技番号]],"")</f>
        <v/>
      </c>
      <c r="B1646" s="22" t="str">
        <f>IFERROR(テーブル_Swim015[[#This Row],[組]],"")</f>
        <v/>
      </c>
      <c r="C1646" s="22" t="str">
        <f>IFERROR(テーブル_Swim015[[#This Row],[水路]],"")</f>
        <v/>
      </c>
      <c r="D1646" s="22" t="str">
        <f t="shared" si="104"/>
        <v/>
      </c>
      <c r="E1646" s="22" t="str">
        <f>IFERROR(テーブル_Swim015[[#This Row],[選手番号]],"")</f>
        <v/>
      </c>
      <c r="F1646" s="22" t="str">
        <f>IFERROR(VLOOKUP(E1646,Sheet3!A:H,3,0),"")</f>
        <v/>
      </c>
      <c r="G1646" s="22" t="str">
        <f>IFERROR(VLOOKUP(E1646,Sheet3!A:H,8,0),"")</f>
        <v/>
      </c>
      <c r="H1646" s="22" t="str">
        <f>IFERROR(VLOOKUP(E1646,Sheet2!A:B,2,0),"")</f>
        <v/>
      </c>
      <c r="I1646" s="22" t="str">
        <f t="shared" si="105"/>
        <v/>
      </c>
      <c r="J1646" s="22" t="str">
        <f t="shared" si="106"/>
        <v/>
      </c>
      <c r="K1646" s="22" t="str">
        <f t="shared" si="107"/>
        <v/>
      </c>
    </row>
    <row r="1647" spans="1:11" x14ac:dyDescent="0.15">
      <c r="A1647" s="22" t="str">
        <f>IFERROR(テーブル_Swim015[[#This Row],[競技番号]],"")</f>
        <v/>
      </c>
      <c r="B1647" s="22" t="str">
        <f>IFERROR(テーブル_Swim015[[#This Row],[組]],"")</f>
        <v/>
      </c>
      <c r="C1647" s="22" t="str">
        <f>IFERROR(テーブル_Swim015[[#This Row],[水路]],"")</f>
        <v/>
      </c>
      <c r="D1647" s="22" t="str">
        <f t="shared" si="104"/>
        <v/>
      </c>
      <c r="E1647" s="22" t="str">
        <f>IFERROR(テーブル_Swim015[[#This Row],[選手番号]],"")</f>
        <v/>
      </c>
      <c r="F1647" s="22" t="str">
        <f>IFERROR(VLOOKUP(E1647,Sheet3!A:H,3,0),"")</f>
        <v/>
      </c>
      <c r="G1647" s="22" t="str">
        <f>IFERROR(VLOOKUP(E1647,Sheet3!A:H,8,0),"")</f>
        <v/>
      </c>
      <c r="H1647" s="22" t="str">
        <f>IFERROR(VLOOKUP(E1647,Sheet2!A:B,2,0),"")</f>
        <v/>
      </c>
      <c r="I1647" s="22" t="str">
        <f t="shared" si="105"/>
        <v/>
      </c>
      <c r="J1647" s="22" t="str">
        <f t="shared" si="106"/>
        <v/>
      </c>
      <c r="K1647" s="22" t="str">
        <f t="shared" si="107"/>
        <v/>
      </c>
    </row>
    <row r="1648" spans="1:11" x14ac:dyDescent="0.15">
      <c r="A1648" s="22" t="str">
        <f>IFERROR(テーブル_Swim015[[#This Row],[競技番号]],"")</f>
        <v/>
      </c>
      <c r="B1648" s="22" t="str">
        <f>IFERROR(テーブル_Swim015[[#This Row],[組]],"")</f>
        <v/>
      </c>
      <c r="C1648" s="22" t="str">
        <f>IFERROR(テーブル_Swim015[[#This Row],[水路]],"")</f>
        <v/>
      </c>
      <c r="D1648" s="22" t="str">
        <f t="shared" si="104"/>
        <v/>
      </c>
      <c r="E1648" s="22" t="str">
        <f>IFERROR(テーブル_Swim015[[#This Row],[選手番号]],"")</f>
        <v/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05"/>
        <v/>
      </c>
      <c r="J1648" s="22" t="str">
        <f t="shared" si="106"/>
        <v/>
      </c>
      <c r="K1648" s="22" t="str">
        <f t="shared" si="107"/>
        <v/>
      </c>
    </row>
    <row r="1649" spans="1:11" x14ac:dyDescent="0.15">
      <c r="A1649" s="22" t="str">
        <f>IFERROR(テーブル_Swim015[[#This Row],[競技番号]],"")</f>
        <v/>
      </c>
      <c r="B1649" s="22" t="str">
        <f>IFERROR(テーブル_Swim015[[#This Row],[組]],"")</f>
        <v/>
      </c>
      <c r="C1649" s="22" t="str">
        <f>IFERROR(テーブル_Swim015[[#This Row],[水路]],"")</f>
        <v/>
      </c>
      <c r="D1649" s="22" t="str">
        <f t="shared" si="104"/>
        <v/>
      </c>
      <c r="E1649" s="22" t="str">
        <f>IFERROR(テーブル_Swim015[[#This Row],[選手番号]],"")</f>
        <v/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05"/>
        <v/>
      </c>
      <c r="J1649" s="22" t="str">
        <f t="shared" si="106"/>
        <v/>
      </c>
      <c r="K1649" s="22" t="str">
        <f t="shared" si="107"/>
        <v/>
      </c>
    </row>
    <row r="1650" spans="1:11" x14ac:dyDescent="0.15">
      <c r="A1650" s="22" t="str">
        <f>IFERROR(テーブル_Swim015[[#This Row],[競技番号]],"")</f>
        <v/>
      </c>
      <c r="B1650" s="22" t="str">
        <f>IFERROR(テーブル_Swim015[[#This Row],[組]],"")</f>
        <v/>
      </c>
      <c r="C1650" s="22" t="str">
        <f>IFERROR(テーブル_Swim015[[#This Row],[水路]],"")</f>
        <v/>
      </c>
      <c r="D1650" s="22" t="str">
        <f t="shared" si="104"/>
        <v/>
      </c>
      <c r="E1650" s="22" t="str">
        <f>IFERROR(テーブル_Swim015[[#This Row],[選手番号]],"")</f>
        <v/>
      </c>
      <c r="F1650" s="22" t="str">
        <f>IFERROR(VLOOKUP(E1650,Sheet3!A:H,3,0),"")</f>
        <v/>
      </c>
      <c r="G1650" s="22" t="str">
        <f>IFERROR(VLOOKUP(E1650,Sheet3!A:H,8,0),"")</f>
        <v/>
      </c>
      <c r="H1650" s="22" t="str">
        <f>IFERROR(VLOOKUP(E1650,Sheet2!A:B,2,0),"")</f>
        <v/>
      </c>
      <c r="I1650" s="22" t="str">
        <f t="shared" si="105"/>
        <v/>
      </c>
      <c r="J1650" s="22" t="str">
        <f t="shared" si="106"/>
        <v/>
      </c>
      <c r="K1650" s="22" t="str">
        <f t="shared" si="107"/>
        <v/>
      </c>
    </row>
    <row r="1651" spans="1:11" x14ac:dyDescent="0.15">
      <c r="A1651" s="22" t="str">
        <f>IFERROR(テーブル_Swim015[[#This Row],[競技番号]],"")</f>
        <v/>
      </c>
      <c r="B1651" s="22" t="str">
        <f>IFERROR(テーブル_Swim015[[#This Row],[組]],"")</f>
        <v/>
      </c>
      <c r="C1651" s="22" t="str">
        <f>IFERROR(テーブル_Swim015[[#This Row],[水路]],"")</f>
        <v/>
      </c>
      <c r="D1651" s="22" t="str">
        <f t="shared" si="104"/>
        <v/>
      </c>
      <c r="E1651" s="22" t="str">
        <f>IFERROR(テーブル_Swim015[[#This Row],[選手番号]],"")</f>
        <v/>
      </c>
      <c r="F1651" s="22" t="str">
        <f>IFERROR(VLOOKUP(E1651,Sheet3!A:H,3,0),"")</f>
        <v/>
      </c>
      <c r="G1651" s="22" t="str">
        <f>IFERROR(VLOOKUP(E1651,Sheet3!A:H,8,0),"")</f>
        <v/>
      </c>
      <c r="H1651" s="22" t="str">
        <f>IFERROR(VLOOKUP(E1651,Sheet2!A:B,2,0),"")</f>
        <v/>
      </c>
      <c r="I1651" s="22" t="str">
        <f t="shared" si="105"/>
        <v/>
      </c>
      <c r="J1651" s="22" t="str">
        <f t="shared" si="106"/>
        <v/>
      </c>
      <c r="K1651" s="22" t="str">
        <f t="shared" si="107"/>
        <v/>
      </c>
    </row>
    <row r="1652" spans="1:11" x14ac:dyDescent="0.15">
      <c r="A1652" s="22" t="str">
        <f>IFERROR(テーブル_Swim015[[#This Row],[競技番号]],"")</f>
        <v/>
      </c>
      <c r="B1652" s="22" t="str">
        <f>IFERROR(テーブル_Swim015[[#This Row],[組]],"")</f>
        <v/>
      </c>
      <c r="C1652" s="22" t="str">
        <f>IFERROR(テーブル_Swim015[[#This Row],[水路]],"")</f>
        <v/>
      </c>
      <c r="D1652" s="22" t="str">
        <f t="shared" si="104"/>
        <v/>
      </c>
      <c r="E1652" s="22" t="str">
        <f>IFERROR(テーブル_Swim015[[#This Row],[選手番号]],"")</f>
        <v/>
      </c>
      <c r="F1652" s="22" t="str">
        <f>IFERROR(VLOOKUP(E1652,Sheet3!A:H,3,0),"")</f>
        <v/>
      </c>
      <c r="G1652" s="22" t="str">
        <f>IFERROR(VLOOKUP(E1652,Sheet3!A:H,8,0),"")</f>
        <v/>
      </c>
      <c r="H1652" s="22" t="str">
        <f>IFERROR(VLOOKUP(E1652,Sheet2!A:B,2,0),"")</f>
        <v/>
      </c>
      <c r="I1652" s="22" t="str">
        <f t="shared" si="105"/>
        <v/>
      </c>
      <c r="J1652" s="22" t="str">
        <f t="shared" si="106"/>
        <v/>
      </c>
      <c r="K1652" s="22" t="str">
        <f t="shared" si="107"/>
        <v/>
      </c>
    </row>
    <row r="1653" spans="1:11" x14ac:dyDescent="0.15">
      <c r="A1653" s="22" t="str">
        <f>IFERROR(テーブル_Swim015[[#This Row],[競技番号]],"")</f>
        <v/>
      </c>
      <c r="B1653" s="22" t="str">
        <f>IFERROR(テーブル_Swim015[[#This Row],[組]],"")</f>
        <v/>
      </c>
      <c r="C1653" s="22" t="str">
        <f>IFERROR(テーブル_Swim015[[#This Row],[水路]],"")</f>
        <v/>
      </c>
      <c r="D1653" s="22" t="str">
        <f t="shared" si="104"/>
        <v/>
      </c>
      <c r="E1653" s="22" t="str">
        <f>IFERROR(テーブル_Swim015[[#This Row],[選手番号]],"")</f>
        <v/>
      </c>
      <c r="F1653" s="22" t="str">
        <f>IFERROR(VLOOKUP(E1653,Sheet3!A:H,3,0),"")</f>
        <v/>
      </c>
      <c r="G1653" s="22" t="str">
        <f>IFERROR(VLOOKUP(E1653,Sheet3!A:H,8,0),"")</f>
        <v/>
      </c>
      <c r="H1653" s="22" t="str">
        <f>IFERROR(VLOOKUP(E1653,Sheet2!A:B,2,0),"")</f>
        <v/>
      </c>
      <c r="I1653" s="22" t="str">
        <f t="shared" si="105"/>
        <v/>
      </c>
      <c r="J1653" s="22" t="str">
        <f t="shared" si="106"/>
        <v/>
      </c>
      <c r="K1653" s="22" t="str">
        <f t="shared" si="107"/>
        <v/>
      </c>
    </row>
    <row r="1654" spans="1:11" x14ac:dyDescent="0.15">
      <c r="A1654" s="22" t="str">
        <f>IFERROR(テーブル_Swim015[[#This Row],[競技番号]],"")</f>
        <v/>
      </c>
      <c r="B1654" s="22" t="str">
        <f>IFERROR(テーブル_Swim015[[#This Row],[組]],"")</f>
        <v/>
      </c>
      <c r="C1654" s="22" t="str">
        <f>IFERROR(テーブル_Swim015[[#This Row],[水路]],"")</f>
        <v/>
      </c>
      <c r="D1654" s="22" t="str">
        <f t="shared" si="104"/>
        <v/>
      </c>
      <c r="E1654" s="22" t="str">
        <f>IFERROR(テーブル_Swim015[[#This Row],[選手番号]],"")</f>
        <v/>
      </c>
      <c r="F1654" s="22" t="str">
        <f>IFERROR(VLOOKUP(E1654,Sheet3!A:H,3,0),"")</f>
        <v/>
      </c>
      <c r="G1654" s="22" t="str">
        <f>IFERROR(VLOOKUP(E1654,Sheet3!A:H,8,0),"")</f>
        <v/>
      </c>
      <c r="H1654" s="22" t="str">
        <f>IFERROR(VLOOKUP(E1654,Sheet2!A:B,2,0),"")</f>
        <v/>
      </c>
      <c r="I1654" s="22" t="str">
        <f t="shared" si="105"/>
        <v/>
      </c>
      <c r="J1654" s="22" t="str">
        <f t="shared" si="106"/>
        <v/>
      </c>
      <c r="K1654" s="22" t="str">
        <f t="shared" si="107"/>
        <v/>
      </c>
    </row>
    <row r="1655" spans="1:11" x14ac:dyDescent="0.15">
      <c r="A1655" s="22" t="str">
        <f>IFERROR(テーブル_Swim015[[#This Row],[競技番号]],"")</f>
        <v/>
      </c>
      <c r="B1655" s="22" t="str">
        <f>IFERROR(テーブル_Swim015[[#This Row],[組]],"")</f>
        <v/>
      </c>
      <c r="C1655" s="22" t="str">
        <f>IFERROR(テーブル_Swim015[[#This Row],[水路]],"")</f>
        <v/>
      </c>
      <c r="D1655" s="22" t="str">
        <f t="shared" si="104"/>
        <v/>
      </c>
      <c r="E1655" s="22" t="str">
        <f>IFERROR(テーブル_Swim015[[#This Row],[選手番号]],"")</f>
        <v/>
      </c>
      <c r="F1655" s="22" t="str">
        <f>IFERROR(VLOOKUP(E1655,Sheet3!A:H,3,0),"")</f>
        <v/>
      </c>
      <c r="G1655" s="22" t="str">
        <f>IFERROR(VLOOKUP(E1655,Sheet3!A:H,8,0),"")</f>
        <v/>
      </c>
      <c r="H1655" s="22" t="str">
        <f>IFERROR(VLOOKUP(E1655,Sheet2!A:B,2,0),"")</f>
        <v/>
      </c>
      <c r="I1655" s="22" t="str">
        <f t="shared" si="105"/>
        <v/>
      </c>
      <c r="J1655" s="22" t="str">
        <f t="shared" si="106"/>
        <v/>
      </c>
      <c r="K1655" s="22" t="str">
        <f t="shared" si="107"/>
        <v/>
      </c>
    </row>
    <row r="1656" spans="1:11" x14ac:dyDescent="0.15">
      <c r="A1656" s="22" t="str">
        <f>IFERROR(テーブル_Swim015[[#This Row],[競技番号]],"")</f>
        <v/>
      </c>
      <c r="B1656" s="22" t="str">
        <f>IFERROR(テーブル_Swim015[[#This Row],[組]],"")</f>
        <v/>
      </c>
      <c r="C1656" s="22" t="str">
        <f>IFERROR(テーブル_Swim015[[#This Row],[水路]],"")</f>
        <v/>
      </c>
      <c r="D1656" s="22" t="str">
        <f t="shared" si="104"/>
        <v/>
      </c>
      <c r="E1656" s="22" t="str">
        <f>IFERROR(テーブル_Swim015[[#This Row],[選手番号]],"")</f>
        <v/>
      </c>
      <c r="F1656" s="22" t="str">
        <f>IFERROR(VLOOKUP(E1656,Sheet3!A:H,3,0),"")</f>
        <v/>
      </c>
      <c r="G1656" s="22" t="str">
        <f>IFERROR(VLOOKUP(E1656,Sheet3!A:H,8,0),"")</f>
        <v/>
      </c>
      <c r="H1656" s="22" t="str">
        <f>IFERROR(VLOOKUP(E1656,Sheet2!A:B,2,0),"")</f>
        <v/>
      </c>
      <c r="I1656" s="22" t="str">
        <f t="shared" si="105"/>
        <v/>
      </c>
      <c r="J1656" s="22" t="str">
        <f t="shared" si="106"/>
        <v/>
      </c>
      <c r="K1656" s="22" t="str">
        <f t="shared" si="107"/>
        <v/>
      </c>
    </row>
    <row r="1657" spans="1:11" x14ac:dyDescent="0.15">
      <c r="A1657" s="22" t="str">
        <f>IFERROR(テーブル_Swim015[[#This Row],[競技番号]],"")</f>
        <v/>
      </c>
      <c r="B1657" s="22" t="str">
        <f>IFERROR(テーブル_Swim015[[#This Row],[組]],"")</f>
        <v/>
      </c>
      <c r="C1657" s="22" t="str">
        <f>IFERROR(テーブル_Swim015[[#This Row],[水路]],"")</f>
        <v/>
      </c>
      <c r="D1657" s="22" t="str">
        <f t="shared" si="104"/>
        <v/>
      </c>
      <c r="E1657" s="22" t="str">
        <f>IFERROR(テーブル_Swim015[[#This Row],[選手番号]],"")</f>
        <v/>
      </c>
      <c r="F1657" s="22" t="str">
        <f>IFERROR(VLOOKUP(E1657,Sheet3!A:H,3,0),"")</f>
        <v/>
      </c>
      <c r="G1657" s="22" t="str">
        <f>IFERROR(VLOOKUP(E1657,Sheet3!A:H,8,0),"")</f>
        <v/>
      </c>
      <c r="H1657" s="22" t="str">
        <f>IFERROR(VLOOKUP(E1657,Sheet2!A:B,2,0),"")</f>
        <v/>
      </c>
      <c r="I1657" s="22" t="str">
        <f t="shared" si="105"/>
        <v/>
      </c>
      <c r="J1657" s="22" t="str">
        <f t="shared" si="106"/>
        <v/>
      </c>
      <c r="K1657" s="22" t="str">
        <f t="shared" si="107"/>
        <v/>
      </c>
    </row>
    <row r="1658" spans="1:11" x14ac:dyDescent="0.15">
      <c r="A1658" s="22" t="str">
        <f>IFERROR(テーブル_Swim015[[#This Row],[競技番号]],"")</f>
        <v/>
      </c>
      <c r="B1658" s="22" t="str">
        <f>IFERROR(テーブル_Swim015[[#This Row],[組]],"")</f>
        <v/>
      </c>
      <c r="C1658" s="22" t="str">
        <f>IFERROR(テーブル_Swim015[[#This Row],[水路]],"")</f>
        <v/>
      </c>
      <c r="D1658" s="22" t="str">
        <f t="shared" si="104"/>
        <v/>
      </c>
      <c r="E1658" s="22" t="str">
        <f>IFERROR(テーブル_Swim015[[#This Row],[選手番号]],"")</f>
        <v/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05"/>
        <v/>
      </c>
      <c r="J1658" s="22" t="str">
        <f t="shared" si="106"/>
        <v/>
      </c>
      <c r="K1658" s="22" t="str">
        <f t="shared" si="107"/>
        <v/>
      </c>
    </row>
    <row r="1659" spans="1:11" x14ac:dyDescent="0.15">
      <c r="A1659" s="22" t="str">
        <f>IFERROR(テーブル_Swim015[[#This Row],[競技番号]],"")</f>
        <v/>
      </c>
      <c r="B1659" s="22" t="str">
        <f>IFERROR(テーブル_Swim015[[#This Row],[組]],"")</f>
        <v/>
      </c>
      <c r="C1659" s="22" t="str">
        <f>IFERROR(テーブル_Swim015[[#This Row],[水路]],"")</f>
        <v/>
      </c>
      <c r="D1659" s="22" t="str">
        <f t="shared" si="104"/>
        <v/>
      </c>
      <c r="E1659" s="22" t="str">
        <f>IFERROR(テーブル_Swim015[[#This Row],[選手番号]],"")</f>
        <v/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05"/>
        <v/>
      </c>
      <c r="J1659" s="22" t="str">
        <f t="shared" si="106"/>
        <v/>
      </c>
      <c r="K1659" s="22" t="str">
        <f t="shared" si="107"/>
        <v/>
      </c>
    </row>
    <row r="1660" spans="1:11" x14ac:dyDescent="0.15">
      <c r="A1660" s="22" t="str">
        <f>IFERROR(テーブル_Swim015[[#This Row],[競技番号]],"")</f>
        <v/>
      </c>
      <c r="B1660" s="22" t="str">
        <f>IFERROR(テーブル_Swim015[[#This Row],[組]],"")</f>
        <v/>
      </c>
      <c r="C1660" s="22" t="str">
        <f>IFERROR(テーブル_Swim015[[#This Row],[水路]],"")</f>
        <v/>
      </c>
      <c r="D1660" s="22" t="str">
        <f t="shared" si="104"/>
        <v/>
      </c>
      <c r="E1660" s="22" t="str">
        <f>IFERROR(テーブル_Swim015[[#This Row],[選手番号]],"")</f>
        <v/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/>
      </c>
      <c r="I1660" s="22" t="str">
        <f t="shared" si="105"/>
        <v/>
      </c>
      <c r="J1660" s="22" t="str">
        <f t="shared" si="106"/>
        <v/>
      </c>
      <c r="K1660" s="22" t="str">
        <f t="shared" si="107"/>
        <v/>
      </c>
    </row>
    <row r="1661" spans="1:11" x14ac:dyDescent="0.15">
      <c r="A1661" s="22" t="str">
        <f>IFERROR(テーブル_Swim015[[#This Row],[競技番号]],"")</f>
        <v/>
      </c>
      <c r="B1661" s="22" t="str">
        <f>IFERROR(テーブル_Swim015[[#This Row],[組]],"")</f>
        <v/>
      </c>
      <c r="C1661" s="22" t="str">
        <f>IFERROR(テーブル_Swim015[[#This Row],[水路]],"")</f>
        <v/>
      </c>
      <c r="D1661" s="22" t="str">
        <f t="shared" si="104"/>
        <v/>
      </c>
      <c r="E1661" s="22" t="str">
        <f>IFERROR(テーブル_Swim015[[#This Row],[選手番号]],"")</f>
        <v/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/>
      </c>
      <c r="I1661" s="22" t="str">
        <f t="shared" si="105"/>
        <v/>
      </c>
      <c r="J1661" s="22" t="str">
        <f t="shared" si="106"/>
        <v/>
      </c>
      <c r="K1661" s="22" t="str">
        <f t="shared" si="107"/>
        <v/>
      </c>
    </row>
    <row r="1662" spans="1:11" x14ac:dyDescent="0.15">
      <c r="A1662" s="22" t="str">
        <f>IFERROR(テーブル_Swim015[[#This Row],[競技番号]],"")</f>
        <v/>
      </c>
      <c r="B1662" s="22" t="str">
        <f>IFERROR(テーブル_Swim015[[#This Row],[組]],"")</f>
        <v/>
      </c>
      <c r="C1662" s="22" t="str">
        <f>IFERROR(テーブル_Swim015[[#This Row],[水路]],"")</f>
        <v/>
      </c>
      <c r="D1662" s="22" t="str">
        <f t="shared" si="104"/>
        <v/>
      </c>
      <c r="E1662" s="22" t="str">
        <f>IFERROR(テーブル_Swim015[[#This Row],[選手番号]],"")</f>
        <v/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/>
      </c>
      <c r="I1662" s="22" t="str">
        <f t="shared" si="105"/>
        <v/>
      </c>
      <c r="J1662" s="22" t="str">
        <f t="shared" si="106"/>
        <v/>
      </c>
      <c r="K1662" s="22" t="str">
        <f t="shared" si="107"/>
        <v/>
      </c>
    </row>
    <row r="1663" spans="1:11" x14ac:dyDescent="0.15">
      <c r="A1663" s="22" t="str">
        <f>IFERROR(テーブル_Swim015[[#This Row],[競技番号]],"")</f>
        <v/>
      </c>
      <c r="B1663" s="22" t="str">
        <f>IFERROR(テーブル_Swim015[[#This Row],[組]],"")</f>
        <v/>
      </c>
      <c r="C1663" s="22" t="str">
        <f>IFERROR(テーブル_Swim015[[#This Row],[水路]],"")</f>
        <v/>
      </c>
      <c r="D1663" s="22" t="str">
        <f t="shared" si="104"/>
        <v/>
      </c>
      <c r="E1663" s="22" t="str">
        <f>IFERROR(テーブル_Swim015[[#This Row],[選手番号]],"")</f>
        <v/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05"/>
        <v/>
      </c>
      <c r="J1663" s="22" t="str">
        <f t="shared" si="106"/>
        <v/>
      </c>
      <c r="K1663" s="22" t="str">
        <f t="shared" si="107"/>
        <v/>
      </c>
    </row>
    <row r="1664" spans="1:11" x14ac:dyDescent="0.15">
      <c r="A1664" s="22" t="str">
        <f>IFERROR(テーブル_Swim015[[#This Row],[競技番号]],"")</f>
        <v/>
      </c>
      <c r="B1664" s="22" t="str">
        <f>IFERROR(テーブル_Swim015[[#This Row],[組]],"")</f>
        <v/>
      </c>
      <c r="C1664" s="22" t="str">
        <f>IFERROR(テーブル_Swim015[[#This Row],[水路]],"")</f>
        <v/>
      </c>
      <c r="D1664" s="22" t="str">
        <f t="shared" si="104"/>
        <v/>
      </c>
      <c r="E1664" s="22" t="str">
        <f>IFERROR(テーブル_Swim015[[#This Row],[選手番号]],"")</f>
        <v/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05"/>
        <v/>
      </c>
      <c r="J1664" s="22" t="str">
        <f t="shared" si="106"/>
        <v/>
      </c>
      <c r="K1664" s="22" t="str">
        <f t="shared" si="107"/>
        <v/>
      </c>
    </row>
    <row r="1665" spans="1:11" x14ac:dyDescent="0.15">
      <c r="A1665" s="22" t="str">
        <f>IFERROR(テーブル_Swim015[[#This Row],[競技番号]],"")</f>
        <v/>
      </c>
      <c r="B1665" s="22" t="str">
        <f>IFERROR(テーブル_Swim015[[#This Row],[組]],"")</f>
        <v/>
      </c>
      <c r="C1665" s="22" t="str">
        <f>IFERROR(テーブル_Swim015[[#This Row],[水路]],"")</f>
        <v/>
      </c>
      <c r="D1665" s="22" t="str">
        <f t="shared" si="104"/>
        <v/>
      </c>
      <c r="E1665" s="22" t="str">
        <f>IFERROR(テーブル_Swim015[[#This Row],[選手番号]],"")</f>
        <v/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05"/>
        <v/>
      </c>
      <c r="J1665" s="22" t="str">
        <f t="shared" si="106"/>
        <v/>
      </c>
      <c r="K1665" s="22" t="str">
        <f t="shared" si="107"/>
        <v/>
      </c>
    </row>
    <row r="1666" spans="1:11" x14ac:dyDescent="0.15">
      <c r="A1666" s="22" t="str">
        <f>IFERROR(テーブル_Swim015[[#This Row],[競技番号]],"")</f>
        <v/>
      </c>
      <c r="B1666" s="22" t="str">
        <f>IFERROR(テーブル_Swim015[[#This Row],[組]],"")</f>
        <v/>
      </c>
      <c r="C1666" s="22" t="str">
        <f>IFERROR(テーブル_Swim015[[#This Row],[水路]],"")</f>
        <v/>
      </c>
      <c r="D1666" s="22" t="str">
        <f t="shared" si="104"/>
        <v/>
      </c>
      <c r="E1666" s="22" t="str">
        <f>IFERROR(テーブル_Swim015[[#This Row],[選手番号]],"")</f>
        <v/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/>
      </c>
      <c r="I1666" s="22" t="str">
        <f t="shared" si="105"/>
        <v/>
      </c>
      <c r="J1666" s="22" t="str">
        <f t="shared" si="106"/>
        <v/>
      </c>
      <c r="K1666" s="22" t="str">
        <f t="shared" si="107"/>
        <v/>
      </c>
    </row>
    <row r="1667" spans="1:11" x14ac:dyDescent="0.15">
      <c r="A1667" s="22" t="str">
        <f>IFERROR(テーブル_Swim015[[#This Row],[競技番号]],"")</f>
        <v/>
      </c>
      <c r="B1667" s="22" t="str">
        <f>IFERROR(テーブル_Swim015[[#This Row],[組]],"")</f>
        <v/>
      </c>
      <c r="C1667" s="22" t="str">
        <f>IFERROR(テーブル_Swim015[[#This Row],[水路]],"")</f>
        <v/>
      </c>
      <c r="D1667" s="22" t="str">
        <f t="shared" si="104"/>
        <v/>
      </c>
      <c r="E1667" s="22" t="str">
        <f>IFERROR(テーブル_Swim015[[#This Row],[選手番号]],"")</f>
        <v/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/>
      </c>
      <c r="I1667" s="22" t="str">
        <f t="shared" si="105"/>
        <v/>
      </c>
      <c r="J1667" s="22" t="str">
        <f t="shared" si="106"/>
        <v/>
      </c>
      <c r="K1667" s="22" t="str">
        <f t="shared" si="107"/>
        <v/>
      </c>
    </row>
    <row r="1668" spans="1:11" x14ac:dyDescent="0.15">
      <c r="A1668" s="22" t="str">
        <f>IFERROR(テーブル_Swim015[[#This Row],[競技番号]],"")</f>
        <v/>
      </c>
      <c r="B1668" s="22" t="str">
        <f>IFERROR(テーブル_Swim015[[#This Row],[組]],"")</f>
        <v/>
      </c>
      <c r="C1668" s="22" t="str">
        <f>IFERROR(テーブル_Swim015[[#This Row],[水路]],"")</f>
        <v/>
      </c>
      <c r="D1668" s="22" t="str">
        <f t="shared" si="104"/>
        <v/>
      </c>
      <c r="E1668" s="22" t="str">
        <f>IFERROR(テーブル_Swim015[[#This Row],[選手番号]],"")</f>
        <v/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/>
      </c>
      <c r="I1668" s="22" t="str">
        <f t="shared" si="105"/>
        <v/>
      </c>
      <c r="J1668" s="22" t="str">
        <f t="shared" si="106"/>
        <v/>
      </c>
      <c r="K1668" s="22" t="str">
        <f t="shared" si="107"/>
        <v/>
      </c>
    </row>
    <row r="1669" spans="1:11" x14ac:dyDescent="0.15">
      <c r="A1669" s="22" t="str">
        <f>IFERROR(テーブル_Swim015[[#This Row],[競技番号]],"")</f>
        <v/>
      </c>
      <c r="B1669" s="22" t="str">
        <f>IFERROR(テーブル_Swim015[[#This Row],[組]],"")</f>
        <v/>
      </c>
      <c r="C1669" s="22" t="str">
        <f>IFERROR(テーブル_Swim015[[#This Row],[水路]],"")</f>
        <v/>
      </c>
      <c r="D1669" s="22" t="str">
        <f t="shared" si="104"/>
        <v/>
      </c>
      <c r="E1669" s="22" t="str">
        <f>IFERROR(テーブル_Swim015[[#This Row],[選手番号]],"")</f>
        <v/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/>
      </c>
      <c r="I1669" s="22" t="str">
        <f t="shared" si="105"/>
        <v/>
      </c>
      <c r="J1669" s="22" t="str">
        <f t="shared" si="106"/>
        <v/>
      </c>
      <c r="K1669" s="22" t="str">
        <f t="shared" si="107"/>
        <v/>
      </c>
    </row>
    <row r="1670" spans="1:11" x14ac:dyDescent="0.15">
      <c r="A1670" s="22" t="str">
        <f>IFERROR(テーブル_Swim015[[#This Row],[競技番号]],"")</f>
        <v/>
      </c>
      <c r="B1670" s="22" t="str">
        <f>IFERROR(テーブル_Swim015[[#This Row],[組]],"")</f>
        <v/>
      </c>
      <c r="C1670" s="22" t="str">
        <f>IFERROR(テーブル_Swim015[[#This Row],[水路]],"")</f>
        <v/>
      </c>
      <c r="D1670" s="22" t="str">
        <f t="shared" si="104"/>
        <v/>
      </c>
      <c r="E1670" s="22" t="str">
        <f>IFERROR(テーブル_Swim015[[#This Row],[選手番号]],"")</f>
        <v/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/>
      </c>
      <c r="I1670" s="22" t="str">
        <f t="shared" si="105"/>
        <v/>
      </c>
      <c r="J1670" s="22" t="str">
        <f t="shared" si="106"/>
        <v/>
      </c>
      <c r="K1670" s="22" t="str">
        <f t="shared" si="107"/>
        <v/>
      </c>
    </row>
    <row r="1671" spans="1:11" x14ac:dyDescent="0.15">
      <c r="A1671" s="22" t="str">
        <f>IFERROR(テーブル_Swim015[[#This Row],[競技番号]],"")</f>
        <v/>
      </c>
      <c r="B1671" s="22" t="str">
        <f>IFERROR(テーブル_Swim015[[#This Row],[組]],"")</f>
        <v/>
      </c>
      <c r="C1671" s="22" t="str">
        <f>IFERROR(テーブル_Swim015[[#This Row],[水路]],"")</f>
        <v/>
      </c>
      <c r="D1671" s="22" t="str">
        <f t="shared" si="104"/>
        <v/>
      </c>
      <c r="E1671" s="22" t="str">
        <f>IFERROR(テーブル_Swim015[[#This Row],[選手番号]],"")</f>
        <v/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/>
      </c>
      <c r="I1671" s="22" t="str">
        <f t="shared" si="105"/>
        <v/>
      </c>
      <c r="J1671" s="22" t="str">
        <f t="shared" si="106"/>
        <v/>
      </c>
      <c r="K1671" s="22" t="str">
        <f t="shared" si="107"/>
        <v/>
      </c>
    </row>
    <row r="1672" spans="1:11" x14ac:dyDescent="0.15">
      <c r="A1672" s="22" t="str">
        <f>IFERROR(テーブル_Swim015[[#This Row],[競技番号]],"")</f>
        <v/>
      </c>
      <c r="B1672" s="22" t="str">
        <f>IFERROR(テーブル_Swim015[[#This Row],[組]],"")</f>
        <v/>
      </c>
      <c r="C1672" s="22" t="str">
        <f>IFERROR(テーブル_Swim015[[#This Row],[水路]],"")</f>
        <v/>
      </c>
      <c r="D1672" s="22" t="str">
        <f t="shared" si="104"/>
        <v/>
      </c>
      <c r="E1672" s="22" t="str">
        <f>IFERROR(テーブル_Swim015[[#This Row],[選手番号]],"")</f>
        <v/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/>
      </c>
      <c r="I1672" s="22" t="str">
        <f t="shared" si="105"/>
        <v/>
      </c>
      <c r="J1672" s="22" t="str">
        <f t="shared" si="106"/>
        <v/>
      </c>
      <c r="K1672" s="22" t="str">
        <f t="shared" si="107"/>
        <v/>
      </c>
    </row>
    <row r="1673" spans="1:11" x14ac:dyDescent="0.15">
      <c r="A1673" s="22" t="str">
        <f>IFERROR(テーブル_Swim015[[#This Row],[競技番号]],"")</f>
        <v/>
      </c>
      <c r="B1673" s="22" t="str">
        <f>IFERROR(テーブル_Swim015[[#This Row],[組]],"")</f>
        <v/>
      </c>
      <c r="C1673" s="22" t="str">
        <f>IFERROR(テーブル_Swim015[[#This Row],[水路]],"")</f>
        <v/>
      </c>
      <c r="D1673" s="22" t="str">
        <f t="shared" si="104"/>
        <v/>
      </c>
      <c r="E1673" s="22" t="str">
        <f>IFERROR(テーブル_Swim015[[#This Row],[選手番号]],"")</f>
        <v/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05"/>
        <v/>
      </c>
      <c r="J1673" s="22" t="str">
        <f t="shared" si="106"/>
        <v/>
      </c>
      <c r="K1673" s="22" t="str">
        <f t="shared" si="107"/>
        <v/>
      </c>
    </row>
    <row r="1674" spans="1:11" x14ac:dyDescent="0.15">
      <c r="A1674" s="22" t="str">
        <f>IFERROR(テーブル_Swim015[[#This Row],[競技番号]],"")</f>
        <v/>
      </c>
      <c r="B1674" s="22" t="str">
        <f>IFERROR(テーブル_Swim015[[#This Row],[組]],"")</f>
        <v/>
      </c>
      <c r="C1674" s="22" t="str">
        <f>IFERROR(テーブル_Swim015[[#This Row],[水路]],"")</f>
        <v/>
      </c>
      <c r="D1674" s="22" t="str">
        <f t="shared" si="104"/>
        <v/>
      </c>
      <c r="E1674" s="22" t="str">
        <f>IFERROR(テーブル_Swim015[[#This Row],[選手番号]],"")</f>
        <v/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05"/>
        <v/>
      </c>
      <c r="J1674" s="22" t="str">
        <f t="shared" si="106"/>
        <v/>
      </c>
      <c r="K1674" s="22" t="str">
        <f t="shared" si="107"/>
        <v/>
      </c>
    </row>
    <row r="1675" spans="1:11" x14ac:dyDescent="0.15">
      <c r="A1675" s="22" t="str">
        <f>IFERROR(テーブル_Swim015[[#This Row],[競技番号]],"")</f>
        <v/>
      </c>
      <c r="B1675" s="22" t="str">
        <f>IFERROR(テーブル_Swim015[[#This Row],[組]],"")</f>
        <v/>
      </c>
      <c r="C1675" s="22" t="str">
        <f>IFERROR(テーブル_Swim015[[#This Row],[水路]],"")</f>
        <v/>
      </c>
      <c r="D1675" s="22" t="str">
        <f t="shared" si="104"/>
        <v/>
      </c>
      <c r="E1675" s="22" t="str">
        <f>IFERROR(テーブル_Swim015[[#This Row],[選手番号]],"")</f>
        <v/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/>
      </c>
      <c r="I1675" s="22" t="str">
        <f t="shared" si="105"/>
        <v/>
      </c>
      <c r="J1675" s="22" t="str">
        <f t="shared" si="106"/>
        <v/>
      </c>
      <c r="K1675" s="22" t="str">
        <f t="shared" si="107"/>
        <v/>
      </c>
    </row>
    <row r="1676" spans="1:11" x14ac:dyDescent="0.15">
      <c r="A1676" s="22" t="str">
        <f>IFERROR(テーブル_Swim015[[#This Row],[競技番号]],"")</f>
        <v/>
      </c>
      <c r="B1676" s="22" t="str">
        <f>IFERROR(テーブル_Swim015[[#This Row],[組]],"")</f>
        <v/>
      </c>
      <c r="C1676" s="22" t="str">
        <f>IFERROR(テーブル_Swim015[[#This Row],[水路]],"")</f>
        <v/>
      </c>
      <c r="D1676" s="22" t="str">
        <f t="shared" si="104"/>
        <v/>
      </c>
      <c r="E1676" s="22" t="str">
        <f>IFERROR(テーブル_Swim015[[#This Row],[選手番号]],"")</f>
        <v/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/>
      </c>
      <c r="I1676" s="22" t="str">
        <f t="shared" si="105"/>
        <v/>
      </c>
      <c r="J1676" s="22" t="str">
        <f t="shared" si="106"/>
        <v/>
      </c>
      <c r="K1676" s="22" t="str">
        <f t="shared" si="107"/>
        <v/>
      </c>
    </row>
    <row r="1677" spans="1:11" x14ac:dyDescent="0.15">
      <c r="A1677" s="22" t="str">
        <f>IFERROR(テーブル_Swim015[[#This Row],[競技番号]],"")</f>
        <v/>
      </c>
      <c r="B1677" s="22" t="str">
        <f>IFERROR(テーブル_Swim015[[#This Row],[組]],"")</f>
        <v/>
      </c>
      <c r="C1677" s="22" t="str">
        <f>IFERROR(テーブル_Swim015[[#This Row],[水路]],"")</f>
        <v/>
      </c>
      <c r="D1677" s="22" t="str">
        <f t="shared" si="104"/>
        <v/>
      </c>
      <c r="E1677" s="22" t="str">
        <f>IFERROR(テーブル_Swim015[[#This Row],[選手番号]],"")</f>
        <v/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/>
      </c>
      <c r="I1677" s="22" t="str">
        <f t="shared" si="105"/>
        <v/>
      </c>
      <c r="J1677" s="22" t="str">
        <f t="shared" si="106"/>
        <v/>
      </c>
      <c r="K1677" s="22" t="str">
        <f t="shared" si="107"/>
        <v/>
      </c>
    </row>
    <row r="1678" spans="1:11" x14ac:dyDescent="0.15">
      <c r="A1678" s="22" t="str">
        <f>IFERROR(テーブル_Swim015[[#This Row],[競技番号]],"")</f>
        <v/>
      </c>
      <c r="B1678" s="22" t="str">
        <f>IFERROR(テーブル_Swim015[[#This Row],[組]],"")</f>
        <v/>
      </c>
      <c r="C1678" s="22" t="str">
        <f>IFERROR(テーブル_Swim015[[#This Row],[水路]],"")</f>
        <v/>
      </c>
      <c r="D1678" s="22" t="str">
        <f t="shared" si="104"/>
        <v/>
      </c>
      <c r="E1678" s="22" t="str">
        <f>IFERROR(テーブル_Swim015[[#This Row],[選手番号]],"")</f>
        <v/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/>
      </c>
      <c r="I1678" s="22" t="str">
        <f t="shared" si="105"/>
        <v/>
      </c>
      <c r="J1678" s="22" t="str">
        <f t="shared" si="106"/>
        <v/>
      </c>
      <c r="K1678" s="22" t="str">
        <f t="shared" si="107"/>
        <v/>
      </c>
    </row>
    <row r="1679" spans="1:11" x14ac:dyDescent="0.15">
      <c r="A1679" s="22" t="str">
        <f>IFERROR(テーブル_Swim015[[#This Row],[競技番号]],"")</f>
        <v/>
      </c>
      <c r="B1679" s="22" t="str">
        <f>IFERROR(テーブル_Swim015[[#This Row],[組]],"")</f>
        <v/>
      </c>
      <c r="C1679" s="22" t="str">
        <f>IFERROR(テーブル_Swim015[[#This Row],[水路]],"")</f>
        <v/>
      </c>
      <c r="D1679" s="22" t="str">
        <f t="shared" si="104"/>
        <v/>
      </c>
      <c r="E1679" s="22" t="str">
        <f>IFERROR(テーブル_Swim015[[#This Row],[選手番号]],"")</f>
        <v/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/>
      </c>
      <c r="I1679" s="22" t="str">
        <f t="shared" si="105"/>
        <v/>
      </c>
      <c r="J1679" s="22" t="str">
        <f t="shared" si="106"/>
        <v/>
      </c>
      <c r="K1679" s="22" t="str">
        <f t="shared" si="107"/>
        <v/>
      </c>
    </row>
    <row r="1680" spans="1:11" x14ac:dyDescent="0.15">
      <c r="A1680" s="22" t="str">
        <f>IFERROR(テーブル_Swim015[[#This Row],[競技番号]],"")</f>
        <v/>
      </c>
      <c r="B1680" s="22" t="str">
        <f>IFERROR(テーブル_Swim015[[#This Row],[組]],"")</f>
        <v/>
      </c>
      <c r="C1680" s="22" t="str">
        <f>IFERROR(テーブル_Swim015[[#This Row],[水路]],"")</f>
        <v/>
      </c>
      <c r="D1680" s="22" t="str">
        <f t="shared" si="104"/>
        <v/>
      </c>
      <c r="E1680" s="22" t="str">
        <f>IFERROR(テーブル_Swim015[[#This Row],[選手番号]],"")</f>
        <v/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05"/>
        <v/>
      </c>
      <c r="J1680" s="22" t="str">
        <f t="shared" si="106"/>
        <v/>
      </c>
      <c r="K1680" s="22" t="str">
        <f t="shared" si="107"/>
        <v/>
      </c>
    </row>
    <row r="1681" spans="1:11" x14ac:dyDescent="0.15">
      <c r="A1681" s="22" t="str">
        <f>IFERROR(テーブル_Swim015[[#This Row],[競技番号]],"")</f>
        <v/>
      </c>
      <c r="B1681" s="22" t="str">
        <f>IFERROR(テーブル_Swim015[[#This Row],[組]],"")</f>
        <v/>
      </c>
      <c r="C1681" s="22" t="str">
        <f>IFERROR(テーブル_Swim015[[#This Row],[水路]],"")</f>
        <v/>
      </c>
      <c r="D1681" s="22" t="str">
        <f t="shared" si="104"/>
        <v/>
      </c>
      <c r="E1681" s="22" t="str">
        <f>IFERROR(テーブル_Swim015[[#This Row],[選手番号]],"")</f>
        <v/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05"/>
        <v/>
      </c>
      <c r="J1681" s="22" t="str">
        <f t="shared" si="106"/>
        <v/>
      </c>
      <c r="K1681" s="22" t="str">
        <f t="shared" si="107"/>
        <v/>
      </c>
    </row>
    <row r="1682" spans="1:11" x14ac:dyDescent="0.15">
      <c r="A1682" s="22" t="str">
        <f>IFERROR(テーブル_Swim015[[#This Row],[競技番号]],"")</f>
        <v/>
      </c>
      <c r="B1682" s="22" t="str">
        <f>IFERROR(テーブル_Swim015[[#This Row],[組]],"")</f>
        <v/>
      </c>
      <c r="C1682" s="22" t="str">
        <f>IFERROR(テーブル_Swim015[[#This Row],[水路]],"")</f>
        <v/>
      </c>
      <c r="D1682" s="22" t="str">
        <f t="shared" ref="D1682:D1745" si="108">CONCATENATE(A1682,B1682,C1682)</f>
        <v/>
      </c>
      <c r="E1682" s="22" t="str">
        <f>IFERROR(テーブル_Swim015[[#This Row],[選手番号]],"")</f>
        <v/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/>
      </c>
      <c r="I1682" s="22" t="str">
        <f t="shared" si="105"/>
        <v/>
      </c>
      <c r="J1682" s="22" t="str">
        <f t="shared" si="106"/>
        <v/>
      </c>
      <c r="K1682" s="22" t="str">
        <f t="shared" si="107"/>
        <v/>
      </c>
    </row>
    <row r="1683" spans="1:11" x14ac:dyDescent="0.15">
      <c r="A1683" s="22" t="str">
        <f>IFERROR(テーブル_Swim015[[#This Row],[競技番号]],"")</f>
        <v/>
      </c>
      <c r="B1683" s="22" t="str">
        <f>IFERROR(テーブル_Swim015[[#This Row],[組]],"")</f>
        <v/>
      </c>
      <c r="C1683" s="22" t="str">
        <f>IFERROR(テーブル_Swim015[[#This Row],[水路]],"")</f>
        <v/>
      </c>
      <c r="D1683" s="22" t="str">
        <f t="shared" si="108"/>
        <v/>
      </c>
      <c r="E1683" s="22" t="str">
        <f>IFERROR(テーブル_Swim015[[#This Row],[選手番号]],"")</f>
        <v/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/>
      </c>
      <c r="I1683" s="22" t="str">
        <f t="shared" ref="I1683:I1746" si="109">CONCATENATE(E1683,A1683)</f>
        <v/>
      </c>
      <c r="J1683" s="22" t="str">
        <f t="shared" ref="J1683:J1746" si="110">B1683</f>
        <v/>
      </c>
      <c r="K1683" s="22" t="str">
        <f t="shared" ref="K1683:K1746" si="111">C1683</f>
        <v/>
      </c>
    </row>
    <row r="1684" spans="1:11" x14ac:dyDescent="0.15">
      <c r="A1684" s="22" t="str">
        <f>IFERROR(テーブル_Swim015[[#This Row],[競技番号]],"")</f>
        <v/>
      </c>
      <c r="B1684" s="22" t="str">
        <f>IFERROR(テーブル_Swim015[[#This Row],[組]],"")</f>
        <v/>
      </c>
      <c r="C1684" s="22" t="str">
        <f>IFERROR(テーブル_Swim015[[#This Row],[水路]],"")</f>
        <v/>
      </c>
      <c r="D1684" s="22" t="str">
        <f t="shared" si="108"/>
        <v/>
      </c>
      <c r="E1684" s="22" t="str">
        <f>IFERROR(テーブル_Swim015[[#This Row],[選手番号]],"")</f>
        <v/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/>
      </c>
      <c r="I1684" s="22" t="str">
        <f t="shared" si="109"/>
        <v/>
      </c>
      <c r="J1684" s="22" t="str">
        <f t="shared" si="110"/>
        <v/>
      </c>
      <c r="K1684" s="22" t="str">
        <f t="shared" si="111"/>
        <v/>
      </c>
    </row>
    <row r="1685" spans="1:11" x14ac:dyDescent="0.15">
      <c r="A1685" s="22" t="str">
        <f>IFERROR(テーブル_Swim015[[#This Row],[競技番号]],"")</f>
        <v/>
      </c>
      <c r="B1685" s="22" t="str">
        <f>IFERROR(テーブル_Swim015[[#This Row],[組]],"")</f>
        <v/>
      </c>
      <c r="C1685" s="22" t="str">
        <f>IFERROR(テーブル_Swim015[[#This Row],[水路]],"")</f>
        <v/>
      </c>
      <c r="D1685" s="22" t="str">
        <f t="shared" si="108"/>
        <v/>
      </c>
      <c r="E1685" s="22" t="str">
        <f>IFERROR(テーブル_Swim015[[#This Row],[選手番号]],"")</f>
        <v/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/>
      </c>
      <c r="I1685" s="22" t="str">
        <f t="shared" si="109"/>
        <v/>
      </c>
      <c r="J1685" s="22" t="str">
        <f t="shared" si="110"/>
        <v/>
      </c>
      <c r="K1685" s="22" t="str">
        <f t="shared" si="111"/>
        <v/>
      </c>
    </row>
    <row r="1686" spans="1:11" x14ac:dyDescent="0.15">
      <c r="A1686" s="22" t="str">
        <f>IFERROR(テーブル_Swim015[[#This Row],[競技番号]],"")</f>
        <v/>
      </c>
      <c r="B1686" s="22" t="str">
        <f>IFERROR(テーブル_Swim015[[#This Row],[組]],"")</f>
        <v/>
      </c>
      <c r="C1686" s="22" t="str">
        <f>IFERROR(テーブル_Swim015[[#This Row],[水路]],"")</f>
        <v/>
      </c>
      <c r="D1686" s="22" t="str">
        <f t="shared" si="108"/>
        <v/>
      </c>
      <c r="E1686" s="22" t="str">
        <f>IFERROR(テーブル_Swim015[[#This Row],[選手番号]],"")</f>
        <v/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/>
      </c>
      <c r="I1686" s="22" t="str">
        <f t="shared" si="109"/>
        <v/>
      </c>
      <c r="J1686" s="22" t="str">
        <f t="shared" si="110"/>
        <v/>
      </c>
      <c r="K1686" s="22" t="str">
        <f t="shared" si="111"/>
        <v/>
      </c>
    </row>
    <row r="1687" spans="1:11" x14ac:dyDescent="0.15">
      <c r="A1687" s="22" t="str">
        <f>IFERROR(テーブル_Swim015[[#This Row],[競技番号]],"")</f>
        <v/>
      </c>
      <c r="B1687" s="22" t="str">
        <f>IFERROR(テーブル_Swim015[[#This Row],[組]],"")</f>
        <v/>
      </c>
      <c r="C1687" s="22" t="str">
        <f>IFERROR(テーブル_Swim015[[#This Row],[水路]],"")</f>
        <v/>
      </c>
      <c r="D1687" s="22" t="str">
        <f t="shared" si="108"/>
        <v/>
      </c>
      <c r="E1687" s="22" t="str">
        <f>IFERROR(テーブル_Swim015[[#This Row],[選手番号]],"")</f>
        <v/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/>
      </c>
      <c r="I1687" s="22" t="str">
        <f t="shared" si="109"/>
        <v/>
      </c>
      <c r="J1687" s="22" t="str">
        <f t="shared" si="110"/>
        <v/>
      </c>
      <c r="K1687" s="22" t="str">
        <f t="shared" si="111"/>
        <v/>
      </c>
    </row>
    <row r="1688" spans="1:11" x14ac:dyDescent="0.15">
      <c r="A1688" s="22" t="str">
        <f>IFERROR(テーブル_Swim015[[#This Row],[競技番号]],"")</f>
        <v/>
      </c>
      <c r="B1688" s="22" t="str">
        <f>IFERROR(テーブル_Swim015[[#This Row],[組]],"")</f>
        <v/>
      </c>
      <c r="C1688" s="22" t="str">
        <f>IFERROR(テーブル_Swim015[[#This Row],[水路]],"")</f>
        <v/>
      </c>
      <c r="D1688" s="22" t="str">
        <f t="shared" si="108"/>
        <v/>
      </c>
      <c r="E1688" s="22" t="str">
        <f>IFERROR(テーブル_Swim015[[#This Row],[選手番号]],"")</f>
        <v/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/>
      </c>
      <c r="I1688" s="22" t="str">
        <f t="shared" si="109"/>
        <v/>
      </c>
      <c r="J1688" s="22" t="str">
        <f t="shared" si="110"/>
        <v/>
      </c>
      <c r="K1688" s="22" t="str">
        <f t="shared" si="111"/>
        <v/>
      </c>
    </row>
    <row r="1689" spans="1:11" x14ac:dyDescent="0.15">
      <c r="A1689" s="22" t="str">
        <f>IFERROR(テーブル_Swim015[[#This Row],[競技番号]],"")</f>
        <v/>
      </c>
      <c r="B1689" s="22" t="str">
        <f>IFERROR(テーブル_Swim015[[#This Row],[組]],"")</f>
        <v/>
      </c>
      <c r="C1689" s="22" t="str">
        <f>IFERROR(テーブル_Swim015[[#This Row],[水路]],"")</f>
        <v/>
      </c>
      <c r="D1689" s="22" t="str">
        <f t="shared" si="108"/>
        <v/>
      </c>
      <c r="E1689" s="22" t="str">
        <f>IFERROR(テーブル_Swim015[[#This Row],[選手番号]],"")</f>
        <v/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/>
      </c>
      <c r="I1689" s="22" t="str">
        <f t="shared" si="109"/>
        <v/>
      </c>
      <c r="J1689" s="22" t="str">
        <f t="shared" si="110"/>
        <v/>
      </c>
      <c r="K1689" s="22" t="str">
        <f t="shared" si="111"/>
        <v/>
      </c>
    </row>
    <row r="1690" spans="1:11" x14ac:dyDescent="0.15">
      <c r="A1690" s="22" t="str">
        <f>IFERROR(テーブル_Swim015[[#This Row],[競技番号]],"")</f>
        <v/>
      </c>
      <c r="B1690" s="22" t="str">
        <f>IFERROR(テーブル_Swim015[[#This Row],[組]],"")</f>
        <v/>
      </c>
      <c r="C1690" s="22" t="str">
        <f>IFERROR(テーブル_Swim015[[#This Row],[水路]],"")</f>
        <v/>
      </c>
      <c r="D1690" s="22" t="str">
        <f t="shared" si="108"/>
        <v/>
      </c>
      <c r="E1690" s="22" t="str">
        <f>IFERROR(テーブル_Swim015[[#This Row],[選手番号]],"")</f>
        <v/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09"/>
        <v/>
      </c>
      <c r="J1690" s="22" t="str">
        <f t="shared" si="110"/>
        <v/>
      </c>
      <c r="K1690" s="22" t="str">
        <f t="shared" si="111"/>
        <v/>
      </c>
    </row>
    <row r="1691" spans="1:11" x14ac:dyDescent="0.15">
      <c r="A1691" s="22" t="str">
        <f>IFERROR(テーブル_Swim015[[#This Row],[競技番号]],"")</f>
        <v/>
      </c>
      <c r="B1691" s="22" t="str">
        <f>IFERROR(テーブル_Swim015[[#This Row],[組]],"")</f>
        <v/>
      </c>
      <c r="C1691" s="22" t="str">
        <f>IFERROR(テーブル_Swim015[[#This Row],[水路]],"")</f>
        <v/>
      </c>
      <c r="D1691" s="22" t="str">
        <f t="shared" si="108"/>
        <v/>
      </c>
      <c r="E1691" s="22" t="str">
        <f>IFERROR(テーブル_Swim015[[#This Row],[選手番号]],"")</f>
        <v/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09"/>
        <v/>
      </c>
      <c r="J1691" s="22" t="str">
        <f t="shared" si="110"/>
        <v/>
      </c>
      <c r="K1691" s="22" t="str">
        <f t="shared" si="111"/>
        <v/>
      </c>
    </row>
    <row r="1692" spans="1:11" x14ac:dyDescent="0.15">
      <c r="A1692" s="22" t="str">
        <f>IFERROR(テーブル_Swim015[[#This Row],[競技番号]],"")</f>
        <v/>
      </c>
      <c r="B1692" s="22" t="str">
        <f>IFERROR(テーブル_Swim015[[#This Row],[組]],"")</f>
        <v/>
      </c>
      <c r="C1692" s="22" t="str">
        <f>IFERROR(テーブル_Swim015[[#This Row],[水路]],"")</f>
        <v/>
      </c>
      <c r="D1692" s="22" t="str">
        <f t="shared" si="108"/>
        <v/>
      </c>
      <c r="E1692" s="22" t="str">
        <f>IFERROR(テーブル_Swim015[[#This Row],[選手番号]],"")</f>
        <v/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/>
      </c>
      <c r="I1692" s="22" t="str">
        <f t="shared" si="109"/>
        <v/>
      </c>
      <c r="J1692" s="22" t="str">
        <f t="shared" si="110"/>
        <v/>
      </c>
      <c r="K1692" s="22" t="str">
        <f t="shared" si="111"/>
        <v/>
      </c>
    </row>
    <row r="1693" spans="1:11" x14ac:dyDescent="0.15">
      <c r="A1693" s="22" t="str">
        <f>IFERROR(テーブル_Swim015[[#This Row],[競技番号]],"")</f>
        <v/>
      </c>
      <c r="B1693" s="22" t="str">
        <f>IFERROR(テーブル_Swim015[[#This Row],[組]],"")</f>
        <v/>
      </c>
      <c r="C1693" s="22" t="str">
        <f>IFERROR(テーブル_Swim015[[#This Row],[水路]],"")</f>
        <v/>
      </c>
      <c r="D1693" s="22" t="str">
        <f t="shared" si="108"/>
        <v/>
      </c>
      <c r="E1693" s="22" t="str">
        <f>IFERROR(テーブル_Swim015[[#This Row],[選手番号]],"")</f>
        <v/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/>
      </c>
      <c r="I1693" s="22" t="str">
        <f t="shared" si="109"/>
        <v/>
      </c>
      <c r="J1693" s="22" t="str">
        <f t="shared" si="110"/>
        <v/>
      </c>
      <c r="K1693" s="22" t="str">
        <f t="shared" si="111"/>
        <v/>
      </c>
    </row>
    <row r="1694" spans="1:11" x14ac:dyDescent="0.15">
      <c r="A1694" s="22" t="str">
        <f>IFERROR(テーブル_Swim015[[#This Row],[競技番号]],"")</f>
        <v/>
      </c>
      <c r="B1694" s="22" t="str">
        <f>IFERROR(テーブル_Swim015[[#This Row],[組]],"")</f>
        <v/>
      </c>
      <c r="C1694" s="22" t="str">
        <f>IFERROR(テーブル_Swim015[[#This Row],[水路]],"")</f>
        <v/>
      </c>
      <c r="D1694" s="22" t="str">
        <f t="shared" si="108"/>
        <v/>
      </c>
      <c r="E1694" s="22" t="str">
        <f>IFERROR(テーブル_Swim015[[#This Row],[選手番号]],"")</f>
        <v/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/>
      </c>
      <c r="I1694" s="22" t="str">
        <f t="shared" si="109"/>
        <v/>
      </c>
      <c r="J1694" s="22" t="str">
        <f t="shared" si="110"/>
        <v/>
      </c>
      <c r="K1694" s="22" t="str">
        <f t="shared" si="111"/>
        <v/>
      </c>
    </row>
    <row r="1695" spans="1:11" x14ac:dyDescent="0.15">
      <c r="A1695" s="22" t="str">
        <f>IFERROR(テーブル_Swim015[[#This Row],[競技番号]],"")</f>
        <v/>
      </c>
      <c r="B1695" s="22" t="str">
        <f>IFERROR(テーブル_Swim015[[#This Row],[組]],"")</f>
        <v/>
      </c>
      <c r="C1695" s="22" t="str">
        <f>IFERROR(テーブル_Swim015[[#This Row],[水路]],"")</f>
        <v/>
      </c>
      <c r="D1695" s="22" t="str">
        <f t="shared" si="108"/>
        <v/>
      </c>
      <c r="E1695" s="22" t="str">
        <f>IFERROR(テーブル_Swim015[[#This Row],[選手番号]],"")</f>
        <v/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09"/>
        <v/>
      </c>
      <c r="J1695" s="22" t="str">
        <f t="shared" si="110"/>
        <v/>
      </c>
      <c r="K1695" s="22" t="str">
        <f t="shared" si="111"/>
        <v/>
      </c>
    </row>
    <row r="1696" spans="1:11" x14ac:dyDescent="0.15">
      <c r="A1696" s="22" t="str">
        <f>IFERROR(テーブル_Swim015[[#This Row],[競技番号]],"")</f>
        <v/>
      </c>
      <c r="B1696" s="22" t="str">
        <f>IFERROR(テーブル_Swim015[[#This Row],[組]],"")</f>
        <v/>
      </c>
      <c r="C1696" s="22" t="str">
        <f>IFERROR(テーブル_Swim015[[#This Row],[水路]],"")</f>
        <v/>
      </c>
      <c r="D1696" s="22" t="str">
        <f t="shared" si="108"/>
        <v/>
      </c>
      <c r="E1696" s="22" t="str">
        <f>IFERROR(テーブル_Swim015[[#This Row],[選手番号]],"")</f>
        <v/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09"/>
        <v/>
      </c>
      <c r="J1696" s="22" t="str">
        <f t="shared" si="110"/>
        <v/>
      </c>
      <c r="K1696" s="22" t="str">
        <f t="shared" si="111"/>
        <v/>
      </c>
    </row>
    <row r="1697" spans="1:11" x14ac:dyDescent="0.15">
      <c r="A1697" s="22" t="str">
        <f>IFERROR(テーブル_Swim015[[#This Row],[競技番号]],"")</f>
        <v/>
      </c>
      <c r="B1697" s="22" t="str">
        <f>IFERROR(テーブル_Swim015[[#This Row],[組]],"")</f>
        <v/>
      </c>
      <c r="C1697" s="22" t="str">
        <f>IFERROR(テーブル_Swim015[[#This Row],[水路]],"")</f>
        <v/>
      </c>
      <c r="D1697" s="22" t="str">
        <f t="shared" si="108"/>
        <v/>
      </c>
      <c r="E1697" s="22" t="str">
        <f>IFERROR(テーブル_Swim015[[#This Row],[選手番号]],"")</f>
        <v/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09"/>
        <v/>
      </c>
      <c r="J1697" s="22" t="str">
        <f t="shared" si="110"/>
        <v/>
      </c>
      <c r="K1697" s="22" t="str">
        <f t="shared" si="111"/>
        <v/>
      </c>
    </row>
    <row r="1698" spans="1:11" x14ac:dyDescent="0.15">
      <c r="A1698" s="22" t="str">
        <f>IFERROR(テーブル_Swim015[[#This Row],[競技番号]],"")</f>
        <v/>
      </c>
      <c r="B1698" s="22" t="str">
        <f>IFERROR(テーブル_Swim015[[#This Row],[組]],"")</f>
        <v/>
      </c>
      <c r="C1698" s="22" t="str">
        <f>IFERROR(テーブル_Swim015[[#This Row],[水路]],"")</f>
        <v/>
      </c>
      <c r="D1698" s="22" t="str">
        <f t="shared" si="108"/>
        <v/>
      </c>
      <c r="E1698" s="22" t="str">
        <f>IFERROR(テーブル_Swim015[[#This Row],[選手番号]],"")</f>
        <v/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09"/>
        <v/>
      </c>
      <c r="J1698" s="22" t="str">
        <f t="shared" si="110"/>
        <v/>
      </c>
      <c r="K1698" s="22" t="str">
        <f t="shared" si="111"/>
        <v/>
      </c>
    </row>
    <row r="1699" spans="1:11" x14ac:dyDescent="0.15">
      <c r="A1699" s="22" t="str">
        <f>IFERROR(テーブル_Swim015[[#This Row],[競技番号]],"")</f>
        <v/>
      </c>
      <c r="B1699" s="22" t="str">
        <f>IFERROR(テーブル_Swim015[[#This Row],[組]],"")</f>
        <v/>
      </c>
      <c r="C1699" s="22" t="str">
        <f>IFERROR(テーブル_Swim015[[#This Row],[水路]],"")</f>
        <v/>
      </c>
      <c r="D1699" s="22" t="str">
        <f t="shared" si="108"/>
        <v/>
      </c>
      <c r="E1699" s="22" t="str">
        <f>IFERROR(テーブル_Swim015[[#This Row],[選手番号]],"")</f>
        <v/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09"/>
        <v/>
      </c>
      <c r="J1699" s="22" t="str">
        <f t="shared" si="110"/>
        <v/>
      </c>
      <c r="K1699" s="22" t="str">
        <f t="shared" si="111"/>
        <v/>
      </c>
    </row>
    <row r="1700" spans="1:11" x14ac:dyDescent="0.15">
      <c r="A1700" s="22" t="str">
        <f>IFERROR(テーブル_Swim015[[#This Row],[競技番号]],"")</f>
        <v/>
      </c>
      <c r="B1700" s="22" t="str">
        <f>IFERROR(テーブル_Swim015[[#This Row],[組]],"")</f>
        <v/>
      </c>
      <c r="C1700" s="22" t="str">
        <f>IFERROR(テーブル_Swim015[[#This Row],[水路]],"")</f>
        <v/>
      </c>
      <c r="D1700" s="22" t="str">
        <f t="shared" si="108"/>
        <v/>
      </c>
      <c r="E1700" s="22" t="str">
        <f>IFERROR(テーブル_Swim015[[#This Row],[選手番号]],"")</f>
        <v/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/>
      </c>
      <c r="I1700" s="22" t="str">
        <f t="shared" si="109"/>
        <v/>
      </c>
      <c r="J1700" s="22" t="str">
        <f t="shared" si="110"/>
        <v/>
      </c>
      <c r="K1700" s="22" t="str">
        <f t="shared" si="111"/>
        <v/>
      </c>
    </row>
    <row r="1701" spans="1:11" x14ac:dyDescent="0.15">
      <c r="A1701" s="22" t="str">
        <f>IFERROR(テーブル_Swim015[[#This Row],[競技番号]],"")</f>
        <v/>
      </c>
      <c r="B1701" s="22" t="str">
        <f>IFERROR(テーブル_Swim015[[#This Row],[組]],"")</f>
        <v/>
      </c>
      <c r="C1701" s="22" t="str">
        <f>IFERROR(テーブル_Swim015[[#This Row],[水路]],"")</f>
        <v/>
      </c>
      <c r="D1701" s="22" t="str">
        <f t="shared" si="108"/>
        <v/>
      </c>
      <c r="E1701" s="22" t="str">
        <f>IFERROR(テーブル_Swim015[[#This Row],[選手番号]],"")</f>
        <v/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/>
      </c>
      <c r="I1701" s="22" t="str">
        <f t="shared" si="109"/>
        <v/>
      </c>
      <c r="J1701" s="22" t="str">
        <f t="shared" si="110"/>
        <v/>
      </c>
      <c r="K1701" s="22" t="str">
        <f t="shared" si="111"/>
        <v/>
      </c>
    </row>
    <row r="1702" spans="1:11" x14ac:dyDescent="0.15">
      <c r="A1702" s="22" t="str">
        <f>IFERROR(テーブル_Swim015[[#This Row],[競技番号]],"")</f>
        <v/>
      </c>
      <c r="B1702" s="22" t="str">
        <f>IFERROR(テーブル_Swim015[[#This Row],[組]],"")</f>
        <v/>
      </c>
      <c r="C1702" s="22" t="str">
        <f>IFERROR(テーブル_Swim015[[#This Row],[水路]],"")</f>
        <v/>
      </c>
      <c r="D1702" s="22" t="str">
        <f t="shared" si="108"/>
        <v/>
      </c>
      <c r="E1702" s="22" t="str">
        <f>IFERROR(テーブル_Swim015[[#This Row],[選手番号]],"")</f>
        <v/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/>
      </c>
      <c r="I1702" s="22" t="str">
        <f t="shared" si="109"/>
        <v/>
      </c>
      <c r="J1702" s="22" t="str">
        <f t="shared" si="110"/>
        <v/>
      </c>
      <c r="K1702" s="22" t="str">
        <f t="shared" si="111"/>
        <v/>
      </c>
    </row>
    <row r="1703" spans="1:11" x14ac:dyDescent="0.15">
      <c r="A1703" s="22" t="str">
        <f>IFERROR(テーブル_Swim015[[#This Row],[競技番号]],"")</f>
        <v/>
      </c>
      <c r="B1703" s="22" t="str">
        <f>IFERROR(テーブル_Swim015[[#This Row],[組]],"")</f>
        <v/>
      </c>
      <c r="C1703" s="22" t="str">
        <f>IFERROR(テーブル_Swim015[[#This Row],[水路]],"")</f>
        <v/>
      </c>
      <c r="D1703" s="22" t="str">
        <f t="shared" si="108"/>
        <v/>
      </c>
      <c r="E1703" s="22" t="str">
        <f>IFERROR(テーブル_Swim015[[#This Row],[選手番号]],"")</f>
        <v/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09"/>
        <v/>
      </c>
      <c r="J1703" s="22" t="str">
        <f t="shared" si="110"/>
        <v/>
      </c>
      <c r="K1703" s="22" t="str">
        <f t="shared" si="111"/>
        <v/>
      </c>
    </row>
    <row r="1704" spans="1:11" x14ac:dyDescent="0.15">
      <c r="A1704" s="22" t="str">
        <f>IFERROR(テーブル_Swim015[[#This Row],[競技番号]],"")</f>
        <v/>
      </c>
      <c r="B1704" s="22" t="str">
        <f>IFERROR(テーブル_Swim015[[#This Row],[組]],"")</f>
        <v/>
      </c>
      <c r="C1704" s="22" t="str">
        <f>IFERROR(テーブル_Swim015[[#This Row],[水路]],"")</f>
        <v/>
      </c>
      <c r="D1704" s="22" t="str">
        <f t="shared" si="108"/>
        <v/>
      </c>
      <c r="E1704" s="22" t="str">
        <f>IFERROR(テーブル_Swim015[[#This Row],[選手番号]],"")</f>
        <v/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09"/>
        <v/>
      </c>
      <c r="J1704" s="22" t="str">
        <f t="shared" si="110"/>
        <v/>
      </c>
      <c r="K1704" s="22" t="str">
        <f t="shared" si="111"/>
        <v/>
      </c>
    </row>
    <row r="1705" spans="1:11" x14ac:dyDescent="0.15">
      <c r="A1705" s="22" t="str">
        <f>IFERROR(テーブル_Swim015[[#This Row],[競技番号]],"")</f>
        <v/>
      </c>
      <c r="B1705" s="22" t="str">
        <f>IFERROR(テーブル_Swim015[[#This Row],[組]],"")</f>
        <v/>
      </c>
      <c r="C1705" s="22" t="str">
        <f>IFERROR(テーブル_Swim015[[#This Row],[水路]],"")</f>
        <v/>
      </c>
      <c r="D1705" s="22" t="str">
        <f t="shared" si="108"/>
        <v/>
      </c>
      <c r="E1705" s="22" t="str">
        <f>IFERROR(テーブル_Swim015[[#This Row],[選手番号]],"")</f>
        <v/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09"/>
        <v/>
      </c>
      <c r="J1705" s="22" t="str">
        <f t="shared" si="110"/>
        <v/>
      </c>
      <c r="K1705" s="22" t="str">
        <f t="shared" si="111"/>
        <v/>
      </c>
    </row>
    <row r="1706" spans="1:11" x14ac:dyDescent="0.15">
      <c r="A1706" s="22" t="str">
        <f>IFERROR(テーブル_Swim015[[#This Row],[競技番号]],"")</f>
        <v/>
      </c>
      <c r="B1706" s="22" t="str">
        <f>IFERROR(テーブル_Swim015[[#This Row],[組]],"")</f>
        <v/>
      </c>
      <c r="C1706" s="22" t="str">
        <f>IFERROR(テーブル_Swim015[[#This Row],[水路]],"")</f>
        <v/>
      </c>
      <c r="D1706" s="22" t="str">
        <f t="shared" si="108"/>
        <v/>
      </c>
      <c r="E1706" s="22" t="str">
        <f>IFERROR(テーブル_Swim015[[#This Row],[選手番号]],"")</f>
        <v/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/>
      </c>
      <c r="I1706" s="22" t="str">
        <f t="shared" si="109"/>
        <v/>
      </c>
      <c r="J1706" s="22" t="str">
        <f t="shared" si="110"/>
        <v/>
      </c>
      <c r="K1706" s="22" t="str">
        <f t="shared" si="111"/>
        <v/>
      </c>
    </row>
    <row r="1707" spans="1:11" x14ac:dyDescent="0.15">
      <c r="A1707" s="22" t="str">
        <f>IFERROR(テーブル_Swim015[[#This Row],[競技番号]],"")</f>
        <v/>
      </c>
      <c r="B1707" s="22" t="str">
        <f>IFERROR(テーブル_Swim015[[#This Row],[組]],"")</f>
        <v/>
      </c>
      <c r="C1707" s="22" t="str">
        <f>IFERROR(テーブル_Swim015[[#This Row],[水路]],"")</f>
        <v/>
      </c>
      <c r="D1707" s="22" t="str">
        <f t="shared" si="108"/>
        <v/>
      </c>
      <c r="E1707" s="22" t="str">
        <f>IFERROR(テーブル_Swim015[[#This Row],[選手番号]],"")</f>
        <v/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/>
      </c>
      <c r="I1707" s="22" t="str">
        <f t="shared" si="109"/>
        <v/>
      </c>
      <c r="J1707" s="22" t="str">
        <f t="shared" si="110"/>
        <v/>
      </c>
      <c r="K1707" s="22" t="str">
        <f t="shared" si="111"/>
        <v/>
      </c>
    </row>
    <row r="1708" spans="1:11" x14ac:dyDescent="0.15">
      <c r="A1708" s="22" t="str">
        <f>IFERROR(テーブル_Swim015[[#This Row],[競技番号]],"")</f>
        <v/>
      </c>
      <c r="B1708" s="22" t="str">
        <f>IFERROR(テーブル_Swim015[[#This Row],[組]],"")</f>
        <v/>
      </c>
      <c r="C1708" s="22" t="str">
        <f>IFERROR(テーブル_Swim015[[#This Row],[水路]],"")</f>
        <v/>
      </c>
      <c r="D1708" s="22" t="str">
        <f t="shared" si="108"/>
        <v/>
      </c>
      <c r="E1708" s="22" t="str">
        <f>IFERROR(テーブル_Swim015[[#This Row],[選手番号]],"")</f>
        <v/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/>
      </c>
      <c r="I1708" s="22" t="str">
        <f t="shared" si="109"/>
        <v/>
      </c>
      <c r="J1708" s="22" t="str">
        <f t="shared" si="110"/>
        <v/>
      </c>
      <c r="K1708" s="22" t="str">
        <f t="shared" si="111"/>
        <v/>
      </c>
    </row>
    <row r="1709" spans="1:11" x14ac:dyDescent="0.15">
      <c r="A1709" s="22" t="str">
        <f>IFERROR(テーブル_Swim015[[#This Row],[競技番号]],"")</f>
        <v/>
      </c>
      <c r="B1709" s="22" t="str">
        <f>IFERROR(テーブル_Swim015[[#This Row],[組]],"")</f>
        <v/>
      </c>
      <c r="C1709" s="22" t="str">
        <f>IFERROR(テーブル_Swim015[[#This Row],[水路]],"")</f>
        <v/>
      </c>
      <c r="D1709" s="22" t="str">
        <f t="shared" si="108"/>
        <v/>
      </c>
      <c r="E1709" s="22" t="str">
        <f>IFERROR(テーブル_Swim015[[#This Row],[選手番号]],"")</f>
        <v/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/>
      </c>
      <c r="I1709" s="22" t="str">
        <f t="shared" si="109"/>
        <v/>
      </c>
      <c r="J1709" s="22" t="str">
        <f t="shared" si="110"/>
        <v/>
      </c>
      <c r="K1709" s="22" t="str">
        <f t="shared" si="111"/>
        <v/>
      </c>
    </row>
    <row r="1710" spans="1:11" x14ac:dyDescent="0.15">
      <c r="A1710" s="22" t="str">
        <f>IFERROR(テーブル_Swim015[[#This Row],[競技番号]],"")</f>
        <v/>
      </c>
      <c r="B1710" s="22" t="str">
        <f>IFERROR(テーブル_Swim015[[#This Row],[組]],"")</f>
        <v/>
      </c>
      <c r="C1710" s="22" t="str">
        <f>IFERROR(テーブル_Swim015[[#This Row],[水路]],"")</f>
        <v/>
      </c>
      <c r="D1710" s="22" t="str">
        <f t="shared" si="108"/>
        <v/>
      </c>
      <c r="E1710" s="22" t="str">
        <f>IFERROR(テーブル_Swim015[[#This Row],[選手番号]],"")</f>
        <v/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/>
      </c>
      <c r="I1710" s="22" t="str">
        <f t="shared" si="109"/>
        <v/>
      </c>
      <c r="J1710" s="22" t="str">
        <f t="shared" si="110"/>
        <v/>
      </c>
      <c r="K1710" s="22" t="str">
        <f t="shared" si="111"/>
        <v/>
      </c>
    </row>
    <row r="1711" spans="1:11" x14ac:dyDescent="0.15">
      <c r="A1711" s="22" t="str">
        <f>IFERROR(テーブル_Swim015[[#This Row],[競技番号]],"")</f>
        <v/>
      </c>
      <c r="B1711" s="22" t="str">
        <f>IFERROR(テーブル_Swim015[[#This Row],[組]],"")</f>
        <v/>
      </c>
      <c r="C1711" s="22" t="str">
        <f>IFERROR(テーブル_Swim015[[#This Row],[水路]],"")</f>
        <v/>
      </c>
      <c r="D1711" s="22" t="str">
        <f t="shared" si="108"/>
        <v/>
      </c>
      <c r="E1711" s="22" t="str">
        <f>IFERROR(テーブル_Swim015[[#This Row],[選手番号]],"")</f>
        <v/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/>
      </c>
      <c r="I1711" s="22" t="str">
        <f t="shared" si="109"/>
        <v/>
      </c>
      <c r="J1711" s="22" t="str">
        <f t="shared" si="110"/>
        <v/>
      </c>
      <c r="K1711" s="22" t="str">
        <f t="shared" si="111"/>
        <v/>
      </c>
    </row>
    <row r="1712" spans="1:11" x14ac:dyDescent="0.15">
      <c r="A1712" s="22" t="str">
        <f>IFERROR(テーブル_Swim015[[#This Row],[競技番号]],"")</f>
        <v/>
      </c>
      <c r="B1712" s="22" t="str">
        <f>IFERROR(テーブル_Swim015[[#This Row],[組]],"")</f>
        <v/>
      </c>
      <c r="C1712" s="22" t="str">
        <f>IFERROR(テーブル_Swim015[[#This Row],[水路]],"")</f>
        <v/>
      </c>
      <c r="D1712" s="22" t="str">
        <f t="shared" si="108"/>
        <v/>
      </c>
      <c r="E1712" s="22" t="str">
        <f>IFERROR(テーブル_Swim015[[#This Row],[選手番号]],"")</f>
        <v/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/>
      </c>
      <c r="I1712" s="22" t="str">
        <f t="shared" si="109"/>
        <v/>
      </c>
      <c r="J1712" s="22" t="str">
        <f t="shared" si="110"/>
        <v/>
      </c>
      <c r="K1712" s="22" t="str">
        <f t="shared" si="111"/>
        <v/>
      </c>
    </row>
    <row r="1713" spans="1:11" x14ac:dyDescent="0.15">
      <c r="A1713" s="22" t="str">
        <f>IFERROR(テーブル_Swim015[[#This Row],[競技番号]],"")</f>
        <v/>
      </c>
      <c r="B1713" s="22" t="str">
        <f>IFERROR(テーブル_Swim015[[#This Row],[組]],"")</f>
        <v/>
      </c>
      <c r="C1713" s="22" t="str">
        <f>IFERROR(テーブル_Swim015[[#This Row],[水路]],"")</f>
        <v/>
      </c>
      <c r="D1713" s="22" t="str">
        <f t="shared" si="108"/>
        <v/>
      </c>
      <c r="E1713" s="22" t="str">
        <f>IFERROR(テーブル_Swim015[[#This Row],[選手番号]],"")</f>
        <v/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09"/>
        <v/>
      </c>
      <c r="J1713" s="22" t="str">
        <f t="shared" si="110"/>
        <v/>
      </c>
      <c r="K1713" s="22" t="str">
        <f t="shared" si="111"/>
        <v/>
      </c>
    </row>
    <row r="1714" spans="1:11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08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09"/>
        <v/>
      </c>
      <c r="J1714" s="22" t="str">
        <f t="shared" si="110"/>
        <v/>
      </c>
      <c r="K1714" s="22" t="str">
        <f t="shared" si="111"/>
        <v/>
      </c>
    </row>
    <row r="1715" spans="1:11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08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09"/>
        <v/>
      </c>
      <c r="J1715" s="22" t="str">
        <f t="shared" si="110"/>
        <v/>
      </c>
      <c r="K1715" s="22" t="str">
        <f t="shared" si="111"/>
        <v/>
      </c>
    </row>
    <row r="1716" spans="1:11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08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09"/>
        <v/>
      </c>
      <c r="J1716" s="22" t="str">
        <f t="shared" si="110"/>
        <v/>
      </c>
      <c r="K1716" s="22" t="str">
        <f t="shared" si="111"/>
        <v/>
      </c>
    </row>
    <row r="1717" spans="1:11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08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09"/>
        <v/>
      </c>
      <c r="J1717" s="22" t="str">
        <f t="shared" si="110"/>
        <v/>
      </c>
      <c r="K1717" s="22" t="str">
        <f t="shared" si="111"/>
        <v/>
      </c>
    </row>
    <row r="1718" spans="1:11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08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09"/>
        <v/>
      </c>
      <c r="J1718" s="22" t="str">
        <f t="shared" si="110"/>
        <v/>
      </c>
      <c r="K1718" s="22" t="str">
        <f t="shared" si="111"/>
        <v/>
      </c>
    </row>
    <row r="1719" spans="1:11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08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09"/>
        <v/>
      </c>
      <c r="J1719" s="22" t="str">
        <f t="shared" si="110"/>
        <v/>
      </c>
      <c r="K1719" s="22" t="str">
        <f t="shared" si="111"/>
        <v/>
      </c>
    </row>
    <row r="1720" spans="1:11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08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09"/>
        <v/>
      </c>
      <c r="J1720" s="22" t="str">
        <f t="shared" si="110"/>
        <v/>
      </c>
      <c r="K1720" s="22" t="str">
        <f t="shared" si="111"/>
        <v/>
      </c>
    </row>
    <row r="1721" spans="1:11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08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09"/>
        <v/>
      </c>
      <c r="J1721" s="22" t="str">
        <f t="shared" si="110"/>
        <v/>
      </c>
      <c r="K1721" s="22" t="str">
        <f t="shared" si="111"/>
        <v/>
      </c>
    </row>
    <row r="1722" spans="1:11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08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09"/>
        <v/>
      </c>
      <c r="J1722" s="22" t="str">
        <f t="shared" si="110"/>
        <v/>
      </c>
      <c r="K1722" s="22" t="str">
        <f t="shared" si="111"/>
        <v/>
      </c>
    </row>
    <row r="1723" spans="1:11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08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09"/>
        <v/>
      </c>
      <c r="J1723" s="22" t="str">
        <f t="shared" si="110"/>
        <v/>
      </c>
      <c r="K1723" s="22" t="str">
        <f t="shared" si="111"/>
        <v/>
      </c>
    </row>
    <row r="1724" spans="1:11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08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09"/>
        <v/>
      </c>
      <c r="J1724" s="22" t="str">
        <f t="shared" si="110"/>
        <v/>
      </c>
      <c r="K1724" s="22" t="str">
        <f t="shared" si="111"/>
        <v/>
      </c>
    </row>
    <row r="1725" spans="1:11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08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09"/>
        <v/>
      </c>
      <c r="J1725" s="22" t="str">
        <f t="shared" si="110"/>
        <v/>
      </c>
      <c r="K1725" s="22" t="str">
        <f t="shared" si="111"/>
        <v/>
      </c>
    </row>
    <row r="1726" spans="1:11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08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09"/>
        <v/>
      </c>
      <c r="J1726" s="22" t="str">
        <f t="shared" si="110"/>
        <v/>
      </c>
      <c r="K1726" s="22" t="str">
        <f t="shared" si="111"/>
        <v/>
      </c>
    </row>
    <row r="1727" spans="1:11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08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09"/>
        <v/>
      </c>
      <c r="J1727" s="22" t="str">
        <f t="shared" si="110"/>
        <v/>
      </c>
      <c r="K1727" s="22" t="str">
        <f t="shared" si="111"/>
        <v/>
      </c>
    </row>
    <row r="1728" spans="1:11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08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09"/>
        <v/>
      </c>
      <c r="J1728" s="22" t="str">
        <f t="shared" si="110"/>
        <v/>
      </c>
      <c r="K1728" s="22" t="str">
        <f t="shared" si="111"/>
        <v/>
      </c>
    </row>
    <row r="1729" spans="1:11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08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09"/>
        <v/>
      </c>
      <c r="J1729" s="22" t="str">
        <f t="shared" si="110"/>
        <v/>
      </c>
      <c r="K1729" s="22" t="str">
        <f t="shared" si="111"/>
        <v/>
      </c>
    </row>
    <row r="1730" spans="1:11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08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09"/>
        <v/>
      </c>
      <c r="J1730" s="22" t="str">
        <f t="shared" si="110"/>
        <v/>
      </c>
      <c r="K1730" s="22" t="str">
        <f t="shared" si="111"/>
        <v/>
      </c>
    </row>
    <row r="1731" spans="1:11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08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09"/>
        <v/>
      </c>
      <c r="J1731" s="22" t="str">
        <f t="shared" si="110"/>
        <v/>
      </c>
      <c r="K1731" s="22" t="str">
        <f t="shared" si="111"/>
        <v/>
      </c>
    </row>
    <row r="1732" spans="1:11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08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09"/>
        <v/>
      </c>
      <c r="J1732" s="22" t="str">
        <f t="shared" si="110"/>
        <v/>
      </c>
      <c r="K1732" s="22" t="str">
        <f t="shared" si="111"/>
        <v/>
      </c>
    </row>
    <row r="1733" spans="1:11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08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09"/>
        <v/>
      </c>
      <c r="J1733" s="22" t="str">
        <f t="shared" si="110"/>
        <v/>
      </c>
      <c r="K1733" s="22" t="str">
        <f t="shared" si="111"/>
        <v/>
      </c>
    </row>
    <row r="1734" spans="1:11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08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09"/>
        <v/>
      </c>
      <c r="J1734" s="22" t="str">
        <f t="shared" si="110"/>
        <v/>
      </c>
      <c r="K1734" s="22" t="str">
        <f t="shared" si="111"/>
        <v/>
      </c>
    </row>
    <row r="1735" spans="1:11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08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09"/>
        <v/>
      </c>
      <c r="J1735" s="22" t="str">
        <f t="shared" si="110"/>
        <v/>
      </c>
      <c r="K1735" s="22" t="str">
        <f t="shared" si="111"/>
        <v/>
      </c>
    </row>
    <row r="1736" spans="1:11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08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09"/>
        <v/>
      </c>
      <c r="J1736" s="22" t="str">
        <f t="shared" si="110"/>
        <v/>
      </c>
      <c r="K1736" s="22" t="str">
        <f t="shared" si="111"/>
        <v/>
      </c>
    </row>
    <row r="1737" spans="1:11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08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09"/>
        <v/>
      </c>
      <c r="J1737" s="22" t="str">
        <f t="shared" si="110"/>
        <v/>
      </c>
      <c r="K1737" s="22" t="str">
        <f t="shared" si="111"/>
        <v/>
      </c>
    </row>
    <row r="1738" spans="1:11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08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09"/>
        <v/>
      </c>
      <c r="J1738" s="22" t="str">
        <f t="shared" si="110"/>
        <v/>
      </c>
      <c r="K1738" s="22" t="str">
        <f t="shared" si="111"/>
        <v/>
      </c>
    </row>
    <row r="1739" spans="1:11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08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09"/>
        <v/>
      </c>
      <c r="J1739" s="22" t="str">
        <f t="shared" si="110"/>
        <v/>
      </c>
      <c r="K1739" s="22" t="str">
        <f t="shared" si="111"/>
        <v/>
      </c>
    </row>
    <row r="1740" spans="1:11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08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09"/>
        <v/>
      </c>
      <c r="J1740" s="22" t="str">
        <f t="shared" si="110"/>
        <v/>
      </c>
      <c r="K1740" s="22" t="str">
        <f t="shared" si="111"/>
        <v/>
      </c>
    </row>
    <row r="1741" spans="1:11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08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09"/>
        <v/>
      </c>
      <c r="J1741" s="22" t="str">
        <f t="shared" si="110"/>
        <v/>
      </c>
      <c r="K1741" s="22" t="str">
        <f t="shared" si="111"/>
        <v/>
      </c>
    </row>
    <row r="1742" spans="1:11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08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09"/>
        <v/>
      </c>
      <c r="J1742" s="22" t="str">
        <f t="shared" si="110"/>
        <v/>
      </c>
      <c r="K1742" s="22" t="str">
        <f t="shared" si="111"/>
        <v/>
      </c>
    </row>
    <row r="1743" spans="1:11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08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09"/>
        <v/>
      </c>
      <c r="J1743" s="22" t="str">
        <f t="shared" si="110"/>
        <v/>
      </c>
      <c r="K1743" s="22" t="str">
        <f t="shared" si="111"/>
        <v/>
      </c>
    </row>
    <row r="1744" spans="1:11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08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09"/>
        <v/>
      </c>
      <c r="J1744" s="22" t="str">
        <f t="shared" si="110"/>
        <v/>
      </c>
      <c r="K1744" s="22" t="str">
        <f t="shared" si="111"/>
        <v/>
      </c>
    </row>
    <row r="1745" spans="1:11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08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09"/>
        <v/>
      </c>
      <c r="J1745" s="22" t="str">
        <f t="shared" si="110"/>
        <v/>
      </c>
      <c r="K1745" s="22" t="str">
        <f t="shared" si="111"/>
        <v/>
      </c>
    </row>
    <row r="1746" spans="1:11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12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09"/>
        <v/>
      </c>
      <c r="J1746" s="22" t="str">
        <f t="shared" si="110"/>
        <v/>
      </c>
      <c r="K1746" s="22" t="str">
        <f t="shared" si="111"/>
        <v/>
      </c>
    </row>
    <row r="1747" spans="1:11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12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13">CONCATENATE(E1747,A1747)</f>
        <v/>
      </c>
      <c r="J1747" s="22" t="str">
        <f t="shared" ref="J1747:J1810" si="114">B1747</f>
        <v/>
      </c>
      <c r="K1747" s="22" t="str">
        <f t="shared" ref="K1747:K1810" si="115">C1747</f>
        <v/>
      </c>
    </row>
    <row r="1748" spans="1:11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12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13"/>
        <v/>
      </c>
      <c r="J1748" s="22" t="str">
        <f t="shared" si="114"/>
        <v/>
      </c>
      <c r="K1748" s="22" t="str">
        <f t="shared" si="115"/>
        <v/>
      </c>
    </row>
    <row r="1749" spans="1:11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12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13"/>
        <v/>
      </c>
      <c r="J1749" s="22" t="str">
        <f t="shared" si="114"/>
        <v/>
      </c>
      <c r="K1749" s="22" t="str">
        <f t="shared" si="115"/>
        <v/>
      </c>
    </row>
    <row r="1750" spans="1:11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12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13"/>
        <v/>
      </c>
      <c r="J1750" s="22" t="str">
        <f t="shared" si="114"/>
        <v/>
      </c>
      <c r="K1750" s="22" t="str">
        <f t="shared" si="115"/>
        <v/>
      </c>
    </row>
    <row r="1751" spans="1:11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12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13"/>
        <v/>
      </c>
      <c r="J1751" s="22" t="str">
        <f t="shared" si="114"/>
        <v/>
      </c>
      <c r="K1751" s="22" t="str">
        <f t="shared" si="115"/>
        <v/>
      </c>
    </row>
    <row r="1752" spans="1:11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12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13"/>
        <v/>
      </c>
      <c r="J1752" s="22" t="str">
        <f t="shared" si="114"/>
        <v/>
      </c>
      <c r="K1752" s="22" t="str">
        <f t="shared" si="115"/>
        <v/>
      </c>
    </row>
    <row r="1753" spans="1:11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12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13"/>
        <v/>
      </c>
      <c r="J1753" s="22" t="str">
        <f t="shared" si="114"/>
        <v/>
      </c>
      <c r="K1753" s="22" t="str">
        <f t="shared" si="115"/>
        <v/>
      </c>
    </row>
    <row r="1754" spans="1:11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12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13"/>
        <v/>
      </c>
      <c r="J1754" s="22" t="str">
        <f t="shared" si="114"/>
        <v/>
      </c>
      <c r="K1754" s="22" t="str">
        <f t="shared" si="115"/>
        <v/>
      </c>
    </row>
    <row r="1755" spans="1:11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12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13"/>
        <v/>
      </c>
      <c r="J1755" s="22" t="str">
        <f t="shared" si="114"/>
        <v/>
      </c>
      <c r="K1755" s="22" t="str">
        <f t="shared" si="115"/>
        <v/>
      </c>
    </row>
    <row r="1756" spans="1:11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12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13"/>
        <v/>
      </c>
      <c r="J1756" s="22" t="str">
        <f t="shared" si="114"/>
        <v/>
      </c>
      <c r="K1756" s="22" t="str">
        <f t="shared" si="115"/>
        <v/>
      </c>
    </row>
    <row r="1757" spans="1:11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12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13"/>
        <v/>
      </c>
      <c r="J1757" s="22" t="str">
        <f t="shared" si="114"/>
        <v/>
      </c>
      <c r="K1757" s="22" t="str">
        <f t="shared" si="115"/>
        <v/>
      </c>
    </row>
    <row r="1758" spans="1:11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12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13"/>
        <v/>
      </c>
      <c r="J1758" s="22" t="str">
        <f t="shared" si="114"/>
        <v/>
      </c>
      <c r="K1758" s="22" t="str">
        <f t="shared" si="115"/>
        <v/>
      </c>
    </row>
    <row r="1759" spans="1:11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12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13"/>
        <v/>
      </c>
      <c r="J1759" s="22" t="str">
        <f t="shared" si="114"/>
        <v/>
      </c>
      <c r="K1759" s="22" t="str">
        <f t="shared" si="115"/>
        <v/>
      </c>
    </row>
    <row r="1760" spans="1:11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12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13"/>
        <v/>
      </c>
      <c r="J1760" s="22" t="str">
        <f t="shared" si="114"/>
        <v/>
      </c>
      <c r="K1760" s="22" t="str">
        <f t="shared" si="115"/>
        <v/>
      </c>
    </row>
    <row r="1761" spans="1:11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12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13"/>
        <v/>
      </c>
      <c r="J1761" s="22" t="str">
        <f t="shared" si="114"/>
        <v/>
      </c>
      <c r="K1761" s="22" t="str">
        <f t="shared" si="115"/>
        <v/>
      </c>
    </row>
    <row r="1762" spans="1:11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12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13"/>
        <v/>
      </c>
      <c r="J1762" s="22" t="str">
        <f t="shared" si="114"/>
        <v/>
      </c>
      <c r="K1762" s="22" t="str">
        <f t="shared" si="115"/>
        <v/>
      </c>
    </row>
    <row r="1763" spans="1:11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12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13"/>
        <v/>
      </c>
      <c r="J1763" s="22" t="str">
        <f t="shared" si="114"/>
        <v/>
      </c>
      <c r="K1763" s="22" t="str">
        <f t="shared" si="115"/>
        <v/>
      </c>
    </row>
    <row r="1764" spans="1:11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12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13"/>
        <v/>
      </c>
      <c r="J1764" s="22" t="str">
        <f t="shared" si="114"/>
        <v/>
      </c>
      <c r="K1764" s="22" t="str">
        <f t="shared" si="115"/>
        <v/>
      </c>
    </row>
    <row r="1765" spans="1:11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12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13"/>
        <v/>
      </c>
      <c r="J1765" s="22" t="str">
        <f t="shared" si="114"/>
        <v/>
      </c>
      <c r="K1765" s="22" t="str">
        <f t="shared" si="115"/>
        <v/>
      </c>
    </row>
    <row r="1766" spans="1:11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12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13"/>
        <v/>
      </c>
      <c r="J1766" s="22" t="str">
        <f t="shared" si="114"/>
        <v/>
      </c>
      <c r="K1766" s="22" t="str">
        <f t="shared" si="115"/>
        <v/>
      </c>
    </row>
    <row r="1767" spans="1:11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12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13"/>
        <v/>
      </c>
      <c r="J1767" s="22" t="str">
        <f t="shared" si="114"/>
        <v/>
      </c>
      <c r="K1767" s="22" t="str">
        <f t="shared" si="115"/>
        <v/>
      </c>
    </row>
    <row r="1768" spans="1:11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12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13"/>
        <v/>
      </c>
      <c r="J1768" s="22" t="str">
        <f t="shared" si="114"/>
        <v/>
      </c>
      <c r="K1768" s="22" t="str">
        <f t="shared" si="115"/>
        <v/>
      </c>
    </row>
    <row r="1769" spans="1:11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12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13"/>
        <v/>
      </c>
      <c r="J1769" s="22" t="str">
        <f t="shared" si="114"/>
        <v/>
      </c>
      <c r="K1769" s="22" t="str">
        <f t="shared" si="115"/>
        <v/>
      </c>
    </row>
    <row r="1770" spans="1:11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12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13"/>
        <v/>
      </c>
      <c r="J1770" s="22" t="str">
        <f t="shared" si="114"/>
        <v/>
      </c>
      <c r="K1770" s="22" t="str">
        <f t="shared" si="115"/>
        <v/>
      </c>
    </row>
    <row r="1771" spans="1:11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12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13"/>
        <v/>
      </c>
      <c r="J1771" s="22" t="str">
        <f t="shared" si="114"/>
        <v/>
      </c>
      <c r="K1771" s="22" t="str">
        <f t="shared" si="115"/>
        <v/>
      </c>
    </row>
    <row r="1772" spans="1:11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12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13"/>
        <v/>
      </c>
      <c r="J1772" s="22" t="str">
        <f t="shared" si="114"/>
        <v/>
      </c>
      <c r="K1772" s="22" t="str">
        <f t="shared" si="115"/>
        <v/>
      </c>
    </row>
    <row r="1773" spans="1:11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12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13"/>
        <v/>
      </c>
      <c r="J1773" s="22" t="str">
        <f t="shared" si="114"/>
        <v/>
      </c>
      <c r="K1773" s="22" t="str">
        <f t="shared" si="115"/>
        <v/>
      </c>
    </row>
    <row r="1774" spans="1:11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12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13"/>
        <v/>
      </c>
      <c r="J1774" s="22" t="str">
        <f t="shared" si="114"/>
        <v/>
      </c>
      <c r="K1774" s="22" t="str">
        <f t="shared" si="115"/>
        <v/>
      </c>
    </row>
    <row r="1775" spans="1:11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12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13"/>
        <v/>
      </c>
      <c r="J1775" s="22" t="str">
        <f t="shared" si="114"/>
        <v/>
      </c>
      <c r="K1775" s="22" t="str">
        <f t="shared" si="115"/>
        <v/>
      </c>
    </row>
    <row r="1776" spans="1:11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12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13"/>
        <v/>
      </c>
      <c r="J1776" s="22" t="str">
        <f t="shared" si="114"/>
        <v/>
      </c>
      <c r="K1776" s="22" t="str">
        <f t="shared" si="115"/>
        <v/>
      </c>
    </row>
    <row r="1777" spans="1:11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12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13"/>
        <v/>
      </c>
      <c r="J1777" s="22" t="str">
        <f t="shared" si="114"/>
        <v/>
      </c>
      <c r="K1777" s="22" t="str">
        <f t="shared" si="115"/>
        <v/>
      </c>
    </row>
    <row r="1778" spans="1:11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12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13"/>
        <v/>
      </c>
      <c r="J1778" s="22" t="str">
        <f t="shared" si="114"/>
        <v/>
      </c>
      <c r="K1778" s="22" t="str">
        <f t="shared" si="115"/>
        <v/>
      </c>
    </row>
    <row r="1779" spans="1:11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12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13"/>
        <v/>
      </c>
      <c r="J1779" s="22" t="str">
        <f t="shared" si="114"/>
        <v/>
      </c>
      <c r="K1779" s="22" t="str">
        <f t="shared" si="115"/>
        <v/>
      </c>
    </row>
    <row r="1780" spans="1:11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12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13"/>
        <v/>
      </c>
      <c r="J1780" s="22" t="str">
        <f t="shared" si="114"/>
        <v/>
      </c>
      <c r="K1780" s="22" t="str">
        <f t="shared" si="115"/>
        <v/>
      </c>
    </row>
    <row r="1781" spans="1:11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12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13"/>
        <v/>
      </c>
      <c r="J1781" s="22" t="str">
        <f t="shared" si="114"/>
        <v/>
      </c>
      <c r="K1781" s="22" t="str">
        <f t="shared" si="115"/>
        <v/>
      </c>
    </row>
    <row r="1782" spans="1:11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12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13"/>
        <v/>
      </c>
      <c r="J1782" s="22" t="str">
        <f t="shared" si="114"/>
        <v/>
      </c>
      <c r="K1782" s="22" t="str">
        <f t="shared" si="115"/>
        <v/>
      </c>
    </row>
    <row r="1783" spans="1:11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12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13"/>
        <v/>
      </c>
      <c r="J1783" s="22" t="str">
        <f t="shared" si="114"/>
        <v/>
      </c>
      <c r="K1783" s="22" t="str">
        <f t="shared" si="115"/>
        <v/>
      </c>
    </row>
    <row r="1784" spans="1:11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12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13"/>
        <v/>
      </c>
      <c r="J1784" s="22" t="str">
        <f t="shared" si="114"/>
        <v/>
      </c>
      <c r="K1784" s="22" t="str">
        <f t="shared" si="115"/>
        <v/>
      </c>
    </row>
    <row r="1785" spans="1:11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12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13"/>
        <v/>
      </c>
      <c r="J1785" s="22" t="str">
        <f t="shared" si="114"/>
        <v/>
      </c>
      <c r="K1785" s="22" t="str">
        <f t="shared" si="115"/>
        <v/>
      </c>
    </row>
    <row r="1786" spans="1:11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12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13"/>
        <v/>
      </c>
      <c r="J1786" s="22" t="str">
        <f t="shared" si="114"/>
        <v/>
      </c>
      <c r="K1786" s="22" t="str">
        <f t="shared" si="115"/>
        <v/>
      </c>
    </row>
    <row r="1787" spans="1:11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12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13"/>
        <v/>
      </c>
      <c r="J1787" s="22" t="str">
        <f t="shared" si="114"/>
        <v/>
      </c>
      <c r="K1787" s="22" t="str">
        <f t="shared" si="115"/>
        <v/>
      </c>
    </row>
    <row r="1788" spans="1:11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12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13"/>
        <v/>
      </c>
      <c r="J1788" s="22" t="str">
        <f t="shared" si="114"/>
        <v/>
      </c>
      <c r="K1788" s="22" t="str">
        <f t="shared" si="115"/>
        <v/>
      </c>
    </row>
    <row r="1789" spans="1:11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12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13"/>
        <v/>
      </c>
      <c r="J1789" s="22" t="str">
        <f t="shared" si="114"/>
        <v/>
      </c>
      <c r="K1789" s="22" t="str">
        <f t="shared" si="115"/>
        <v/>
      </c>
    </row>
    <row r="1790" spans="1:11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12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13"/>
        <v/>
      </c>
      <c r="J1790" s="22" t="str">
        <f t="shared" si="114"/>
        <v/>
      </c>
      <c r="K1790" s="22" t="str">
        <f t="shared" si="115"/>
        <v/>
      </c>
    </row>
    <row r="1791" spans="1:11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12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13"/>
        <v/>
      </c>
      <c r="J1791" s="22" t="str">
        <f t="shared" si="114"/>
        <v/>
      </c>
      <c r="K1791" s="22" t="str">
        <f t="shared" si="115"/>
        <v/>
      </c>
    </row>
    <row r="1792" spans="1:11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12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13"/>
        <v/>
      </c>
      <c r="J1792" s="22" t="str">
        <f t="shared" si="114"/>
        <v/>
      </c>
      <c r="K1792" s="22" t="str">
        <f t="shared" si="115"/>
        <v/>
      </c>
    </row>
    <row r="1793" spans="1:11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12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13"/>
        <v/>
      </c>
      <c r="J1793" s="22" t="str">
        <f t="shared" si="114"/>
        <v/>
      </c>
      <c r="K1793" s="22" t="str">
        <f t="shared" si="115"/>
        <v/>
      </c>
    </row>
    <row r="1794" spans="1:11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12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13"/>
        <v/>
      </c>
      <c r="J1794" s="22" t="str">
        <f t="shared" si="114"/>
        <v/>
      </c>
      <c r="K1794" s="22" t="str">
        <f t="shared" si="115"/>
        <v/>
      </c>
    </row>
    <row r="1795" spans="1:11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12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13"/>
        <v/>
      </c>
      <c r="J1795" s="22" t="str">
        <f t="shared" si="114"/>
        <v/>
      </c>
      <c r="K1795" s="22" t="str">
        <f t="shared" si="115"/>
        <v/>
      </c>
    </row>
    <row r="1796" spans="1:11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12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13"/>
        <v/>
      </c>
      <c r="J1796" s="22" t="str">
        <f t="shared" si="114"/>
        <v/>
      </c>
      <c r="K1796" s="22" t="str">
        <f t="shared" si="115"/>
        <v/>
      </c>
    </row>
    <row r="1797" spans="1:11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12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13"/>
        <v/>
      </c>
      <c r="J1797" s="22" t="str">
        <f t="shared" si="114"/>
        <v/>
      </c>
      <c r="K1797" s="22" t="str">
        <f t="shared" si="115"/>
        <v/>
      </c>
    </row>
    <row r="1798" spans="1:11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12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13"/>
        <v/>
      </c>
      <c r="J1798" s="22" t="str">
        <f t="shared" si="114"/>
        <v/>
      </c>
      <c r="K1798" s="22" t="str">
        <f t="shared" si="115"/>
        <v/>
      </c>
    </row>
    <row r="1799" spans="1:11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12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13"/>
        <v/>
      </c>
      <c r="J1799" s="22" t="str">
        <f t="shared" si="114"/>
        <v/>
      </c>
      <c r="K1799" s="22" t="str">
        <f t="shared" si="115"/>
        <v/>
      </c>
    </row>
    <row r="1800" spans="1:11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12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13"/>
        <v/>
      </c>
      <c r="J1800" s="22" t="str">
        <f t="shared" si="114"/>
        <v/>
      </c>
      <c r="K1800" s="22" t="str">
        <f t="shared" si="115"/>
        <v/>
      </c>
    </row>
    <row r="1801" spans="1:11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12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13"/>
        <v/>
      </c>
      <c r="J1801" s="22" t="str">
        <f t="shared" si="114"/>
        <v/>
      </c>
      <c r="K1801" s="22" t="str">
        <f t="shared" si="115"/>
        <v/>
      </c>
    </row>
    <row r="1802" spans="1:11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12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13"/>
        <v/>
      </c>
      <c r="J1802" s="22" t="str">
        <f t="shared" si="114"/>
        <v/>
      </c>
      <c r="K1802" s="22" t="str">
        <f t="shared" si="115"/>
        <v/>
      </c>
    </row>
    <row r="1803" spans="1:11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12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13"/>
        <v/>
      </c>
      <c r="J1803" s="22" t="str">
        <f t="shared" si="114"/>
        <v/>
      </c>
      <c r="K1803" s="22" t="str">
        <f t="shared" si="115"/>
        <v/>
      </c>
    </row>
    <row r="1804" spans="1:11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12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13"/>
        <v/>
      </c>
      <c r="J1804" s="22" t="str">
        <f t="shared" si="114"/>
        <v/>
      </c>
      <c r="K1804" s="22" t="str">
        <f t="shared" si="115"/>
        <v/>
      </c>
    </row>
    <row r="1805" spans="1:11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12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13"/>
        <v/>
      </c>
      <c r="J1805" s="22" t="str">
        <f t="shared" si="114"/>
        <v/>
      </c>
      <c r="K1805" s="22" t="str">
        <f t="shared" si="115"/>
        <v/>
      </c>
    </row>
    <row r="1806" spans="1:11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12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13"/>
        <v/>
      </c>
      <c r="J1806" s="22" t="str">
        <f t="shared" si="114"/>
        <v/>
      </c>
      <c r="K1806" s="22" t="str">
        <f t="shared" si="115"/>
        <v/>
      </c>
    </row>
    <row r="1807" spans="1:11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12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13"/>
        <v/>
      </c>
      <c r="J1807" s="22" t="str">
        <f t="shared" si="114"/>
        <v/>
      </c>
      <c r="K1807" s="22" t="str">
        <f t="shared" si="115"/>
        <v/>
      </c>
    </row>
    <row r="1808" spans="1:11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12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13"/>
        <v/>
      </c>
      <c r="J1808" s="22" t="str">
        <f t="shared" si="114"/>
        <v/>
      </c>
      <c r="K1808" s="22" t="str">
        <f t="shared" si="115"/>
        <v/>
      </c>
    </row>
    <row r="1809" spans="1:11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12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13"/>
        <v/>
      </c>
      <c r="J1809" s="22" t="str">
        <f t="shared" si="114"/>
        <v/>
      </c>
      <c r="K1809" s="22" t="str">
        <f t="shared" si="115"/>
        <v/>
      </c>
    </row>
    <row r="1810" spans="1:11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16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13"/>
        <v/>
      </c>
      <c r="J1810" s="22" t="str">
        <f t="shared" si="114"/>
        <v/>
      </c>
      <c r="K1810" s="22" t="str">
        <f t="shared" si="115"/>
        <v/>
      </c>
    </row>
    <row r="1811" spans="1:11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16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17">CONCATENATE(E1811,A1811)</f>
        <v/>
      </c>
      <c r="J1811" s="22" t="str">
        <f t="shared" ref="J1811:J1874" si="118">B1811</f>
        <v/>
      </c>
      <c r="K1811" s="22" t="str">
        <f t="shared" ref="K1811:K1874" si="119">C1811</f>
        <v/>
      </c>
    </row>
    <row r="1812" spans="1:11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16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17"/>
        <v/>
      </c>
      <c r="J1812" s="22" t="str">
        <f t="shared" si="118"/>
        <v/>
      </c>
      <c r="K1812" s="22" t="str">
        <f t="shared" si="119"/>
        <v/>
      </c>
    </row>
    <row r="1813" spans="1:11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16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17"/>
        <v/>
      </c>
      <c r="J1813" s="22" t="str">
        <f t="shared" si="118"/>
        <v/>
      </c>
      <c r="K1813" s="22" t="str">
        <f t="shared" si="119"/>
        <v/>
      </c>
    </row>
    <row r="1814" spans="1:11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16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17"/>
        <v/>
      </c>
      <c r="J1814" s="22" t="str">
        <f t="shared" si="118"/>
        <v/>
      </c>
      <c r="K1814" s="22" t="str">
        <f t="shared" si="119"/>
        <v/>
      </c>
    </row>
    <row r="1815" spans="1:11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16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17"/>
        <v/>
      </c>
      <c r="J1815" s="22" t="str">
        <f t="shared" si="118"/>
        <v/>
      </c>
      <c r="K1815" s="22" t="str">
        <f t="shared" si="119"/>
        <v/>
      </c>
    </row>
    <row r="1816" spans="1:11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16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17"/>
        <v/>
      </c>
      <c r="J1816" s="22" t="str">
        <f t="shared" si="118"/>
        <v/>
      </c>
      <c r="K1816" s="22" t="str">
        <f t="shared" si="119"/>
        <v/>
      </c>
    </row>
    <row r="1817" spans="1:11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16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17"/>
        <v/>
      </c>
      <c r="J1817" s="22" t="str">
        <f t="shared" si="118"/>
        <v/>
      </c>
      <c r="K1817" s="22" t="str">
        <f t="shared" si="119"/>
        <v/>
      </c>
    </row>
    <row r="1818" spans="1:11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16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17"/>
        <v/>
      </c>
      <c r="J1818" s="22" t="str">
        <f t="shared" si="118"/>
        <v/>
      </c>
      <c r="K1818" s="22" t="str">
        <f t="shared" si="119"/>
        <v/>
      </c>
    </row>
    <row r="1819" spans="1:11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16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17"/>
        <v/>
      </c>
      <c r="J1819" s="22" t="str">
        <f t="shared" si="118"/>
        <v/>
      </c>
      <c r="K1819" s="22" t="str">
        <f t="shared" si="119"/>
        <v/>
      </c>
    </row>
    <row r="1820" spans="1:11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16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17"/>
        <v/>
      </c>
      <c r="J1820" s="22" t="str">
        <f t="shared" si="118"/>
        <v/>
      </c>
      <c r="K1820" s="22" t="str">
        <f t="shared" si="119"/>
        <v/>
      </c>
    </row>
    <row r="1821" spans="1:11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16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17"/>
        <v/>
      </c>
      <c r="J1821" s="22" t="str">
        <f t="shared" si="118"/>
        <v/>
      </c>
      <c r="K1821" s="22" t="str">
        <f t="shared" si="119"/>
        <v/>
      </c>
    </row>
    <row r="1822" spans="1:11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16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17"/>
        <v/>
      </c>
      <c r="J1822" s="22" t="str">
        <f t="shared" si="118"/>
        <v/>
      </c>
      <c r="K1822" s="22" t="str">
        <f t="shared" si="119"/>
        <v/>
      </c>
    </row>
    <row r="1823" spans="1:11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16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17"/>
        <v/>
      </c>
      <c r="J1823" s="22" t="str">
        <f t="shared" si="118"/>
        <v/>
      </c>
      <c r="K1823" s="22" t="str">
        <f t="shared" si="119"/>
        <v/>
      </c>
    </row>
    <row r="1824" spans="1:11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16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17"/>
        <v/>
      </c>
      <c r="J1824" s="22" t="str">
        <f t="shared" si="118"/>
        <v/>
      </c>
      <c r="K1824" s="22" t="str">
        <f t="shared" si="119"/>
        <v/>
      </c>
    </row>
    <row r="1825" spans="1:11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16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17"/>
        <v/>
      </c>
      <c r="J1825" s="22" t="str">
        <f t="shared" si="118"/>
        <v/>
      </c>
      <c r="K1825" s="22" t="str">
        <f t="shared" si="119"/>
        <v/>
      </c>
    </row>
    <row r="1826" spans="1:11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16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17"/>
        <v/>
      </c>
      <c r="J1826" s="22" t="str">
        <f t="shared" si="118"/>
        <v/>
      </c>
      <c r="K1826" s="22" t="str">
        <f t="shared" si="119"/>
        <v/>
      </c>
    </row>
    <row r="1827" spans="1:11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16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17"/>
        <v/>
      </c>
      <c r="J1827" s="22" t="str">
        <f t="shared" si="118"/>
        <v/>
      </c>
      <c r="K1827" s="22" t="str">
        <f t="shared" si="119"/>
        <v/>
      </c>
    </row>
    <row r="1828" spans="1:11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16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17"/>
        <v/>
      </c>
      <c r="J1828" s="22" t="str">
        <f t="shared" si="118"/>
        <v/>
      </c>
      <c r="K1828" s="22" t="str">
        <f t="shared" si="119"/>
        <v/>
      </c>
    </row>
    <row r="1829" spans="1:11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16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17"/>
        <v/>
      </c>
      <c r="J1829" s="22" t="str">
        <f t="shared" si="118"/>
        <v/>
      </c>
      <c r="K1829" s="22" t="str">
        <f t="shared" si="119"/>
        <v/>
      </c>
    </row>
    <row r="1830" spans="1:11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16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17"/>
        <v/>
      </c>
      <c r="J1830" s="22" t="str">
        <f t="shared" si="118"/>
        <v/>
      </c>
      <c r="K1830" s="22" t="str">
        <f t="shared" si="119"/>
        <v/>
      </c>
    </row>
    <row r="1831" spans="1:11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16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17"/>
        <v/>
      </c>
      <c r="J1831" s="22" t="str">
        <f t="shared" si="118"/>
        <v/>
      </c>
      <c r="K1831" s="22" t="str">
        <f t="shared" si="119"/>
        <v/>
      </c>
    </row>
    <row r="1832" spans="1:11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16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17"/>
        <v/>
      </c>
      <c r="J1832" s="22" t="str">
        <f t="shared" si="118"/>
        <v/>
      </c>
      <c r="K1832" s="22" t="str">
        <f t="shared" si="119"/>
        <v/>
      </c>
    </row>
    <row r="1833" spans="1:11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16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17"/>
        <v/>
      </c>
      <c r="J1833" s="22" t="str">
        <f t="shared" si="118"/>
        <v/>
      </c>
      <c r="K1833" s="22" t="str">
        <f t="shared" si="119"/>
        <v/>
      </c>
    </row>
    <row r="1834" spans="1:11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16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17"/>
        <v/>
      </c>
      <c r="J1834" s="22" t="str">
        <f t="shared" si="118"/>
        <v/>
      </c>
      <c r="K1834" s="22" t="str">
        <f t="shared" si="119"/>
        <v/>
      </c>
    </row>
    <row r="1835" spans="1:11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16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17"/>
        <v/>
      </c>
      <c r="J1835" s="22" t="str">
        <f t="shared" si="118"/>
        <v/>
      </c>
      <c r="K1835" s="22" t="str">
        <f t="shared" si="119"/>
        <v/>
      </c>
    </row>
    <row r="1836" spans="1:11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16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17"/>
        <v/>
      </c>
      <c r="J1836" s="22" t="str">
        <f t="shared" si="118"/>
        <v/>
      </c>
      <c r="K1836" s="22" t="str">
        <f t="shared" si="119"/>
        <v/>
      </c>
    </row>
    <row r="1837" spans="1:11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16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17"/>
        <v/>
      </c>
      <c r="J1837" s="22" t="str">
        <f t="shared" si="118"/>
        <v/>
      </c>
      <c r="K1837" s="22" t="str">
        <f t="shared" si="119"/>
        <v/>
      </c>
    </row>
    <row r="1838" spans="1:11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16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17"/>
        <v/>
      </c>
      <c r="J1838" s="22" t="str">
        <f t="shared" si="118"/>
        <v/>
      </c>
      <c r="K1838" s="22" t="str">
        <f t="shared" si="119"/>
        <v/>
      </c>
    </row>
    <row r="1839" spans="1:11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16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17"/>
        <v/>
      </c>
      <c r="J1839" s="22" t="str">
        <f t="shared" si="118"/>
        <v/>
      </c>
      <c r="K1839" s="22" t="str">
        <f t="shared" si="119"/>
        <v/>
      </c>
    </row>
    <row r="1840" spans="1:11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16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17"/>
        <v/>
      </c>
      <c r="J1840" s="22" t="str">
        <f t="shared" si="118"/>
        <v/>
      </c>
      <c r="K1840" s="22" t="str">
        <f t="shared" si="119"/>
        <v/>
      </c>
    </row>
    <row r="1841" spans="1:11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16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17"/>
        <v/>
      </c>
      <c r="J1841" s="22" t="str">
        <f t="shared" si="118"/>
        <v/>
      </c>
      <c r="K1841" s="22" t="str">
        <f t="shared" si="119"/>
        <v/>
      </c>
    </row>
    <row r="1842" spans="1:11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16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17"/>
        <v/>
      </c>
      <c r="J1842" s="22" t="str">
        <f t="shared" si="118"/>
        <v/>
      </c>
      <c r="K1842" s="22" t="str">
        <f t="shared" si="119"/>
        <v/>
      </c>
    </row>
    <row r="1843" spans="1:11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16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17"/>
        <v/>
      </c>
      <c r="J1843" s="22" t="str">
        <f t="shared" si="118"/>
        <v/>
      </c>
      <c r="K1843" s="22" t="str">
        <f t="shared" si="119"/>
        <v/>
      </c>
    </row>
    <row r="1844" spans="1:11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16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17"/>
        <v/>
      </c>
      <c r="J1844" s="22" t="str">
        <f t="shared" si="118"/>
        <v/>
      </c>
      <c r="K1844" s="22" t="str">
        <f t="shared" si="119"/>
        <v/>
      </c>
    </row>
    <row r="1845" spans="1:11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16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17"/>
        <v/>
      </c>
      <c r="J1845" s="22" t="str">
        <f t="shared" si="118"/>
        <v/>
      </c>
      <c r="K1845" s="22" t="str">
        <f t="shared" si="119"/>
        <v/>
      </c>
    </row>
    <row r="1846" spans="1:11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16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17"/>
        <v/>
      </c>
      <c r="J1846" s="22" t="str">
        <f t="shared" si="118"/>
        <v/>
      </c>
      <c r="K1846" s="22" t="str">
        <f t="shared" si="119"/>
        <v/>
      </c>
    </row>
    <row r="1847" spans="1:11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16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17"/>
        <v/>
      </c>
      <c r="J1847" s="22" t="str">
        <f t="shared" si="118"/>
        <v/>
      </c>
      <c r="K1847" s="22" t="str">
        <f t="shared" si="119"/>
        <v/>
      </c>
    </row>
    <row r="1848" spans="1:11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16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17"/>
        <v/>
      </c>
      <c r="J1848" s="22" t="str">
        <f t="shared" si="118"/>
        <v/>
      </c>
      <c r="K1848" s="22" t="str">
        <f t="shared" si="119"/>
        <v/>
      </c>
    </row>
    <row r="1849" spans="1:11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16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17"/>
        <v/>
      </c>
      <c r="J1849" s="22" t="str">
        <f t="shared" si="118"/>
        <v/>
      </c>
      <c r="K1849" s="22" t="str">
        <f t="shared" si="119"/>
        <v/>
      </c>
    </row>
    <row r="1850" spans="1:11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16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17"/>
        <v/>
      </c>
      <c r="J1850" s="22" t="str">
        <f t="shared" si="118"/>
        <v/>
      </c>
      <c r="K1850" s="22" t="str">
        <f t="shared" si="119"/>
        <v/>
      </c>
    </row>
    <row r="1851" spans="1:11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16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17"/>
        <v/>
      </c>
      <c r="J1851" s="22" t="str">
        <f t="shared" si="118"/>
        <v/>
      </c>
      <c r="K1851" s="22" t="str">
        <f t="shared" si="119"/>
        <v/>
      </c>
    </row>
    <row r="1852" spans="1:11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16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17"/>
        <v/>
      </c>
      <c r="J1852" s="22" t="str">
        <f t="shared" si="118"/>
        <v/>
      </c>
      <c r="K1852" s="22" t="str">
        <f t="shared" si="119"/>
        <v/>
      </c>
    </row>
    <row r="1853" spans="1:11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16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17"/>
        <v/>
      </c>
      <c r="J1853" s="22" t="str">
        <f t="shared" si="118"/>
        <v/>
      </c>
      <c r="K1853" s="22" t="str">
        <f t="shared" si="119"/>
        <v/>
      </c>
    </row>
    <row r="1854" spans="1:11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16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17"/>
        <v/>
      </c>
      <c r="J1854" s="22" t="str">
        <f t="shared" si="118"/>
        <v/>
      </c>
      <c r="K1854" s="22" t="str">
        <f t="shared" si="119"/>
        <v/>
      </c>
    </row>
    <row r="1855" spans="1:11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16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17"/>
        <v/>
      </c>
      <c r="J1855" s="22" t="str">
        <f t="shared" si="118"/>
        <v/>
      </c>
      <c r="K1855" s="22" t="str">
        <f t="shared" si="119"/>
        <v/>
      </c>
    </row>
    <row r="1856" spans="1:11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16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17"/>
        <v/>
      </c>
      <c r="J1856" s="22" t="str">
        <f t="shared" si="118"/>
        <v/>
      </c>
      <c r="K1856" s="22" t="str">
        <f t="shared" si="119"/>
        <v/>
      </c>
    </row>
    <row r="1857" spans="1:11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16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17"/>
        <v/>
      </c>
      <c r="J1857" s="22" t="str">
        <f t="shared" si="118"/>
        <v/>
      </c>
      <c r="K1857" s="22" t="str">
        <f t="shared" si="119"/>
        <v/>
      </c>
    </row>
    <row r="1858" spans="1:11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16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17"/>
        <v/>
      </c>
      <c r="J1858" s="22" t="str">
        <f t="shared" si="118"/>
        <v/>
      </c>
      <c r="K1858" s="22" t="str">
        <f t="shared" si="119"/>
        <v/>
      </c>
    </row>
    <row r="1859" spans="1:11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16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17"/>
        <v/>
      </c>
      <c r="J1859" s="22" t="str">
        <f t="shared" si="118"/>
        <v/>
      </c>
      <c r="K1859" s="22" t="str">
        <f t="shared" si="119"/>
        <v/>
      </c>
    </row>
    <row r="1860" spans="1:11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16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17"/>
        <v/>
      </c>
      <c r="J1860" s="22" t="str">
        <f t="shared" si="118"/>
        <v/>
      </c>
      <c r="K1860" s="22" t="str">
        <f t="shared" si="119"/>
        <v/>
      </c>
    </row>
    <row r="1861" spans="1:11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16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17"/>
        <v/>
      </c>
      <c r="J1861" s="22" t="str">
        <f t="shared" si="118"/>
        <v/>
      </c>
      <c r="K1861" s="22" t="str">
        <f t="shared" si="119"/>
        <v/>
      </c>
    </row>
    <row r="1862" spans="1:11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16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17"/>
        <v/>
      </c>
      <c r="J1862" s="22" t="str">
        <f t="shared" si="118"/>
        <v/>
      </c>
      <c r="K1862" s="22" t="str">
        <f t="shared" si="119"/>
        <v/>
      </c>
    </row>
    <row r="1863" spans="1:11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16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17"/>
        <v/>
      </c>
      <c r="J1863" s="22" t="str">
        <f t="shared" si="118"/>
        <v/>
      </c>
      <c r="K1863" s="22" t="str">
        <f t="shared" si="119"/>
        <v/>
      </c>
    </row>
    <row r="1864" spans="1:11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16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17"/>
        <v/>
      </c>
      <c r="J1864" s="22" t="str">
        <f t="shared" si="118"/>
        <v/>
      </c>
      <c r="K1864" s="22" t="str">
        <f t="shared" si="119"/>
        <v/>
      </c>
    </row>
    <row r="1865" spans="1:11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16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17"/>
        <v/>
      </c>
      <c r="J1865" s="22" t="str">
        <f t="shared" si="118"/>
        <v/>
      </c>
      <c r="K1865" s="22" t="str">
        <f t="shared" si="119"/>
        <v/>
      </c>
    </row>
    <row r="1866" spans="1:11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16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17"/>
        <v/>
      </c>
      <c r="J1866" s="22" t="str">
        <f t="shared" si="118"/>
        <v/>
      </c>
      <c r="K1866" s="22" t="str">
        <f t="shared" si="119"/>
        <v/>
      </c>
    </row>
    <row r="1867" spans="1:11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16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17"/>
        <v/>
      </c>
      <c r="J1867" s="22" t="str">
        <f t="shared" si="118"/>
        <v/>
      </c>
      <c r="K1867" s="22" t="str">
        <f t="shared" si="119"/>
        <v/>
      </c>
    </row>
    <row r="1868" spans="1:11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16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17"/>
        <v/>
      </c>
      <c r="J1868" s="22" t="str">
        <f t="shared" si="118"/>
        <v/>
      </c>
      <c r="K1868" s="22" t="str">
        <f t="shared" si="119"/>
        <v/>
      </c>
    </row>
    <row r="1869" spans="1:11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16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17"/>
        <v/>
      </c>
      <c r="J1869" s="22" t="str">
        <f t="shared" si="118"/>
        <v/>
      </c>
      <c r="K1869" s="22" t="str">
        <f t="shared" si="119"/>
        <v/>
      </c>
    </row>
    <row r="1870" spans="1:11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16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17"/>
        <v/>
      </c>
      <c r="J1870" s="22" t="str">
        <f t="shared" si="118"/>
        <v/>
      </c>
      <c r="K1870" s="22" t="str">
        <f t="shared" si="119"/>
        <v/>
      </c>
    </row>
    <row r="1871" spans="1:11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16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17"/>
        <v/>
      </c>
      <c r="J1871" s="22" t="str">
        <f t="shared" si="118"/>
        <v/>
      </c>
      <c r="K1871" s="22" t="str">
        <f t="shared" si="119"/>
        <v/>
      </c>
    </row>
    <row r="1872" spans="1:11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16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17"/>
        <v/>
      </c>
      <c r="J1872" s="22" t="str">
        <f t="shared" si="118"/>
        <v/>
      </c>
      <c r="K1872" s="22" t="str">
        <f t="shared" si="119"/>
        <v/>
      </c>
    </row>
    <row r="1873" spans="1:11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16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17"/>
        <v/>
      </c>
      <c r="J1873" s="22" t="str">
        <f t="shared" si="118"/>
        <v/>
      </c>
      <c r="K1873" s="22" t="str">
        <f t="shared" si="119"/>
        <v/>
      </c>
    </row>
    <row r="1874" spans="1:11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2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17"/>
        <v/>
      </c>
      <c r="J1874" s="22" t="str">
        <f t="shared" si="118"/>
        <v/>
      </c>
      <c r="K1874" s="22" t="str">
        <f t="shared" si="119"/>
        <v/>
      </c>
    </row>
    <row r="1875" spans="1:11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2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21">CONCATENATE(E1875,A1875)</f>
        <v/>
      </c>
      <c r="J1875" s="22" t="str">
        <f t="shared" ref="J1875:J1938" si="122">B1875</f>
        <v/>
      </c>
      <c r="K1875" s="22" t="str">
        <f t="shared" ref="K1875:K1938" si="123">C1875</f>
        <v/>
      </c>
    </row>
    <row r="1876" spans="1:11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2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21"/>
        <v/>
      </c>
      <c r="J1876" s="22" t="str">
        <f t="shared" si="122"/>
        <v/>
      </c>
      <c r="K1876" s="22" t="str">
        <f t="shared" si="123"/>
        <v/>
      </c>
    </row>
    <row r="1877" spans="1:11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2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21"/>
        <v/>
      </c>
      <c r="J1877" s="22" t="str">
        <f t="shared" si="122"/>
        <v/>
      </c>
      <c r="K1877" s="22" t="str">
        <f t="shared" si="123"/>
        <v/>
      </c>
    </row>
    <row r="1878" spans="1:11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2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21"/>
        <v/>
      </c>
      <c r="J1878" s="22" t="str">
        <f t="shared" si="122"/>
        <v/>
      </c>
      <c r="K1878" s="22" t="str">
        <f t="shared" si="123"/>
        <v/>
      </c>
    </row>
    <row r="1879" spans="1:11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2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21"/>
        <v/>
      </c>
      <c r="J1879" s="22" t="str">
        <f t="shared" si="122"/>
        <v/>
      </c>
      <c r="K1879" s="22" t="str">
        <f t="shared" si="123"/>
        <v/>
      </c>
    </row>
    <row r="1880" spans="1:11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2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21"/>
        <v/>
      </c>
      <c r="J1880" s="22" t="str">
        <f t="shared" si="122"/>
        <v/>
      </c>
      <c r="K1880" s="22" t="str">
        <f t="shared" si="123"/>
        <v/>
      </c>
    </row>
    <row r="1881" spans="1:11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2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21"/>
        <v/>
      </c>
      <c r="J1881" s="22" t="str">
        <f t="shared" si="122"/>
        <v/>
      </c>
      <c r="K1881" s="22" t="str">
        <f t="shared" si="123"/>
        <v/>
      </c>
    </row>
    <row r="1882" spans="1:11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2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21"/>
        <v/>
      </c>
      <c r="J1882" s="22" t="str">
        <f t="shared" si="122"/>
        <v/>
      </c>
      <c r="K1882" s="22" t="str">
        <f t="shared" si="123"/>
        <v/>
      </c>
    </row>
    <row r="1883" spans="1:11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2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21"/>
        <v/>
      </c>
      <c r="J1883" s="22" t="str">
        <f t="shared" si="122"/>
        <v/>
      </c>
      <c r="K1883" s="22" t="str">
        <f t="shared" si="123"/>
        <v/>
      </c>
    </row>
    <row r="1884" spans="1:11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2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21"/>
        <v/>
      </c>
      <c r="J1884" s="22" t="str">
        <f t="shared" si="122"/>
        <v/>
      </c>
      <c r="K1884" s="22" t="str">
        <f t="shared" si="123"/>
        <v/>
      </c>
    </row>
    <row r="1885" spans="1:11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2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21"/>
        <v/>
      </c>
      <c r="J1885" s="22" t="str">
        <f t="shared" si="122"/>
        <v/>
      </c>
      <c r="K1885" s="22" t="str">
        <f t="shared" si="123"/>
        <v/>
      </c>
    </row>
    <row r="1886" spans="1:11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2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21"/>
        <v/>
      </c>
      <c r="J1886" s="22" t="str">
        <f t="shared" si="122"/>
        <v/>
      </c>
      <c r="K1886" s="22" t="str">
        <f t="shared" si="123"/>
        <v/>
      </c>
    </row>
    <row r="1887" spans="1:11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2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21"/>
        <v/>
      </c>
      <c r="J1887" s="22" t="str">
        <f t="shared" si="122"/>
        <v/>
      </c>
      <c r="K1887" s="22" t="str">
        <f t="shared" si="123"/>
        <v/>
      </c>
    </row>
    <row r="1888" spans="1:11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2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21"/>
        <v/>
      </c>
      <c r="J1888" s="22" t="str">
        <f t="shared" si="122"/>
        <v/>
      </c>
      <c r="K1888" s="22" t="str">
        <f t="shared" si="123"/>
        <v/>
      </c>
    </row>
    <row r="1889" spans="1:11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2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21"/>
        <v/>
      </c>
      <c r="J1889" s="22" t="str">
        <f t="shared" si="122"/>
        <v/>
      </c>
      <c r="K1889" s="22" t="str">
        <f t="shared" si="123"/>
        <v/>
      </c>
    </row>
    <row r="1890" spans="1:11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2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21"/>
        <v/>
      </c>
      <c r="J1890" s="22" t="str">
        <f t="shared" si="122"/>
        <v/>
      </c>
      <c r="K1890" s="22" t="str">
        <f t="shared" si="123"/>
        <v/>
      </c>
    </row>
    <row r="1891" spans="1:11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2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21"/>
        <v/>
      </c>
      <c r="J1891" s="22" t="str">
        <f t="shared" si="122"/>
        <v/>
      </c>
      <c r="K1891" s="22" t="str">
        <f t="shared" si="123"/>
        <v/>
      </c>
    </row>
    <row r="1892" spans="1:11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2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21"/>
        <v/>
      </c>
      <c r="J1892" s="22" t="str">
        <f t="shared" si="122"/>
        <v/>
      </c>
      <c r="K1892" s="22" t="str">
        <f t="shared" si="123"/>
        <v/>
      </c>
    </row>
    <row r="1893" spans="1:11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2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21"/>
        <v/>
      </c>
      <c r="J1893" s="22" t="str">
        <f t="shared" si="122"/>
        <v/>
      </c>
      <c r="K1893" s="22" t="str">
        <f t="shared" si="123"/>
        <v/>
      </c>
    </row>
    <row r="1894" spans="1:11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2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21"/>
        <v/>
      </c>
      <c r="J1894" s="22" t="str">
        <f t="shared" si="122"/>
        <v/>
      </c>
      <c r="K1894" s="22" t="str">
        <f t="shared" si="123"/>
        <v/>
      </c>
    </row>
    <row r="1895" spans="1:11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2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21"/>
        <v/>
      </c>
      <c r="J1895" s="22" t="str">
        <f t="shared" si="122"/>
        <v/>
      </c>
      <c r="K1895" s="22" t="str">
        <f t="shared" si="123"/>
        <v/>
      </c>
    </row>
    <row r="1896" spans="1:11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2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21"/>
        <v/>
      </c>
      <c r="J1896" s="22" t="str">
        <f t="shared" si="122"/>
        <v/>
      </c>
      <c r="K1896" s="22" t="str">
        <f t="shared" si="123"/>
        <v/>
      </c>
    </row>
    <row r="1897" spans="1:11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2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21"/>
        <v/>
      </c>
      <c r="J1897" s="22" t="str">
        <f t="shared" si="122"/>
        <v/>
      </c>
      <c r="K1897" s="22" t="str">
        <f t="shared" si="123"/>
        <v/>
      </c>
    </row>
    <row r="1898" spans="1:11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2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21"/>
        <v/>
      </c>
      <c r="J1898" s="22" t="str">
        <f t="shared" si="122"/>
        <v/>
      </c>
      <c r="K1898" s="22" t="str">
        <f t="shared" si="123"/>
        <v/>
      </c>
    </row>
    <row r="1899" spans="1:11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2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21"/>
        <v/>
      </c>
      <c r="J1899" s="22" t="str">
        <f t="shared" si="122"/>
        <v/>
      </c>
      <c r="K1899" s="22" t="str">
        <f t="shared" si="123"/>
        <v/>
      </c>
    </row>
    <row r="1900" spans="1:11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2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21"/>
        <v/>
      </c>
      <c r="J1900" s="22" t="str">
        <f t="shared" si="122"/>
        <v/>
      </c>
      <c r="K1900" s="22" t="str">
        <f t="shared" si="123"/>
        <v/>
      </c>
    </row>
    <row r="1901" spans="1:11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2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21"/>
        <v/>
      </c>
      <c r="J1901" s="22" t="str">
        <f t="shared" si="122"/>
        <v/>
      </c>
      <c r="K1901" s="22" t="str">
        <f t="shared" si="123"/>
        <v/>
      </c>
    </row>
    <row r="1902" spans="1:11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2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21"/>
        <v/>
      </c>
      <c r="J1902" s="22" t="str">
        <f t="shared" si="122"/>
        <v/>
      </c>
      <c r="K1902" s="22" t="str">
        <f t="shared" si="123"/>
        <v/>
      </c>
    </row>
    <row r="1903" spans="1:11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2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21"/>
        <v/>
      </c>
      <c r="J1903" s="22" t="str">
        <f t="shared" si="122"/>
        <v/>
      </c>
      <c r="K1903" s="22" t="str">
        <f t="shared" si="123"/>
        <v/>
      </c>
    </row>
    <row r="1904" spans="1:11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2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21"/>
        <v/>
      </c>
      <c r="J1904" s="22" t="str">
        <f t="shared" si="122"/>
        <v/>
      </c>
      <c r="K1904" s="22" t="str">
        <f t="shared" si="123"/>
        <v/>
      </c>
    </row>
    <row r="1905" spans="1:11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2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21"/>
        <v/>
      </c>
      <c r="J1905" s="22" t="str">
        <f t="shared" si="122"/>
        <v/>
      </c>
      <c r="K1905" s="22" t="str">
        <f t="shared" si="123"/>
        <v/>
      </c>
    </row>
    <row r="1906" spans="1:11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2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21"/>
        <v/>
      </c>
      <c r="J1906" s="22" t="str">
        <f t="shared" si="122"/>
        <v/>
      </c>
      <c r="K1906" s="22" t="str">
        <f t="shared" si="123"/>
        <v/>
      </c>
    </row>
    <row r="1907" spans="1:11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2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21"/>
        <v/>
      </c>
      <c r="J1907" s="22" t="str">
        <f t="shared" si="122"/>
        <v/>
      </c>
      <c r="K1907" s="22" t="str">
        <f t="shared" si="123"/>
        <v/>
      </c>
    </row>
    <row r="1908" spans="1:11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2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21"/>
        <v/>
      </c>
      <c r="J1908" s="22" t="str">
        <f t="shared" si="122"/>
        <v/>
      </c>
      <c r="K1908" s="22" t="str">
        <f t="shared" si="123"/>
        <v/>
      </c>
    </row>
    <row r="1909" spans="1:11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2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21"/>
        <v/>
      </c>
      <c r="J1909" s="22" t="str">
        <f t="shared" si="122"/>
        <v/>
      </c>
      <c r="K1909" s="22" t="str">
        <f t="shared" si="123"/>
        <v/>
      </c>
    </row>
    <row r="1910" spans="1:11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2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21"/>
        <v/>
      </c>
      <c r="J1910" s="22" t="str">
        <f t="shared" si="122"/>
        <v/>
      </c>
      <c r="K1910" s="22" t="str">
        <f t="shared" si="123"/>
        <v/>
      </c>
    </row>
    <row r="1911" spans="1:11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2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21"/>
        <v/>
      </c>
      <c r="J1911" s="22" t="str">
        <f t="shared" si="122"/>
        <v/>
      </c>
      <c r="K1911" s="22" t="str">
        <f t="shared" si="123"/>
        <v/>
      </c>
    </row>
    <row r="1912" spans="1:11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2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21"/>
        <v/>
      </c>
      <c r="J1912" s="22" t="str">
        <f t="shared" si="122"/>
        <v/>
      </c>
      <c r="K1912" s="22" t="str">
        <f t="shared" si="123"/>
        <v/>
      </c>
    </row>
    <row r="1913" spans="1:11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2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21"/>
        <v/>
      </c>
      <c r="J1913" s="22" t="str">
        <f t="shared" si="122"/>
        <v/>
      </c>
      <c r="K1913" s="22" t="str">
        <f t="shared" si="123"/>
        <v/>
      </c>
    </row>
    <row r="1914" spans="1:11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2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21"/>
        <v/>
      </c>
      <c r="J1914" s="22" t="str">
        <f t="shared" si="122"/>
        <v/>
      </c>
      <c r="K1914" s="22" t="str">
        <f t="shared" si="123"/>
        <v/>
      </c>
    </row>
    <row r="1915" spans="1:11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2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21"/>
        <v/>
      </c>
      <c r="J1915" s="22" t="str">
        <f t="shared" si="122"/>
        <v/>
      </c>
      <c r="K1915" s="22" t="str">
        <f t="shared" si="123"/>
        <v/>
      </c>
    </row>
    <row r="1916" spans="1:11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2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21"/>
        <v/>
      </c>
      <c r="J1916" s="22" t="str">
        <f t="shared" si="122"/>
        <v/>
      </c>
      <c r="K1916" s="22" t="str">
        <f t="shared" si="123"/>
        <v/>
      </c>
    </row>
    <row r="1917" spans="1:11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2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21"/>
        <v/>
      </c>
      <c r="J1917" s="22" t="str">
        <f t="shared" si="122"/>
        <v/>
      </c>
      <c r="K1917" s="22" t="str">
        <f t="shared" si="123"/>
        <v/>
      </c>
    </row>
    <row r="1918" spans="1:11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2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21"/>
        <v/>
      </c>
      <c r="J1918" s="22" t="str">
        <f t="shared" si="122"/>
        <v/>
      </c>
      <c r="K1918" s="22" t="str">
        <f t="shared" si="123"/>
        <v/>
      </c>
    </row>
    <row r="1919" spans="1:11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2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21"/>
        <v/>
      </c>
      <c r="J1919" s="22" t="str">
        <f t="shared" si="122"/>
        <v/>
      </c>
      <c r="K1919" s="22" t="str">
        <f t="shared" si="123"/>
        <v/>
      </c>
    </row>
    <row r="1920" spans="1:11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2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21"/>
        <v/>
      </c>
      <c r="J1920" s="22" t="str">
        <f t="shared" si="122"/>
        <v/>
      </c>
      <c r="K1920" s="22" t="str">
        <f t="shared" si="123"/>
        <v/>
      </c>
    </row>
    <row r="1921" spans="1:11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2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21"/>
        <v/>
      </c>
      <c r="J1921" s="22" t="str">
        <f t="shared" si="122"/>
        <v/>
      </c>
      <c r="K1921" s="22" t="str">
        <f t="shared" si="123"/>
        <v/>
      </c>
    </row>
    <row r="1922" spans="1:11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2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21"/>
        <v/>
      </c>
      <c r="J1922" s="22" t="str">
        <f t="shared" si="122"/>
        <v/>
      </c>
      <c r="K1922" s="22" t="str">
        <f t="shared" si="123"/>
        <v/>
      </c>
    </row>
    <row r="1923" spans="1:11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2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21"/>
        <v/>
      </c>
      <c r="J1923" s="22" t="str">
        <f t="shared" si="122"/>
        <v/>
      </c>
      <c r="K1923" s="22" t="str">
        <f t="shared" si="123"/>
        <v/>
      </c>
    </row>
    <row r="1924" spans="1:11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2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21"/>
        <v/>
      </c>
      <c r="J1924" s="22" t="str">
        <f t="shared" si="122"/>
        <v/>
      </c>
      <c r="K1924" s="22" t="str">
        <f t="shared" si="123"/>
        <v/>
      </c>
    </row>
    <row r="1925" spans="1:11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2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21"/>
        <v/>
      </c>
      <c r="J1925" s="22" t="str">
        <f t="shared" si="122"/>
        <v/>
      </c>
      <c r="K1925" s="22" t="str">
        <f t="shared" si="123"/>
        <v/>
      </c>
    </row>
    <row r="1926" spans="1:11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2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21"/>
        <v/>
      </c>
      <c r="J1926" s="22" t="str">
        <f t="shared" si="122"/>
        <v/>
      </c>
      <c r="K1926" s="22" t="str">
        <f t="shared" si="123"/>
        <v/>
      </c>
    </row>
    <row r="1927" spans="1:11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2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21"/>
        <v/>
      </c>
      <c r="J1927" s="22" t="str">
        <f t="shared" si="122"/>
        <v/>
      </c>
      <c r="K1927" s="22" t="str">
        <f t="shared" si="123"/>
        <v/>
      </c>
    </row>
    <row r="1928" spans="1:11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2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21"/>
        <v/>
      </c>
      <c r="J1928" s="22" t="str">
        <f t="shared" si="122"/>
        <v/>
      </c>
      <c r="K1928" s="22" t="str">
        <f t="shared" si="123"/>
        <v/>
      </c>
    </row>
    <row r="1929" spans="1:11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2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21"/>
        <v/>
      </c>
      <c r="J1929" s="22" t="str">
        <f t="shared" si="122"/>
        <v/>
      </c>
      <c r="K1929" s="22" t="str">
        <f t="shared" si="123"/>
        <v/>
      </c>
    </row>
    <row r="1930" spans="1:11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2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21"/>
        <v/>
      </c>
      <c r="J1930" s="22" t="str">
        <f t="shared" si="122"/>
        <v/>
      </c>
      <c r="K1930" s="22" t="str">
        <f t="shared" si="123"/>
        <v/>
      </c>
    </row>
    <row r="1931" spans="1:11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2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21"/>
        <v/>
      </c>
      <c r="J1931" s="22" t="str">
        <f t="shared" si="122"/>
        <v/>
      </c>
      <c r="K1931" s="22" t="str">
        <f t="shared" si="123"/>
        <v/>
      </c>
    </row>
    <row r="1932" spans="1:11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2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21"/>
        <v/>
      </c>
      <c r="J1932" s="22" t="str">
        <f t="shared" si="122"/>
        <v/>
      </c>
      <c r="K1932" s="22" t="str">
        <f t="shared" si="123"/>
        <v/>
      </c>
    </row>
    <row r="1933" spans="1:11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2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21"/>
        <v/>
      </c>
      <c r="J1933" s="22" t="str">
        <f t="shared" si="122"/>
        <v/>
      </c>
      <c r="K1933" s="22" t="str">
        <f t="shared" si="123"/>
        <v/>
      </c>
    </row>
    <row r="1934" spans="1:11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2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21"/>
        <v/>
      </c>
      <c r="J1934" s="22" t="str">
        <f t="shared" si="122"/>
        <v/>
      </c>
      <c r="K1934" s="22" t="str">
        <f t="shared" si="123"/>
        <v/>
      </c>
    </row>
    <row r="1935" spans="1:11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2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21"/>
        <v/>
      </c>
      <c r="J1935" s="22" t="str">
        <f t="shared" si="122"/>
        <v/>
      </c>
      <c r="K1935" s="22" t="str">
        <f t="shared" si="123"/>
        <v/>
      </c>
    </row>
    <row r="1936" spans="1:11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2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21"/>
        <v/>
      </c>
      <c r="J1936" s="22" t="str">
        <f t="shared" si="122"/>
        <v/>
      </c>
      <c r="K1936" s="22" t="str">
        <f t="shared" si="123"/>
        <v/>
      </c>
    </row>
    <row r="1937" spans="1:11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2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21"/>
        <v/>
      </c>
      <c r="J1937" s="22" t="str">
        <f t="shared" si="122"/>
        <v/>
      </c>
      <c r="K1937" s="22" t="str">
        <f t="shared" si="123"/>
        <v/>
      </c>
    </row>
    <row r="1938" spans="1:11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24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21"/>
        <v/>
      </c>
      <c r="J1938" s="22" t="str">
        <f t="shared" si="122"/>
        <v/>
      </c>
      <c r="K1938" s="22" t="str">
        <f t="shared" si="123"/>
        <v/>
      </c>
    </row>
    <row r="1939" spans="1:11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24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25">CONCATENATE(E1939,A1939)</f>
        <v/>
      </c>
      <c r="J1939" s="22" t="str">
        <f t="shared" ref="J1939:J2002" si="126">B1939</f>
        <v/>
      </c>
      <c r="K1939" s="22" t="str">
        <f t="shared" ref="K1939:K2002" si="127">C1939</f>
        <v/>
      </c>
    </row>
    <row r="1940" spans="1:11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24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25"/>
        <v/>
      </c>
      <c r="J1940" s="22" t="str">
        <f t="shared" si="126"/>
        <v/>
      </c>
      <c r="K1940" s="22" t="str">
        <f t="shared" si="127"/>
        <v/>
      </c>
    </row>
    <row r="1941" spans="1:11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24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25"/>
        <v/>
      </c>
      <c r="J1941" s="22" t="str">
        <f t="shared" si="126"/>
        <v/>
      </c>
      <c r="K1941" s="22" t="str">
        <f t="shared" si="127"/>
        <v/>
      </c>
    </row>
    <row r="1942" spans="1:11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24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25"/>
        <v/>
      </c>
      <c r="J1942" s="22" t="str">
        <f t="shared" si="126"/>
        <v/>
      </c>
      <c r="K1942" s="22" t="str">
        <f t="shared" si="127"/>
        <v/>
      </c>
    </row>
    <row r="1943" spans="1:11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24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25"/>
        <v/>
      </c>
      <c r="J1943" s="22" t="str">
        <f t="shared" si="126"/>
        <v/>
      </c>
      <c r="K1943" s="22" t="str">
        <f t="shared" si="127"/>
        <v/>
      </c>
    </row>
    <row r="1944" spans="1:11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24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25"/>
        <v/>
      </c>
      <c r="J1944" s="22" t="str">
        <f t="shared" si="126"/>
        <v/>
      </c>
      <c r="K1944" s="22" t="str">
        <f t="shared" si="127"/>
        <v/>
      </c>
    </row>
    <row r="1945" spans="1:11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24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25"/>
        <v/>
      </c>
      <c r="J1945" s="22" t="str">
        <f t="shared" si="126"/>
        <v/>
      </c>
      <c r="K1945" s="22" t="str">
        <f t="shared" si="127"/>
        <v/>
      </c>
    </row>
    <row r="1946" spans="1:11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24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25"/>
        <v/>
      </c>
      <c r="J1946" s="22" t="str">
        <f t="shared" si="126"/>
        <v/>
      </c>
      <c r="K1946" s="22" t="str">
        <f t="shared" si="127"/>
        <v/>
      </c>
    </row>
    <row r="1947" spans="1:11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24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25"/>
        <v/>
      </c>
      <c r="J1947" s="22" t="str">
        <f t="shared" si="126"/>
        <v/>
      </c>
      <c r="K1947" s="22" t="str">
        <f t="shared" si="127"/>
        <v/>
      </c>
    </row>
    <row r="1948" spans="1:11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24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25"/>
        <v/>
      </c>
      <c r="J1948" s="22" t="str">
        <f t="shared" si="126"/>
        <v/>
      </c>
      <c r="K1948" s="22" t="str">
        <f t="shared" si="127"/>
        <v/>
      </c>
    </row>
    <row r="1949" spans="1:11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24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25"/>
        <v/>
      </c>
      <c r="J1949" s="22" t="str">
        <f t="shared" si="126"/>
        <v/>
      </c>
      <c r="K1949" s="22" t="str">
        <f t="shared" si="127"/>
        <v/>
      </c>
    </row>
    <row r="1950" spans="1:11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24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25"/>
        <v/>
      </c>
      <c r="J1950" s="22" t="str">
        <f t="shared" si="126"/>
        <v/>
      </c>
      <c r="K1950" s="22" t="str">
        <f t="shared" si="127"/>
        <v/>
      </c>
    </row>
    <row r="1951" spans="1:11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24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25"/>
        <v/>
      </c>
      <c r="J1951" s="22" t="str">
        <f t="shared" si="126"/>
        <v/>
      </c>
      <c r="K1951" s="22" t="str">
        <f t="shared" si="127"/>
        <v/>
      </c>
    </row>
    <row r="1952" spans="1:11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24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25"/>
        <v/>
      </c>
      <c r="J1952" s="22" t="str">
        <f t="shared" si="126"/>
        <v/>
      </c>
      <c r="K1952" s="22" t="str">
        <f t="shared" si="127"/>
        <v/>
      </c>
    </row>
    <row r="1953" spans="1:11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24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25"/>
        <v/>
      </c>
      <c r="J1953" s="22" t="str">
        <f t="shared" si="126"/>
        <v/>
      </c>
      <c r="K1953" s="22" t="str">
        <f t="shared" si="127"/>
        <v/>
      </c>
    </row>
    <row r="1954" spans="1:11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24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25"/>
        <v/>
      </c>
      <c r="J1954" s="22" t="str">
        <f t="shared" si="126"/>
        <v/>
      </c>
      <c r="K1954" s="22" t="str">
        <f t="shared" si="127"/>
        <v/>
      </c>
    </row>
    <row r="1955" spans="1:11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24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25"/>
        <v/>
      </c>
      <c r="J1955" s="22" t="str">
        <f t="shared" si="126"/>
        <v/>
      </c>
      <c r="K1955" s="22" t="str">
        <f t="shared" si="127"/>
        <v/>
      </c>
    </row>
    <row r="1956" spans="1:11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24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25"/>
        <v/>
      </c>
      <c r="J1956" s="22" t="str">
        <f t="shared" si="126"/>
        <v/>
      </c>
      <c r="K1956" s="22" t="str">
        <f t="shared" si="127"/>
        <v/>
      </c>
    </row>
    <row r="1957" spans="1:11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24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25"/>
        <v/>
      </c>
      <c r="J1957" s="22" t="str">
        <f t="shared" si="126"/>
        <v/>
      </c>
      <c r="K1957" s="22" t="str">
        <f t="shared" si="127"/>
        <v/>
      </c>
    </row>
    <row r="1958" spans="1:11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24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25"/>
        <v/>
      </c>
      <c r="J1958" s="22" t="str">
        <f t="shared" si="126"/>
        <v/>
      </c>
      <c r="K1958" s="22" t="str">
        <f t="shared" si="127"/>
        <v/>
      </c>
    </row>
    <row r="1959" spans="1:11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24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25"/>
        <v/>
      </c>
      <c r="J1959" s="22" t="str">
        <f t="shared" si="126"/>
        <v/>
      </c>
      <c r="K1959" s="22" t="str">
        <f t="shared" si="127"/>
        <v/>
      </c>
    </row>
    <row r="1960" spans="1:11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24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25"/>
        <v/>
      </c>
      <c r="J1960" s="22" t="str">
        <f t="shared" si="126"/>
        <v/>
      </c>
      <c r="K1960" s="22" t="str">
        <f t="shared" si="127"/>
        <v/>
      </c>
    </row>
    <row r="1961" spans="1:11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24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25"/>
        <v/>
      </c>
      <c r="J1961" s="22" t="str">
        <f t="shared" si="126"/>
        <v/>
      </c>
      <c r="K1961" s="22" t="str">
        <f t="shared" si="127"/>
        <v/>
      </c>
    </row>
    <row r="1962" spans="1:11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24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25"/>
        <v/>
      </c>
      <c r="J1962" s="22" t="str">
        <f t="shared" si="126"/>
        <v/>
      </c>
      <c r="K1962" s="22" t="str">
        <f t="shared" si="127"/>
        <v/>
      </c>
    </row>
    <row r="1963" spans="1:11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24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25"/>
        <v/>
      </c>
      <c r="J1963" s="22" t="str">
        <f t="shared" si="126"/>
        <v/>
      </c>
      <c r="K1963" s="22" t="str">
        <f t="shared" si="127"/>
        <v/>
      </c>
    </row>
    <row r="1964" spans="1:11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24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25"/>
        <v/>
      </c>
      <c r="J1964" s="22" t="str">
        <f t="shared" si="126"/>
        <v/>
      </c>
      <c r="K1964" s="22" t="str">
        <f t="shared" si="127"/>
        <v/>
      </c>
    </row>
    <row r="1965" spans="1:11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24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25"/>
        <v/>
      </c>
      <c r="J1965" s="22" t="str">
        <f t="shared" si="126"/>
        <v/>
      </c>
      <c r="K1965" s="22" t="str">
        <f t="shared" si="127"/>
        <v/>
      </c>
    </row>
    <row r="1966" spans="1:11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24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25"/>
        <v/>
      </c>
      <c r="J1966" s="22" t="str">
        <f t="shared" si="126"/>
        <v/>
      </c>
      <c r="K1966" s="22" t="str">
        <f t="shared" si="127"/>
        <v/>
      </c>
    </row>
    <row r="1967" spans="1:11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24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25"/>
        <v/>
      </c>
      <c r="J1967" s="22" t="str">
        <f t="shared" si="126"/>
        <v/>
      </c>
      <c r="K1967" s="22" t="str">
        <f t="shared" si="127"/>
        <v/>
      </c>
    </row>
    <row r="1968" spans="1:11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24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25"/>
        <v/>
      </c>
      <c r="J1968" s="22" t="str">
        <f t="shared" si="126"/>
        <v/>
      </c>
      <c r="K1968" s="22" t="str">
        <f t="shared" si="127"/>
        <v/>
      </c>
    </row>
    <row r="1969" spans="1:11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24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25"/>
        <v/>
      </c>
      <c r="J1969" s="22" t="str">
        <f t="shared" si="126"/>
        <v/>
      </c>
      <c r="K1969" s="22" t="str">
        <f t="shared" si="127"/>
        <v/>
      </c>
    </row>
    <row r="1970" spans="1:11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24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25"/>
        <v/>
      </c>
      <c r="J1970" s="22" t="str">
        <f t="shared" si="126"/>
        <v/>
      </c>
      <c r="K1970" s="22" t="str">
        <f t="shared" si="127"/>
        <v/>
      </c>
    </row>
    <row r="1971" spans="1:11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24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25"/>
        <v/>
      </c>
      <c r="J1971" s="22" t="str">
        <f t="shared" si="126"/>
        <v/>
      </c>
      <c r="K1971" s="22" t="str">
        <f t="shared" si="127"/>
        <v/>
      </c>
    </row>
    <row r="1972" spans="1:11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24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25"/>
        <v/>
      </c>
      <c r="J1972" s="22" t="str">
        <f t="shared" si="126"/>
        <v/>
      </c>
      <c r="K1972" s="22" t="str">
        <f t="shared" si="127"/>
        <v/>
      </c>
    </row>
    <row r="1973" spans="1:11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24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25"/>
        <v/>
      </c>
      <c r="J1973" s="22" t="str">
        <f t="shared" si="126"/>
        <v/>
      </c>
      <c r="K1973" s="22" t="str">
        <f t="shared" si="127"/>
        <v/>
      </c>
    </row>
    <row r="1974" spans="1:11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24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25"/>
        <v/>
      </c>
      <c r="J1974" s="22" t="str">
        <f t="shared" si="126"/>
        <v/>
      </c>
      <c r="K1974" s="22" t="str">
        <f t="shared" si="127"/>
        <v/>
      </c>
    </row>
    <row r="1975" spans="1:11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24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25"/>
        <v/>
      </c>
      <c r="J1975" s="22" t="str">
        <f t="shared" si="126"/>
        <v/>
      </c>
      <c r="K1975" s="22" t="str">
        <f t="shared" si="127"/>
        <v/>
      </c>
    </row>
    <row r="1976" spans="1:11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24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25"/>
        <v/>
      </c>
      <c r="J1976" s="22" t="str">
        <f t="shared" si="126"/>
        <v/>
      </c>
      <c r="K1976" s="22" t="str">
        <f t="shared" si="127"/>
        <v/>
      </c>
    </row>
    <row r="1977" spans="1:11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24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25"/>
        <v/>
      </c>
      <c r="J1977" s="22" t="str">
        <f t="shared" si="126"/>
        <v/>
      </c>
      <c r="K1977" s="22" t="str">
        <f t="shared" si="127"/>
        <v/>
      </c>
    </row>
    <row r="1978" spans="1:11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24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25"/>
        <v/>
      </c>
      <c r="J1978" s="22" t="str">
        <f t="shared" si="126"/>
        <v/>
      </c>
      <c r="K1978" s="22" t="str">
        <f t="shared" si="127"/>
        <v/>
      </c>
    </row>
    <row r="1979" spans="1:11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24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25"/>
        <v/>
      </c>
      <c r="J1979" s="22" t="str">
        <f t="shared" si="126"/>
        <v/>
      </c>
      <c r="K1979" s="22" t="str">
        <f t="shared" si="127"/>
        <v/>
      </c>
    </row>
    <row r="1980" spans="1:11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24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25"/>
        <v/>
      </c>
      <c r="J1980" s="22" t="str">
        <f t="shared" si="126"/>
        <v/>
      </c>
      <c r="K1980" s="22" t="str">
        <f t="shared" si="127"/>
        <v/>
      </c>
    </row>
    <row r="1981" spans="1:11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24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25"/>
        <v/>
      </c>
      <c r="J1981" s="22" t="str">
        <f t="shared" si="126"/>
        <v/>
      </c>
      <c r="K1981" s="22" t="str">
        <f t="shared" si="127"/>
        <v/>
      </c>
    </row>
    <row r="1982" spans="1:11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24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25"/>
        <v/>
      </c>
      <c r="J1982" s="22" t="str">
        <f t="shared" si="126"/>
        <v/>
      </c>
      <c r="K1982" s="22" t="str">
        <f t="shared" si="127"/>
        <v/>
      </c>
    </row>
    <row r="1983" spans="1:11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24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25"/>
        <v/>
      </c>
      <c r="J1983" s="22" t="str">
        <f t="shared" si="126"/>
        <v/>
      </c>
      <c r="K1983" s="22" t="str">
        <f t="shared" si="127"/>
        <v/>
      </c>
    </row>
    <row r="1984" spans="1:11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24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25"/>
        <v/>
      </c>
      <c r="J1984" s="22" t="str">
        <f t="shared" si="126"/>
        <v/>
      </c>
      <c r="K1984" s="22" t="str">
        <f t="shared" si="127"/>
        <v/>
      </c>
    </row>
    <row r="1985" spans="1:11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24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25"/>
        <v/>
      </c>
      <c r="J1985" s="22" t="str">
        <f t="shared" si="126"/>
        <v/>
      </c>
      <c r="K1985" s="22" t="str">
        <f t="shared" si="127"/>
        <v/>
      </c>
    </row>
    <row r="1986" spans="1:11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24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25"/>
        <v/>
      </c>
      <c r="J1986" s="22" t="str">
        <f t="shared" si="126"/>
        <v/>
      </c>
      <c r="K1986" s="22" t="str">
        <f t="shared" si="127"/>
        <v/>
      </c>
    </row>
    <row r="1987" spans="1:11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24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25"/>
        <v/>
      </c>
      <c r="J1987" s="22" t="str">
        <f t="shared" si="126"/>
        <v/>
      </c>
      <c r="K1987" s="22" t="str">
        <f t="shared" si="127"/>
        <v/>
      </c>
    </row>
    <row r="1988" spans="1:11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24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25"/>
        <v/>
      </c>
      <c r="J1988" s="22" t="str">
        <f t="shared" si="126"/>
        <v/>
      </c>
      <c r="K1988" s="22" t="str">
        <f t="shared" si="127"/>
        <v/>
      </c>
    </row>
    <row r="1989" spans="1:11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24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25"/>
        <v/>
      </c>
      <c r="J1989" s="22" t="str">
        <f t="shared" si="126"/>
        <v/>
      </c>
      <c r="K1989" s="22" t="str">
        <f t="shared" si="127"/>
        <v/>
      </c>
    </row>
    <row r="1990" spans="1:11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24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25"/>
        <v/>
      </c>
      <c r="J1990" s="22" t="str">
        <f t="shared" si="126"/>
        <v/>
      </c>
      <c r="K1990" s="22" t="str">
        <f t="shared" si="127"/>
        <v/>
      </c>
    </row>
    <row r="1991" spans="1:11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24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25"/>
        <v/>
      </c>
      <c r="J1991" s="22" t="str">
        <f t="shared" si="126"/>
        <v/>
      </c>
      <c r="K1991" s="22" t="str">
        <f t="shared" si="127"/>
        <v/>
      </c>
    </row>
    <row r="1992" spans="1:11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24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25"/>
        <v/>
      </c>
      <c r="J1992" s="22" t="str">
        <f t="shared" si="126"/>
        <v/>
      </c>
      <c r="K1992" s="22" t="str">
        <f t="shared" si="127"/>
        <v/>
      </c>
    </row>
    <row r="1993" spans="1:11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24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25"/>
        <v/>
      </c>
      <c r="J1993" s="22" t="str">
        <f t="shared" si="126"/>
        <v/>
      </c>
      <c r="K1993" s="22" t="str">
        <f t="shared" si="127"/>
        <v/>
      </c>
    </row>
    <row r="1994" spans="1:11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24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25"/>
        <v/>
      </c>
      <c r="J1994" s="22" t="str">
        <f t="shared" si="126"/>
        <v/>
      </c>
      <c r="K1994" s="22" t="str">
        <f t="shared" si="127"/>
        <v/>
      </c>
    </row>
    <row r="1995" spans="1:11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24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25"/>
        <v/>
      </c>
      <c r="J1995" s="22" t="str">
        <f t="shared" si="126"/>
        <v/>
      </c>
      <c r="K1995" s="22" t="str">
        <f t="shared" si="127"/>
        <v/>
      </c>
    </row>
    <row r="1996" spans="1:11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24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25"/>
        <v/>
      </c>
      <c r="J1996" s="22" t="str">
        <f t="shared" si="126"/>
        <v/>
      </c>
      <c r="K1996" s="22" t="str">
        <f t="shared" si="127"/>
        <v/>
      </c>
    </row>
    <row r="1997" spans="1:11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24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25"/>
        <v/>
      </c>
      <c r="J1997" s="22" t="str">
        <f t="shared" si="126"/>
        <v/>
      </c>
      <c r="K1997" s="22" t="str">
        <f t="shared" si="127"/>
        <v/>
      </c>
    </row>
    <row r="1998" spans="1:11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24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25"/>
        <v/>
      </c>
      <c r="J1998" s="22" t="str">
        <f t="shared" si="126"/>
        <v/>
      </c>
      <c r="K1998" s="22" t="str">
        <f t="shared" si="127"/>
        <v/>
      </c>
    </row>
    <row r="1999" spans="1:11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24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25"/>
        <v/>
      </c>
      <c r="J1999" s="22" t="str">
        <f t="shared" si="126"/>
        <v/>
      </c>
      <c r="K1999" s="22" t="str">
        <f t="shared" si="127"/>
        <v/>
      </c>
    </row>
    <row r="2000" spans="1:11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24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25"/>
        <v/>
      </c>
      <c r="J2000" s="22" t="str">
        <f t="shared" si="126"/>
        <v/>
      </c>
      <c r="K2000" s="22" t="str">
        <f t="shared" si="127"/>
        <v/>
      </c>
    </row>
    <row r="2001" spans="1:11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24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25"/>
        <v/>
      </c>
      <c r="J2001" s="22" t="str">
        <f t="shared" si="126"/>
        <v/>
      </c>
      <c r="K2001" s="22" t="str">
        <f t="shared" si="127"/>
        <v/>
      </c>
    </row>
    <row r="2002" spans="1:11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28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25"/>
        <v/>
      </c>
      <c r="J2002" s="22" t="str">
        <f t="shared" si="126"/>
        <v/>
      </c>
      <c r="K2002" s="22" t="str">
        <f t="shared" si="127"/>
        <v/>
      </c>
    </row>
    <row r="2003" spans="1:11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28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29">CONCATENATE(E2003,A2003)</f>
        <v/>
      </c>
      <c r="J2003" s="22" t="str">
        <f t="shared" ref="J2003:J2062" si="130">B2003</f>
        <v/>
      </c>
      <c r="K2003" s="22" t="str">
        <f t="shared" ref="K2003:K2062" si="131">C2003</f>
        <v/>
      </c>
    </row>
    <row r="2004" spans="1:11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28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29"/>
        <v/>
      </c>
      <c r="J2004" s="22" t="str">
        <f t="shared" si="130"/>
        <v/>
      </c>
      <c r="K2004" s="22" t="str">
        <f t="shared" si="131"/>
        <v/>
      </c>
    </row>
    <row r="2005" spans="1:11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28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29"/>
        <v/>
      </c>
      <c r="J2005" s="22" t="str">
        <f t="shared" si="130"/>
        <v/>
      </c>
      <c r="K2005" s="22" t="str">
        <f t="shared" si="131"/>
        <v/>
      </c>
    </row>
    <row r="2006" spans="1:11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28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29"/>
        <v/>
      </c>
      <c r="J2006" s="22" t="str">
        <f t="shared" si="130"/>
        <v/>
      </c>
      <c r="K2006" s="22" t="str">
        <f t="shared" si="131"/>
        <v/>
      </c>
    </row>
    <row r="2007" spans="1:11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28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29"/>
        <v/>
      </c>
      <c r="J2007" s="22" t="str">
        <f t="shared" si="130"/>
        <v/>
      </c>
      <c r="K2007" s="22" t="str">
        <f t="shared" si="131"/>
        <v/>
      </c>
    </row>
    <row r="2008" spans="1:11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28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29"/>
        <v/>
      </c>
      <c r="J2008" s="22" t="str">
        <f t="shared" si="130"/>
        <v/>
      </c>
      <c r="K2008" s="22" t="str">
        <f t="shared" si="131"/>
        <v/>
      </c>
    </row>
    <row r="2009" spans="1:11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28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29"/>
        <v/>
      </c>
      <c r="J2009" s="22" t="str">
        <f t="shared" si="130"/>
        <v/>
      </c>
      <c r="K2009" s="22" t="str">
        <f t="shared" si="131"/>
        <v/>
      </c>
    </row>
    <row r="2010" spans="1:11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28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29"/>
        <v/>
      </c>
      <c r="J2010" s="22" t="str">
        <f t="shared" si="130"/>
        <v/>
      </c>
      <c r="K2010" s="22" t="str">
        <f t="shared" si="131"/>
        <v/>
      </c>
    </row>
    <row r="2011" spans="1:11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28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29"/>
        <v/>
      </c>
      <c r="J2011" s="22" t="str">
        <f t="shared" si="130"/>
        <v/>
      </c>
      <c r="K2011" s="22" t="str">
        <f t="shared" si="131"/>
        <v/>
      </c>
    </row>
    <row r="2012" spans="1:11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28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29"/>
        <v/>
      </c>
      <c r="J2012" s="22" t="str">
        <f t="shared" si="130"/>
        <v/>
      </c>
      <c r="K2012" s="22" t="str">
        <f t="shared" si="131"/>
        <v/>
      </c>
    </row>
    <row r="2013" spans="1:11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28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29"/>
        <v/>
      </c>
      <c r="J2013" s="22" t="str">
        <f t="shared" si="130"/>
        <v/>
      </c>
      <c r="K2013" s="22" t="str">
        <f t="shared" si="131"/>
        <v/>
      </c>
    </row>
    <row r="2014" spans="1:11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28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29"/>
        <v/>
      </c>
      <c r="J2014" s="22" t="str">
        <f t="shared" si="130"/>
        <v/>
      </c>
      <c r="K2014" s="22" t="str">
        <f t="shared" si="131"/>
        <v/>
      </c>
    </row>
    <row r="2015" spans="1:11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28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29"/>
        <v/>
      </c>
      <c r="J2015" s="22" t="str">
        <f t="shared" si="130"/>
        <v/>
      </c>
      <c r="K2015" s="22" t="str">
        <f t="shared" si="131"/>
        <v/>
      </c>
    </row>
    <row r="2016" spans="1:11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28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29"/>
        <v/>
      </c>
      <c r="J2016" s="22" t="str">
        <f t="shared" si="130"/>
        <v/>
      </c>
      <c r="K2016" s="22" t="str">
        <f t="shared" si="131"/>
        <v/>
      </c>
    </row>
    <row r="2017" spans="1:11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28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29"/>
        <v/>
      </c>
      <c r="J2017" s="22" t="str">
        <f t="shared" si="130"/>
        <v/>
      </c>
      <c r="K2017" s="22" t="str">
        <f t="shared" si="131"/>
        <v/>
      </c>
    </row>
    <row r="2018" spans="1:11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28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29"/>
        <v/>
      </c>
      <c r="J2018" s="22" t="str">
        <f t="shared" si="130"/>
        <v/>
      </c>
      <c r="K2018" s="22" t="str">
        <f t="shared" si="131"/>
        <v/>
      </c>
    </row>
    <row r="2019" spans="1:11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28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29"/>
        <v/>
      </c>
      <c r="J2019" s="22" t="str">
        <f t="shared" si="130"/>
        <v/>
      </c>
      <c r="K2019" s="22" t="str">
        <f t="shared" si="131"/>
        <v/>
      </c>
    </row>
    <row r="2020" spans="1:11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28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29"/>
        <v/>
      </c>
      <c r="J2020" s="22" t="str">
        <f t="shared" si="130"/>
        <v/>
      </c>
      <c r="K2020" s="22" t="str">
        <f t="shared" si="131"/>
        <v/>
      </c>
    </row>
    <row r="2021" spans="1:11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28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29"/>
        <v/>
      </c>
      <c r="J2021" s="22" t="str">
        <f t="shared" si="130"/>
        <v/>
      </c>
      <c r="K2021" s="22" t="str">
        <f t="shared" si="131"/>
        <v/>
      </c>
    </row>
    <row r="2022" spans="1:11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28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29"/>
        <v/>
      </c>
      <c r="J2022" s="22" t="str">
        <f t="shared" si="130"/>
        <v/>
      </c>
      <c r="K2022" s="22" t="str">
        <f t="shared" si="131"/>
        <v/>
      </c>
    </row>
    <row r="2023" spans="1:11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28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29"/>
        <v/>
      </c>
      <c r="J2023" s="22" t="str">
        <f t="shared" si="130"/>
        <v/>
      </c>
      <c r="K2023" s="22" t="str">
        <f t="shared" si="131"/>
        <v/>
      </c>
    </row>
    <row r="2024" spans="1:11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28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29"/>
        <v/>
      </c>
      <c r="J2024" s="22" t="str">
        <f t="shared" si="130"/>
        <v/>
      </c>
      <c r="K2024" s="22" t="str">
        <f t="shared" si="131"/>
        <v/>
      </c>
    </row>
    <row r="2025" spans="1:11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28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29"/>
        <v/>
      </c>
      <c r="J2025" s="22" t="str">
        <f t="shared" si="130"/>
        <v/>
      </c>
      <c r="K2025" s="22" t="str">
        <f t="shared" si="131"/>
        <v/>
      </c>
    </row>
    <row r="2026" spans="1:11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28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29"/>
        <v/>
      </c>
      <c r="J2026" s="22" t="str">
        <f t="shared" si="130"/>
        <v/>
      </c>
      <c r="K2026" s="22" t="str">
        <f t="shared" si="131"/>
        <v/>
      </c>
    </row>
    <row r="2027" spans="1:11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28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29"/>
        <v/>
      </c>
      <c r="J2027" s="22" t="str">
        <f t="shared" si="130"/>
        <v/>
      </c>
      <c r="K2027" s="22" t="str">
        <f t="shared" si="131"/>
        <v/>
      </c>
    </row>
    <row r="2028" spans="1:11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28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29"/>
        <v/>
      </c>
      <c r="J2028" s="22" t="str">
        <f t="shared" si="130"/>
        <v/>
      </c>
      <c r="K2028" s="22" t="str">
        <f t="shared" si="131"/>
        <v/>
      </c>
    </row>
    <row r="2029" spans="1:11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28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29"/>
        <v/>
      </c>
      <c r="J2029" s="22" t="str">
        <f t="shared" si="130"/>
        <v/>
      </c>
      <c r="K2029" s="22" t="str">
        <f t="shared" si="131"/>
        <v/>
      </c>
    </row>
    <row r="2030" spans="1:11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28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29"/>
        <v/>
      </c>
      <c r="J2030" s="22" t="str">
        <f t="shared" si="130"/>
        <v/>
      </c>
      <c r="K2030" s="22" t="str">
        <f t="shared" si="131"/>
        <v/>
      </c>
    </row>
    <row r="2031" spans="1:11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28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29"/>
        <v/>
      </c>
      <c r="J2031" s="22" t="str">
        <f t="shared" si="130"/>
        <v/>
      </c>
      <c r="K2031" s="22" t="str">
        <f t="shared" si="131"/>
        <v/>
      </c>
    </row>
    <row r="2032" spans="1:11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28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29"/>
        <v/>
      </c>
      <c r="J2032" s="22" t="str">
        <f t="shared" si="130"/>
        <v/>
      </c>
      <c r="K2032" s="22" t="str">
        <f t="shared" si="131"/>
        <v/>
      </c>
    </row>
    <row r="2033" spans="1:11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28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29"/>
        <v/>
      </c>
      <c r="J2033" s="22" t="str">
        <f t="shared" si="130"/>
        <v/>
      </c>
      <c r="K2033" s="22" t="str">
        <f t="shared" si="131"/>
        <v/>
      </c>
    </row>
    <row r="2034" spans="1:11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28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29"/>
        <v/>
      </c>
      <c r="J2034" s="22" t="str">
        <f t="shared" si="130"/>
        <v/>
      </c>
      <c r="K2034" s="22" t="str">
        <f t="shared" si="131"/>
        <v/>
      </c>
    </row>
    <row r="2035" spans="1:11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28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29"/>
        <v/>
      </c>
      <c r="J2035" s="22" t="str">
        <f t="shared" si="130"/>
        <v/>
      </c>
      <c r="K2035" s="22" t="str">
        <f t="shared" si="131"/>
        <v/>
      </c>
    </row>
    <row r="2036" spans="1:11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28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29"/>
        <v/>
      </c>
      <c r="J2036" s="22" t="str">
        <f t="shared" si="130"/>
        <v/>
      </c>
      <c r="K2036" s="22" t="str">
        <f t="shared" si="131"/>
        <v/>
      </c>
    </row>
    <row r="2037" spans="1:11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28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29"/>
        <v/>
      </c>
      <c r="J2037" s="22" t="str">
        <f t="shared" si="130"/>
        <v/>
      </c>
      <c r="K2037" s="22" t="str">
        <f t="shared" si="131"/>
        <v/>
      </c>
    </row>
    <row r="2038" spans="1:11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28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29"/>
        <v/>
      </c>
      <c r="J2038" s="22" t="str">
        <f t="shared" si="130"/>
        <v/>
      </c>
      <c r="K2038" s="22" t="str">
        <f t="shared" si="131"/>
        <v/>
      </c>
    </row>
    <row r="2039" spans="1:11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28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29"/>
        <v/>
      </c>
      <c r="J2039" s="22" t="str">
        <f t="shared" si="130"/>
        <v/>
      </c>
      <c r="K2039" s="22" t="str">
        <f t="shared" si="131"/>
        <v/>
      </c>
    </row>
    <row r="2040" spans="1:11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28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29"/>
        <v/>
      </c>
      <c r="J2040" s="22" t="str">
        <f t="shared" si="130"/>
        <v/>
      </c>
      <c r="K2040" s="22" t="str">
        <f t="shared" si="131"/>
        <v/>
      </c>
    </row>
    <row r="2041" spans="1:11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28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29"/>
        <v/>
      </c>
      <c r="J2041" s="22" t="str">
        <f t="shared" si="130"/>
        <v/>
      </c>
      <c r="K2041" s="22" t="str">
        <f t="shared" si="131"/>
        <v/>
      </c>
    </row>
    <row r="2042" spans="1:11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28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29"/>
        <v/>
      </c>
      <c r="J2042" s="22" t="str">
        <f t="shared" si="130"/>
        <v/>
      </c>
      <c r="K2042" s="22" t="str">
        <f t="shared" si="131"/>
        <v/>
      </c>
    </row>
    <row r="2043" spans="1:11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28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29"/>
        <v/>
      </c>
      <c r="J2043" s="22" t="str">
        <f t="shared" si="130"/>
        <v/>
      </c>
      <c r="K2043" s="22" t="str">
        <f t="shared" si="131"/>
        <v/>
      </c>
    </row>
    <row r="2044" spans="1:11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28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29"/>
        <v/>
      </c>
      <c r="J2044" s="22" t="str">
        <f t="shared" si="130"/>
        <v/>
      </c>
      <c r="K2044" s="22" t="str">
        <f t="shared" si="131"/>
        <v/>
      </c>
    </row>
    <row r="2045" spans="1:11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28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29"/>
        <v/>
      </c>
      <c r="J2045" s="22" t="str">
        <f t="shared" si="130"/>
        <v/>
      </c>
      <c r="K2045" s="22" t="str">
        <f t="shared" si="131"/>
        <v/>
      </c>
    </row>
    <row r="2046" spans="1:11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28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29"/>
        <v/>
      </c>
      <c r="J2046" s="22" t="str">
        <f t="shared" si="130"/>
        <v/>
      </c>
      <c r="K2046" s="22" t="str">
        <f t="shared" si="131"/>
        <v/>
      </c>
    </row>
    <row r="2047" spans="1:11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28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29"/>
        <v/>
      </c>
      <c r="J2047" s="22" t="str">
        <f t="shared" si="130"/>
        <v/>
      </c>
      <c r="K2047" s="22" t="str">
        <f t="shared" si="131"/>
        <v/>
      </c>
    </row>
    <row r="2048" spans="1:11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28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29"/>
        <v/>
      </c>
      <c r="J2048" s="22" t="str">
        <f t="shared" si="130"/>
        <v/>
      </c>
      <c r="K2048" s="22" t="str">
        <f t="shared" si="131"/>
        <v/>
      </c>
    </row>
    <row r="2049" spans="1:11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28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29"/>
        <v/>
      </c>
      <c r="J2049" s="22" t="str">
        <f t="shared" si="130"/>
        <v/>
      </c>
      <c r="K2049" s="22" t="str">
        <f t="shared" si="131"/>
        <v/>
      </c>
    </row>
    <row r="2050" spans="1:11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28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29"/>
        <v/>
      </c>
      <c r="J2050" s="22" t="str">
        <f t="shared" si="130"/>
        <v/>
      </c>
      <c r="K2050" s="22" t="str">
        <f t="shared" si="131"/>
        <v/>
      </c>
    </row>
    <row r="2051" spans="1:11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28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29"/>
        <v/>
      </c>
      <c r="J2051" s="22" t="str">
        <f t="shared" si="130"/>
        <v/>
      </c>
      <c r="K2051" s="22" t="str">
        <f t="shared" si="131"/>
        <v/>
      </c>
    </row>
    <row r="2052" spans="1:11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28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29"/>
        <v/>
      </c>
      <c r="J2052" s="22" t="str">
        <f t="shared" si="130"/>
        <v/>
      </c>
      <c r="K2052" s="22" t="str">
        <f t="shared" si="131"/>
        <v/>
      </c>
    </row>
    <row r="2053" spans="1:11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28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29"/>
        <v/>
      </c>
      <c r="J2053" s="22" t="str">
        <f t="shared" si="130"/>
        <v/>
      </c>
      <c r="K2053" s="22" t="str">
        <f t="shared" si="131"/>
        <v/>
      </c>
    </row>
    <row r="2054" spans="1:11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28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29"/>
        <v/>
      </c>
      <c r="J2054" s="22" t="str">
        <f t="shared" si="130"/>
        <v/>
      </c>
      <c r="K2054" s="22" t="str">
        <f t="shared" si="131"/>
        <v/>
      </c>
    </row>
    <row r="2055" spans="1:11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28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29"/>
        <v/>
      </c>
      <c r="J2055" s="22" t="str">
        <f t="shared" si="130"/>
        <v/>
      </c>
      <c r="K2055" s="22" t="str">
        <f t="shared" si="131"/>
        <v/>
      </c>
    </row>
    <row r="2056" spans="1:11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28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29"/>
        <v/>
      </c>
      <c r="J2056" s="22" t="str">
        <f t="shared" si="130"/>
        <v/>
      </c>
      <c r="K2056" s="22" t="str">
        <f t="shared" si="131"/>
        <v/>
      </c>
    </row>
    <row r="2057" spans="1:11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28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29"/>
        <v/>
      </c>
      <c r="J2057" s="22" t="str">
        <f t="shared" si="130"/>
        <v/>
      </c>
      <c r="K2057" s="22" t="str">
        <f t="shared" si="131"/>
        <v/>
      </c>
    </row>
    <row r="2058" spans="1:11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28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29"/>
        <v/>
      </c>
      <c r="J2058" s="22" t="str">
        <f t="shared" si="130"/>
        <v/>
      </c>
      <c r="K2058" s="22" t="str">
        <f t="shared" si="131"/>
        <v/>
      </c>
    </row>
    <row r="2059" spans="1:11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28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29"/>
        <v/>
      </c>
      <c r="J2059" s="22" t="str">
        <f t="shared" si="130"/>
        <v/>
      </c>
      <c r="K2059" s="22" t="str">
        <f t="shared" si="131"/>
        <v/>
      </c>
    </row>
    <row r="2060" spans="1:11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28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29"/>
        <v/>
      </c>
      <c r="J2060" s="22" t="str">
        <f t="shared" si="130"/>
        <v/>
      </c>
      <c r="K2060" s="22" t="str">
        <f t="shared" si="131"/>
        <v/>
      </c>
    </row>
    <row r="2061" spans="1:11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28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29"/>
        <v/>
      </c>
      <c r="J2061" s="22" t="str">
        <f t="shared" si="130"/>
        <v/>
      </c>
      <c r="K2061" s="22" t="str">
        <f t="shared" si="131"/>
        <v/>
      </c>
    </row>
    <row r="2062" spans="1:11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28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29"/>
        <v/>
      </c>
      <c r="J2062" s="22" t="str">
        <f t="shared" si="130"/>
        <v/>
      </c>
      <c r="K2062" s="22" t="str">
        <f t="shared" si="131"/>
        <v/>
      </c>
    </row>
    <row r="2063" spans="1:11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28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32">CONCATENATE(E2063,A2063)</f>
        <v/>
      </c>
      <c r="J2063" s="22" t="str">
        <f t="shared" ref="J2063:J2126" si="133">B2063</f>
        <v/>
      </c>
      <c r="K2063" s="22" t="str">
        <f t="shared" ref="K2063:K2126" si="134">C2063</f>
        <v/>
      </c>
    </row>
    <row r="2064" spans="1:11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28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32"/>
        <v/>
      </c>
      <c r="J2064" s="22" t="str">
        <f t="shared" si="133"/>
        <v/>
      </c>
      <c r="K2064" s="22" t="str">
        <f t="shared" si="134"/>
        <v/>
      </c>
    </row>
    <row r="2065" spans="1:11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28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32"/>
        <v/>
      </c>
      <c r="J2065" s="22" t="str">
        <f t="shared" si="133"/>
        <v/>
      </c>
      <c r="K2065" s="22" t="str">
        <f t="shared" si="134"/>
        <v/>
      </c>
    </row>
    <row r="2066" spans="1:11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35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32"/>
        <v/>
      </c>
      <c r="J2066" s="22" t="str">
        <f t="shared" si="133"/>
        <v/>
      </c>
      <c r="K2066" s="22" t="str">
        <f t="shared" si="134"/>
        <v/>
      </c>
    </row>
    <row r="2067" spans="1:11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35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32"/>
        <v/>
      </c>
      <c r="J2067" s="22" t="str">
        <f t="shared" si="133"/>
        <v/>
      </c>
      <c r="K2067" s="22" t="str">
        <f t="shared" si="134"/>
        <v/>
      </c>
    </row>
    <row r="2068" spans="1:11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35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32"/>
        <v/>
      </c>
      <c r="J2068" s="22" t="str">
        <f t="shared" si="133"/>
        <v/>
      </c>
      <c r="K2068" s="22" t="str">
        <f t="shared" si="134"/>
        <v/>
      </c>
    </row>
    <row r="2069" spans="1:11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35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32"/>
        <v/>
      </c>
      <c r="J2069" s="22" t="str">
        <f t="shared" si="133"/>
        <v/>
      </c>
      <c r="K2069" s="22" t="str">
        <f t="shared" si="134"/>
        <v/>
      </c>
    </row>
    <row r="2070" spans="1:11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35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32"/>
        <v/>
      </c>
      <c r="J2070" s="22" t="str">
        <f t="shared" si="133"/>
        <v/>
      </c>
      <c r="K2070" s="22" t="str">
        <f t="shared" si="134"/>
        <v/>
      </c>
    </row>
    <row r="2071" spans="1:11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35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32"/>
        <v/>
      </c>
      <c r="J2071" s="22" t="str">
        <f t="shared" si="133"/>
        <v/>
      </c>
      <c r="K2071" s="22" t="str">
        <f t="shared" si="134"/>
        <v/>
      </c>
    </row>
    <row r="2072" spans="1:11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35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32"/>
        <v/>
      </c>
      <c r="J2072" s="22" t="str">
        <f t="shared" si="133"/>
        <v/>
      </c>
      <c r="K2072" s="22" t="str">
        <f t="shared" si="134"/>
        <v/>
      </c>
    </row>
    <row r="2073" spans="1:11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35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32"/>
        <v/>
      </c>
      <c r="J2073" s="22" t="str">
        <f t="shared" si="133"/>
        <v/>
      </c>
      <c r="K2073" s="22" t="str">
        <f t="shared" si="134"/>
        <v/>
      </c>
    </row>
    <row r="2074" spans="1:11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35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32"/>
        <v/>
      </c>
      <c r="J2074" s="22" t="str">
        <f t="shared" si="133"/>
        <v/>
      </c>
      <c r="K2074" s="22" t="str">
        <f t="shared" si="134"/>
        <v/>
      </c>
    </row>
    <row r="2075" spans="1:11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35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32"/>
        <v/>
      </c>
      <c r="J2075" s="22" t="str">
        <f t="shared" si="133"/>
        <v/>
      </c>
      <c r="K2075" s="22" t="str">
        <f t="shared" si="134"/>
        <v/>
      </c>
    </row>
    <row r="2076" spans="1:11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35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32"/>
        <v/>
      </c>
      <c r="J2076" s="22" t="str">
        <f t="shared" si="133"/>
        <v/>
      </c>
      <c r="K2076" s="22" t="str">
        <f t="shared" si="134"/>
        <v/>
      </c>
    </row>
    <row r="2077" spans="1:11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35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32"/>
        <v/>
      </c>
      <c r="J2077" s="22" t="str">
        <f t="shared" si="133"/>
        <v/>
      </c>
      <c r="K2077" s="22" t="str">
        <f t="shared" si="134"/>
        <v/>
      </c>
    </row>
    <row r="2078" spans="1:11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35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32"/>
        <v/>
      </c>
      <c r="J2078" s="22" t="str">
        <f t="shared" si="133"/>
        <v/>
      </c>
      <c r="K2078" s="22" t="str">
        <f t="shared" si="134"/>
        <v/>
      </c>
    </row>
    <row r="2079" spans="1:11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35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32"/>
        <v/>
      </c>
      <c r="J2079" s="22" t="str">
        <f t="shared" si="133"/>
        <v/>
      </c>
      <c r="K2079" s="22" t="str">
        <f t="shared" si="134"/>
        <v/>
      </c>
    </row>
    <row r="2080" spans="1:11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35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32"/>
        <v/>
      </c>
      <c r="J2080" s="22" t="str">
        <f t="shared" si="133"/>
        <v/>
      </c>
      <c r="K2080" s="22" t="str">
        <f t="shared" si="134"/>
        <v/>
      </c>
    </row>
    <row r="2081" spans="1:11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35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32"/>
        <v/>
      </c>
      <c r="J2081" s="22" t="str">
        <f t="shared" si="133"/>
        <v/>
      </c>
      <c r="K2081" s="22" t="str">
        <f t="shared" si="134"/>
        <v/>
      </c>
    </row>
    <row r="2082" spans="1:11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35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32"/>
        <v/>
      </c>
      <c r="J2082" s="22" t="str">
        <f t="shared" si="133"/>
        <v/>
      </c>
      <c r="K2082" s="22" t="str">
        <f t="shared" si="134"/>
        <v/>
      </c>
    </row>
    <row r="2083" spans="1:11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35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32"/>
        <v/>
      </c>
      <c r="J2083" s="22" t="str">
        <f t="shared" si="133"/>
        <v/>
      </c>
      <c r="K2083" s="22" t="str">
        <f t="shared" si="134"/>
        <v/>
      </c>
    </row>
    <row r="2084" spans="1:11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35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32"/>
        <v/>
      </c>
      <c r="J2084" s="22" t="str">
        <f t="shared" si="133"/>
        <v/>
      </c>
      <c r="K2084" s="22" t="str">
        <f t="shared" si="134"/>
        <v/>
      </c>
    </row>
    <row r="2085" spans="1:11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35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32"/>
        <v/>
      </c>
      <c r="J2085" s="22" t="str">
        <f t="shared" si="133"/>
        <v/>
      </c>
      <c r="K2085" s="22" t="str">
        <f t="shared" si="134"/>
        <v/>
      </c>
    </row>
    <row r="2086" spans="1:11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35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32"/>
        <v/>
      </c>
      <c r="J2086" s="22" t="str">
        <f t="shared" si="133"/>
        <v/>
      </c>
      <c r="K2086" s="22" t="str">
        <f t="shared" si="134"/>
        <v/>
      </c>
    </row>
    <row r="2087" spans="1:11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35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32"/>
        <v/>
      </c>
      <c r="J2087" s="22" t="str">
        <f t="shared" si="133"/>
        <v/>
      </c>
      <c r="K2087" s="22" t="str">
        <f t="shared" si="134"/>
        <v/>
      </c>
    </row>
    <row r="2088" spans="1:11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35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32"/>
        <v/>
      </c>
      <c r="J2088" s="22" t="str">
        <f t="shared" si="133"/>
        <v/>
      </c>
      <c r="K2088" s="22" t="str">
        <f t="shared" si="134"/>
        <v/>
      </c>
    </row>
    <row r="2089" spans="1:11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35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32"/>
        <v/>
      </c>
      <c r="J2089" s="22" t="str">
        <f t="shared" si="133"/>
        <v/>
      </c>
      <c r="K2089" s="22" t="str">
        <f t="shared" si="134"/>
        <v/>
      </c>
    </row>
    <row r="2090" spans="1:11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35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32"/>
        <v/>
      </c>
      <c r="J2090" s="22" t="str">
        <f t="shared" si="133"/>
        <v/>
      </c>
      <c r="K2090" s="22" t="str">
        <f t="shared" si="134"/>
        <v/>
      </c>
    </row>
    <row r="2091" spans="1:11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35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32"/>
        <v/>
      </c>
      <c r="J2091" s="22" t="str">
        <f t="shared" si="133"/>
        <v/>
      </c>
      <c r="K2091" s="22" t="str">
        <f t="shared" si="134"/>
        <v/>
      </c>
    </row>
    <row r="2092" spans="1:11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35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32"/>
        <v/>
      </c>
      <c r="J2092" s="22" t="str">
        <f t="shared" si="133"/>
        <v/>
      </c>
      <c r="K2092" s="22" t="str">
        <f t="shared" si="134"/>
        <v/>
      </c>
    </row>
    <row r="2093" spans="1:11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35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32"/>
        <v/>
      </c>
      <c r="J2093" s="22" t="str">
        <f t="shared" si="133"/>
        <v/>
      </c>
      <c r="K2093" s="22" t="str">
        <f t="shared" si="134"/>
        <v/>
      </c>
    </row>
    <row r="2094" spans="1:11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35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32"/>
        <v/>
      </c>
      <c r="J2094" s="22" t="str">
        <f t="shared" si="133"/>
        <v/>
      </c>
      <c r="K2094" s="22" t="str">
        <f t="shared" si="134"/>
        <v/>
      </c>
    </row>
    <row r="2095" spans="1:11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35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32"/>
        <v/>
      </c>
      <c r="J2095" s="22" t="str">
        <f t="shared" si="133"/>
        <v/>
      </c>
      <c r="K2095" s="22" t="str">
        <f t="shared" si="134"/>
        <v/>
      </c>
    </row>
    <row r="2096" spans="1:11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35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32"/>
        <v/>
      </c>
      <c r="J2096" s="22" t="str">
        <f t="shared" si="133"/>
        <v/>
      </c>
      <c r="K2096" s="22" t="str">
        <f t="shared" si="134"/>
        <v/>
      </c>
    </row>
    <row r="2097" spans="1:11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35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32"/>
        <v/>
      </c>
      <c r="J2097" s="22" t="str">
        <f t="shared" si="133"/>
        <v/>
      </c>
      <c r="K2097" s="22" t="str">
        <f t="shared" si="134"/>
        <v/>
      </c>
    </row>
    <row r="2098" spans="1:11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35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32"/>
        <v/>
      </c>
      <c r="J2098" s="22" t="str">
        <f t="shared" si="133"/>
        <v/>
      </c>
      <c r="K2098" s="22" t="str">
        <f t="shared" si="134"/>
        <v/>
      </c>
    </row>
    <row r="2099" spans="1:11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35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32"/>
        <v/>
      </c>
      <c r="J2099" s="22" t="str">
        <f t="shared" si="133"/>
        <v/>
      </c>
      <c r="K2099" s="22" t="str">
        <f t="shared" si="134"/>
        <v/>
      </c>
    </row>
    <row r="2100" spans="1:11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35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32"/>
        <v/>
      </c>
      <c r="J2100" s="22" t="str">
        <f t="shared" si="133"/>
        <v/>
      </c>
      <c r="K2100" s="22" t="str">
        <f t="shared" si="134"/>
        <v/>
      </c>
    </row>
    <row r="2101" spans="1:11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35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32"/>
        <v/>
      </c>
      <c r="J2101" s="22" t="str">
        <f t="shared" si="133"/>
        <v/>
      </c>
      <c r="K2101" s="22" t="str">
        <f t="shared" si="134"/>
        <v/>
      </c>
    </row>
    <row r="2102" spans="1:11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35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32"/>
        <v/>
      </c>
      <c r="J2102" s="22" t="str">
        <f t="shared" si="133"/>
        <v/>
      </c>
      <c r="K2102" s="22" t="str">
        <f t="shared" si="134"/>
        <v/>
      </c>
    </row>
    <row r="2103" spans="1:11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35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32"/>
        <v/>
      </c>
      <c r="J2103" s="22" t="str">
        <f t="shared" si="133"/>
        <v/>
      </c>
      <c r="K2103" s="22" t="str">
        <f t="shared" si="134"/>
        <v/>
      </c>
    </row>
    <row r="2104" spans="1:11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35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32"/>
        <v/>
      </c>
      <c r="J2104" s="22" t="str">
        <f t="shared" si="133"/>
        <v/>
      </c>
      <c r="K2104" s="22" t="str">
        <f t="shared" si="134"/>
        <v/>
      </c>
    </row>
    <row r="2105" spans="1:11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35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32"/>
        <v/>
      </c>
      <c r="J2105" s="22" t="str">
        <f t="shared" si="133"/>
        <v/>
      </c>
      <c r="K2105" s="22" t="str">
        <f t="shared" si="134"/>
        <v/>
      </c>
    </row>
    <row r="2106" spans="1:11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35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32"/>
        <v/>
      </c>
      <c r="J2106" s="22" t="str">
        <f t="shared" si="133"/>
        <v/>
      </c>
      <c r="K2106" s="22" t="str">
        <f t="shared" si="134"/>
        <v/>
      </c>
    </row>
    <row r="2107" spans="1:11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35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32"/>
        <v/>
      </c>
      <c r="J2107" s="22" t="str">
        <f t="shared" si="133"/>
        <v/>
      </c>
      <c r="K2107" s="22" t="str">
        <f t="shared" si="134"/>
        <v/>
      </c>
    </row>
    <row r="2108" spans="1:11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35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32"/>
        <v/>
      </c>
      <c r="J2108" s="22" t="str">
        <f t="shared" si="133"/>
        <v/>
      </c>
      <c r="K2108" s="22" t="str">
        <f t="shared" si="134"/>
        <v/>
      </c>
    </row>
    <row r="2109" spans="1:11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35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32"/>
        <v/>
      </c>
      <c r="J2109" s="22" t="str">
        <f t="shared" si="133"/>
        <v/>
      </c>
      <c r="K2109" s="22" t="str">
        <f t="shared" si="134"/>
        <v/>
      </c>
    </row>
    <row r="2110" spans="1:11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35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32"/>
        <v/>
      </c>
      <c r="J2110" s="22" t="str">
        <f t="shared" si="133"/>
        <v/>
      </c>
      <c r="K2110" s="22" t="str">
        <f t="shared" si="134"/>
        <v/>
      </c>
    </row>
    <row r="2111" spans="1:11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35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32"/>
        <v/>
      </c>
      <c r="J2111" s="22" t="str">
        <f t="shared" si="133"/>
        <v/>
      </c>
      <c r="K2111" s="22" t="str">
        <f t="shared" si="134"/>
        <v/>
      </c>
    </row>
    <row r="2112" spans="1:11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35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32"/>
        <v/>
      </c>
      <c r="J2112" s="22" t="str">
        <f t="shared" si="133"/>
        <v/>
      </c>
      <c r="K2112" s="22" t="str">
        <f t="shared" si="134"/>
        <v/>
      </c>
    </row>
    <row r="2113" spans="1:11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35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32"/>
        <v/>
      </c>
      <c r="J2113" s="22" t="str">
        <f t="shared" si="133"/>
        <v/>
      </c>
      <c r="K2113" s="22" t="str">
        <f t="shared" si="134"/>
        <v/>
      </c>
    </row>
    <row r="2114" spans="1:11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35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32"/>
        <v/>
      </c>
      <c r="J2114" s="22" t="str">
        <f t="shared" si="133"/>
        <v/>
      </c>
      <c r="K2114" s="22" t="str">
        <f t="shared" si="134"/>
        <v/>
      </c>
    </row>
    <row r="2115" spans="1:11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35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32"/>
        <v/>
      </c>
      <c r="J2115" s="22" t="str">
        <f t="shared" si="133"/>
        <v/>
      </c>
      <c r="K2115" s="22" t="str">
        <f t="shared" si="134"/>
        <v/>
      </c>
    </row>
    <row r="2116" spans="1:11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35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32"/>
        <v/>
      </c>
      <c r="J2116" s="22" t="str">
        <f t="shared" si="133"/>
        <v/>
      </c>
      <c r="K2116" s="22" t="str">
        <f t="shared" si="134"/>
        <v/>
      </c>
    </row>
    <row r="2117" spans="1:11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35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32"/>
        <v/>
      </c>
      <c r="J2117" s="22" t="str">
        <f t="shared" si="133"/>
        <v/>
      </c>
      <c r="K2117" s="22" t="str">
        <f t="shared" si="134"/>
        <v/>
      </c>
    </row>
    <row r="2118" spans="1:11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35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32"/>
        <v/>
      </c>
      <c r="J2118" s="22" t="str">
        <f t="shared" si="133"/>
        <v/>
      </c>
      <c r="K2118" s="22" t="str">
        <f t="shared" si="134"/>
        <v/>
      </c>
    </row>
    <row r="2119" spans="1:11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35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32"/>
        <v/>
      </c>
      <c r="J2119" s="22" t="str">
        <f t="shared" si="133"/>
        <v/>
      </c>
      <c r="K2119" s="22" t="str">
        <f t="shared" si="134"/>
        <v/>
      </c>
    </row>
    <row r="2120" spans="1:11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35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32"/>
        <v/>
      </c>
      <c r="J2120" s="22" t="str">
        <f t="shared" si="133"/>
        <v/>
      </c>
      <c r="K2120" s="22" t="str">
        <f t="shared" si="134"/>
        <v/>
      </c>
    </row>
    <row r="2121" spans="1:11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35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32"/>
        <v/>
      </c>
      <c r="J2121" s="22" t="str">
        <f t="shared" si="133"/>
        <v/>
      </c>
      <c r="K2121" s="22" t="str">
        <f t="shared" si="134"/>
        <v/>
      </c>
    </row>
    <row r="2122" spans="1:11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35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32"/>
        <v/>
      </c>
      <c r="J2122" s="22" t="str">
        <f t="shared" si="133"/>
        <v/>
      </c>
      <c r="K2122" s="22" t="str">
        <f t="shared" si="134"/>
        <v/>
      </c>
    </row>
    <row r="2123" spans="1:11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35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32"/>
        <v/>
      </c>
      <c r="J2123" s="22" t="str">
        <f t="shared" si="133"/>
        <v/>
      </c>
      <c r="K2123" s="22" t="str">
        <f t="shared" si="134"/>
        <v/>
      </c>
    </row>
    <row r="2124" spans="1:11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35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32"/>
        <v/>
      </c>
      <c r="J2124" s="22" t="str">
        <f t="shared" si="133"/>
        <v/>
      </c>
      <c r="K2124" s="22" t="str">
        <f t="shared" si="134"/>
        <v/>
      </c>
    </row>
    <row r="2125" spans="1:11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35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32"/>
        <v/>
      </c>
      <c r="J2125" s="22" t="str">
        <f t="shared" si="133"/>
        <v/>
      </c>
      <c r="K2125" s="22" t="str">
        <f t="shared" si="134"/>
        <v/>
      </c>
    </row>
    <row r="2126" spans="1:11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35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32"/>
        <v/>
      </c>
      <c r="J2126" s="22" t="str">
        <f t="shared" si="133"/>
        <v/>
      </c>
      <c r="K2126" s="22" t="str">
        <f t="shared" si="134"/>
        <v/>
      </c>
    </row>
    <row r="2127" spans="1:11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35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36">CONCATENATE(E2127,A2127)</f>
        <v/>
      </c>
      <c r="J2127" s="22" t="str">
        <f t="shared" ref="J2127:J2190" si="137">B2127</f>
        <v/>
      </c>
      <c r="K2127" s="22" t="str">
        <f t="shared" ref="K2127:K2190" si="138">C2127</f>
        <v/>
      </c>
    </row>
    <row r="2128" spans="1:11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35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36"/>
        <v/>
      </c>
      <c r="J2128" s="22" t="str">
        <f t="shared" si="137"/>
        <v/>
      </c>
      <c r="K2128" s="22" t="str">
        <f t="shared" si="138"/>
        <v/>
      </c>
    </row>
    <row r="2129" spans="1:11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35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36"/>
        <v/>
      </c>
      <c r="J2129" s="22" t="str">
        <f t="shared" si="137"/>
        <v/>
      </c>
      <c r="K2129" s="22" t="str">
        <f t="shared" si="138"/>
        <v/>
      </c>
    </row>
    <row r="2130" spans="1:11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39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36"/>
        <v/>
      </c>
      <c r="J2130" s="22" t="str">
        <f t="shared" si="137"/>
        <v/>
      </c>
      <c r="K2130" s="22" t="str">
        <f t="shared" si="138"/>
        <v/>
      </c>
    </row>
    <row r="2131" spans="1:11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39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36"/>
        <v/>
      </c>
      <c r="J2131" s="22" t="str">
        <f t="shared" si="137"/>
        <v/>
      </c>
      <c r="K2131" s="22" t="str">
        <f t="shared" si="138"/>
        <v/>
      </c>
    </row>
    <row r="2132" spans="1:11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39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36"/>
        <v/>
      </c>
      <c r="J2132" s="22" t="str">
        <f t="shared" si="137"/>
        <v/>
      </c>
      <c r="K2132" s="22" t="str">
        <f t="shared" si="138"/>
        <v/>
      </c>
    </row>
    <row r="2133" spans="1:11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39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36"/>
        <v/>
      </c>
      <c r="J2133" s="22" t="str">
        <f t="shared" si="137"/>
        <v/>
      </c>
      <c r="K2133" s="22" t="str">
        <f t="shared" si="138"/>
        <v/>
      </c>
    </row>
    <row r="2134" spans="1:11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39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36"/>
        <v/>
      </c>
      <c r="J2134" s="22" t="str">
        <f t="shared" si="137"/>
        <v/>
      </c>
      <c r="K2134" s="22" t="str">
        <f t="shared" si="138"/>
        <v/>
      </c>
    </row>
    <row r="2135" spans="1:11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39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36"/>
        <v/>
      </c>
      <c r="J2135" s="22" t="str">
        <f t="shared" si="137"/>
        <v/>
      </c>
      <c r="K2135" s="22" t="str">
        <f t="shared" si="138"/>
        <v/>
      </c>
    </row>
    <row r="2136" spans="1:11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39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36"/>
        <v/>
      </c>
      <c r="J2136" s="22" t="str">
        <f t="shared" si="137"/>
        <v/>
      </c>
      <c r="K2136" s="22" t="str">
        <f t="shared" si="138"/>
        <v/>
      </c>
    </row>
    <row r="2137" spans="1:11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39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36"/>
        <v/>
      </c>
      <c r="J2137" s="22" t="str">
        <f t="shared" si="137"/>
        <v/>
      </c>
      <c r="K2137" s="22" t="str">
        <f t="shared" si="138"/>
        <v/>
      </c>
    </row>
    <row r="2138" spans="1:11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39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36"/>
        <v/>
      </c>
      <c r="J2138" s="22" t="str">
        <f t="shared" si="137"/>
        <v/>
      </c>
      <c r="K2138" s="22" t="str">
        <f t="shared" si="138"/>
        <v/>
      </c>
    </row>
    <row r="2139" spans="1:11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39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36"/>
        <v/>
      </c>
      <c r="J2139" s="22" t="str">
        <f t="shared" si="137"/>
        <v/>
      </c>
      <c r="K2139" s="22" t="str">
        <f t="shared" si="138"/>
        <v/>
      </c>
    </row>
    <row r="2140" spans="1:11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39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36"/>
        <v/>
      </c>
      <c r="J2140" s="22" t="str">
        <f t="shared" si="137"/>
        <v/>
      </c>
      <c r="K2140" s="22" t="str">
        <f t="shared" si="138"/>
        <v/>
      </c>
    </row>
    <row r="2141" spans="1:11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39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36"/>
        <v/>
      </c>
      <c r="J2141" s="22" t="str">
        <f t="shared" si="137"/>
        <v/>
      </c>
      <c r="K2141" s="22" t="str">
        <f t="shared" si="138"/>
        <v/>
      </c>
    </row>
    <row r="2142" spans="1:11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39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36"/>
        <v/>
      </c>
      <c r="J2142" s="22" t="str">
        <f t="shared" si="137"/>
        <v/>
      </c>
      <c r="K2142" s="22" t="str">
        <f t="shared" si="138"/>
        <v/>
      </c>
    </row>
    <row r="2143" spans="1:11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39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36"/>
        <v/>
      </c>
      <c r="J2143" s="22" t="str">
        <f t="shared" si="137"/>
        <v/>
      </c>
      <c r="K2143" s="22" t="str">
        <f t="shared" si="138"/>
        <v/>
      </c>
    </row>
    <row r="2144" spans="1:11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39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36"/>
        <v/>
      </c>
      <c r="J2144" s="22" t="str">
        <f t="shared" si="137"/>
        <v/>
      </c>
      <c r="K2144" s="22" t="str">
        <f t="shared" si="138"/>
        <v/>
      </c>
    </row>
    <row r="2145" spans="1:11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39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36"/>
        <v/>
      </c>
      <c r="J2145" s="22" t="str">
        <f t="shared" si="137"/>
        <v/>
      </c>
      <c r="K2145" s="22" t="str">
        <f t="shared" si="138"/>
        <v/>
      </c>
    </row>
    <row r="2146" spans="1:11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39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36"/>
        <v/>
      </c>
      <c r="J2146" s="22" t="str">
        <f t="shared" si="137"/>
        <v/>
      </c>
      <c r="K2146" s="22" t="str">
        <f t="shared" si="138"/>
        <v/>
      </c>
    </row>
    <row r="2147" spans="1:11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39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36"/>
        <v/>
      </c>
      <c r="J2147" s="22" t="str">
        <f t="shared" si="137"/>
        <v/>
      </c>
      <c r="K2147" s="22" t="str">
        <f t="shared" si="138"/>
        <v/>
      </c>
    </row>
    <row r="2148" spans="1:11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39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37"/>
        <v/>
      </c>
      <c r="K2148" s="22" t="str">
        <f t="shared" si="138"/>
        <v/>
      </c>
    </row>
    <row r="2149" spans="1:11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39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36"/>
        <v/>
      </c>
      <c r="J2149" s="22" t="str">
        <f t="shared" si="137"/>
        <v/>
      </c>
      <c r="K2149" s="22" t="str">
        <f t="shared" si="138"/>
        <v/>
      </c>
    </row>
    <row r="2150" spans="1:11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39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36"/>
        <v/>
      </c>
      <c r="J2150" s="22" t="str">
        <f t="shared" si="137"/>
        <v/>
      </c>
      <c r="K2150" s="22" t="str">
        <f t="shared" si="138"/>
        <v/>
      </c>
    </row>
    <row r="2151" spans="1:11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39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36"/>
        <v/>
      </c>
      <c r="J2151" s="22" t="str">
        <f t="shared" si="137"/>
        <v/>
      </c>
      <c r="K2151" s="22" t="str">
        <f t="shared" si="138"/>
        <v/>
      </c>
    </row>
    <row r="2152" spans="1:11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39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36"/>
        <v/>
      </c>
      <c r="J2152" s="22" t="str">
        <f t="shared" si="137"/>
        <v/>
      </c>
      <c r="K2152" s="22" t="str">
        <f t="shared" si="138"/>
        <v/>
      </c>
    </row>
    <row r="2153" spans="1:11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39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36"/>
        <v/>
      </c>
      <c r="J2153" s="22" t="str">
        <f t="shared" si="137"/>
        <v/>
      </c>
      <c r="K2153" s="22" t="str">
        <f t="shared" si="138"/>
        <v/>
      </c>
    </row>
    <row r="2154" spans="1:11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39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36"/>
        <v/>
      </c>
      <c r="J2154" s="22" t="str">
        <f t="shared" si="137"/>
        <v/>
      </c>
      <c r="K2154" s="22" t="str">
        <f t="shared" si="138"/>
        <v/>
      </c>
    </row>
    <row r="2155" spans="1:11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39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36"/>
        <v/>
      </c>
      <c r="J2155" s="22" t="str">
        <f t="shared" si="137"/>
        <v/>
      </c>
      <c r="K2155" s="22" t="str">
        <f t="shared" si="138"/>
        <v/>
      </c>
    </row>
    <row r="2156" spans="1:11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39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36"/>
        <v/>
      </c>
      <c r="J2156" s="22" t="str">
        <f t="shared" si="137"/>
        <v/>
      </c>
      <c r="K2156" s="22" t="str">
        <f t="shared" si="138"/>
        <v/>
      </c>
    </row>
    <row r="2157" spans="1:11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39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36"/>
        <v/>
      </c>
      <c r="J2157" s="22" t="str">
        <f t="shared" si="137"/>
        <v/>
      </c>
      <c r="K2157" s="22" t="str">
        <f t="shared" si="138"/>
        <v/>
      </c>
    </row>
    <row r="2158" spans="1:11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39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36"/>
        <v/>
      </c>
      <c r="J2158" s="22" t="str">
        <f t="shared" si="137"/>
        <v/>
      </c>
      <c r="K2158" s="22" t="str">
        <f t="shared" si="138"/>
        <v/>
      </c>
    </row>
    <row r="2159" spans="1:11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39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36"/>
        <v/>
      </c>
      <c r="J2159" s="22" t="str">
        <f t="shared" si="137"/>
        <v/>
      </c>
      <c r="K2159" s="22" t="str">
        <f t="shared" si="138"/>
        <v/>
      </c>
    </row>
    <row r="2160" spans="1:11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39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36"/>
        <v/>
      </c>
      <c r="J2160" s="22" t="str">
        <f t="shared" si="137"/>
        <v/>
      </c>
      <c r="K2160" s="22" t="str">
        <f t="shared" si="138"/>
        <v/>
      </c>
    </row>
    <row r="2161" spans="1:11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39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36"/>
        <v/>
      </c>
      <c r="J2161" s="22" t="str">
        <f t="shared" si="137"/>
        <v/>
      </c>
      <c r="K2161" s="22" t="str">
        <f t="shared" si="138"/>
        <v/>
      </c>
    </row>
    <row r="2162" spans="1:11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39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36"/>
        <v/>
      </c>
      <c r="J2162" s="22" t="str">
        <f t="shared" si="137"/>
        <v/>
      </c>
      <c r="K2162" s="22" t="str">
        <f t="shared" si="138"/>
        <v/>
      </c>
    </row>
    <row r="2163" spans="1:11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39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36"/>
        <v/>
      </c>
      <c r="J2163" s="22" t="str">
        <f t="shared" si="137"/>
        <v/>
      </c>
      <c r="K2163" s="22" t="str">
        <f t="shared" si="138"/>
        <v/>
      </c>
    </row>
    <row r="2164" spans="1:11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39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36"/>
        <v/>
      </c>
      <c r="J2164" s="22" t="str">
        <f t="shared" si="137"/>
        <v/>
      </c>
      <c r="K2164" s="22" t="str">
        <f t="shared" si="138"/>
        <v/>
      </c>
    </row>
    <row r="2165" spans="1:11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39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36"/>
        <v/>
      </c>
      <c r="J2165" s="22" t="str">
        <f t="shared" si="137"/>
        <v/>
      </c>
      <c r="K2165" s="22" t="str">
        <f t="shared" si="138"/>
        <v/>
      </c>
    </row>
    <row r="2166" spans="1:11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39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36"/>
        <v/>
      </c>
      <c r="J2166" s="22" t="str">
        <f t="shared" si="137"/>
        <v/>
      </c>
      <c r="K2166" s="22" t="str">
        <f t="shared" si="138"/>
        <v/>
      </c>
    </row>
    <row r="2167" spans="1:11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39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36"/>
        <v/>
      </c>
      <c r="J2167" s="22" t="str">
        <f t="shared" si="137"/>
        <v/>
      </c>
      <c r="K2167" s="22" t="str">
        <f t="shared" si="138"/>
        <v/>
      </c>
    </row>
    <row r="2168" spans="1:11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39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36"/>
        <v/>
      </c>
      <c r="J2168" s="22" t="str">
        <f t="shared" si="137"/>
        <v/>
      </c>
      <c r="K2168" s="22" t="str">
        <f t="shared" si="138"/>
        <v/>
      </c>
    </row>
    <row r="2169" spans="1:11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39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36"/>
        <v/>
      </c>
      <c r="J2169" s="22" t="str">
        <f t="shared" si="137"/>
        <v/>
      </c>
      <c r="K2169" s="22" t="str">
        <f t="shared" si="138"/>
        <v/>
      </c>
    </row>
    <row r="2170" spans="1:11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39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36"/>
        <v/>
      </c>
      <c r="J2170" s="22" t="str">
        <f t="shared" si="137"/>
        <v/>
      </c>
      <c r="K2170" s="22" t="str">
        <f t="shared" si="138"/>
        <v/>
      </c>
    </row>
    <row r="2171" spans="1:11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39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36"/>
        <v/>
      </c>
      <c r="J2171" s="22" t="str">
        <f t="shared" si="137"/>
        <v/>
      </c>
      <c r="K2171" s="22" t="str">
        <f t="shared" si="138"/>
        <v/>
      </c>
    </row>
    <row r="2172" spans="1:11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39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36"/>
        <v/>
      </c>
      <c r="J2172" s="22" t="str">
        <f t="shared" si="137"/>
        <v/>
      </c>
      <c r="K2172" s="22" t="str">
        <f t="shared" si="138"/>
        <v/>
      </c>
    </row>
    <row r="2173" spans="1:11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39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36"/>
        <v/>
      </c>
      <c r="J2173" s="22" t="str">
        <f t="shared" si="137"/>
        <v/>
      </c>
      <c r="K2173" s="22" t="str">
        <f t="shared" si="138"/>
        <v/>
      </c>
    </row>
    <row r="2174" spans="1:11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39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36"/>
        <v/>
      </c>
      <c r="J2174" s="22" t="str">
        <f t="shared" si="137"/>
        <v/>
      </c>
      <c r="K2174" s="22" t="str">
        <f t="shared" si="138"/>
        <v/>
      </c>
    </row>
    <row r="2175" spans="1:11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39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36"/>
        <v/>
      </c>
      <c r="J2175" s="22" t="str">
        <f t="shared" si="137"/>
        <v/>
      </c>
      <c r="K2175" s="22" t="str">
        <f t="shared" si="138"/>
        <v/>
      </c>
    </row>
    <row r="2176" spans="1:11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39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36"/>
        <v/>
      </c>
      <c r="J2176" s="22" t="str">
        <f t="shared" si="137"/>
        <v/>
      </c>
      <c r="K2176" s="22" t="str">
        <f t="shared" si="138"/>
        <v/>
      </c>
    </row>
    <row r="2177" spans="1:11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39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36"/>
        <v/>
      </c>
      <c r="J2177" s="22" t="str">
        <f t="shared" si="137"/>
        <v/>
      </c>
      <c r="K2177" s="22" t="str">
        <f t="shared" si="138"/>
        <v/>
      </c>
    </row>
    <row r="2178" spans="1:11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39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36"/>
        <v/>
      </c>
      <c r="J2178" s="22" t="str">
        <f t="shared" si="137"/>
        <v/>
      </c>
      <c r="K2178" s="22" t="str">
        <f t="shared" si="138"/>
        <v/>
      </c>
    </row>
    <row r="2179" spans="1:11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39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36"/>
        <v/>
      </c>
      <c r="J2179" s="22" t="str">
        <f t="shared" si="137"/>
        <v/>
      </c>
      <c r="K2179" s="22" t="str">
        <f t="shared" si="138"/>
        <v/>
      </c>
    </row>
    <row r="2180" spans="1:11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39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36"/>
        <v/>
      </c>
      <c r="J2180" s="22" t="str">
        <f t="shared" si="137"/>
        <v/>
      </c>
      <c r="K2180" s="22" t="str">
        <f t="shared" si="138"/>
        <v/>
      </c>
    </row>
    <row r="2181" spans="1:11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39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36"/>
        <v/>
      </c>
      <c r="J2181" s="22" t="str">
        <f t="shared" si="137"/>
        <v/>
      </c>
      <c r="K2181" s="22" t="str">
        <f t="shared" si="138"/>
        <v/>
      </c>
    </row>
    <row r="2182" spans="1:11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39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36"/>
        <v/>
      </c>
      <c r="J2182" s="22" t="str">
        <f t="shared" si="137"/>
        <v/>
      </c>
      <c r="K2182" s="22" t="str">
        <f t="shared" si="138"/>
        <v/>
      </c>
    </row>
    <row r="2183" spans="1:11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39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36"/>
        <v/>
      </c>
      <c r="J2183" s="22" t="str">
        <f t="shared" si="137"/>
        <v/>
      </c>
      <c r="K2183" s="22" t="str">
        <f t="shared" si="138"/>
        <v/>
      </c>
    </row>
    <row r="2184" spans="1:11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39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36"/>
        <v/>
      </c>
      <c r="J2184" s="22" t="str">
        <f t="shared" si="137"/>
        <v/>
      </c>
      <c r="K2184" s="22" t="str">
        <f t="shared" si="138"/>
        <v/>
      </c>
    </row>
    <row r="2185" spans="1:11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39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36"/>
        <v/>
      </c>
      <c r="J2185" s="22" t="str">
        <f t="shared" si="137"/>
        <v/>
      </c>
      <c r="K2185" s="22" t="str">
        <f t="shared" si="138"/>
        <v/>
      </c>
    </row>
    <row r="2186" spans="1:11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39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36"/>
        <v/>
      </c>
      <c r="J2186" s="22" t="str">
        <f t="shared" si="137"/>
        <v/>
      </c>
      <c r="K2186" s="22" t="str">
        <f t="shared" si="138"/>
        <v/>
      </c>
    </row>
    <row r="2187" spans="1:11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39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36"/>
        <v/>
      </c>
      <c r="J2187" s="22" t="str">
        <f t="shared" si="137"/>
        <v/>
      </c>
      <c r="K2187" s="22" t="str">
        <f t="shared" si="138"/>
        <v/>
      </c>
    </row>
    <row r="2188" spans="1:11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39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36"/>
        <v/>
      </c>
      <c r="J2188" s="22" t="str">
        <f t="shared" si="137"/>
        <v/>
      </c>
      <c r="K2188" s="22" t="str">
        <f t="shared" si="138"/>
        <v/>
      </c>
    </row>
    <row r="2189" spans="1:11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39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36"/>
        <v/>
      </c>
      <c r="J2189" s="22" t="str">
        <f t="shared" si="137"/>
        <v/>
      </c>
      <c r="K2189" s="22" t="str">
        <f t="shared" si="138"/>
        <v/>
      </c>
    </row>
    <row r="2190" spans="1:11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39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36"/>
        <v/>
      </c>
      <c r="J2190" s="22" t="str">
        <f t="shared" si="137"/>
        <v/>
      </c>
      <c r="K2190" s="22" t="str">
        <f t="shared" si="138"/>
        <v/>
      </c>
    </row>
    <row r="2191" spans="1:11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39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40">CONCATENATE(E2191,A2191)</f>
        <v/>
      </c>
      <c r="J2191" s="22" t="str">
        <f t="shared" ref="J2191:J2254" si="141">B2191</f>
        <v/>
      </c>
      <c r="K2191" s="22" t="str">
        <f t="shared" ref="K2191:K2254" si="142">C2191</f>
        <v/>
      </c>
    </row>
    <row r="2192" spans="1:11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39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40"/>
        <v/>
      </c>
      <c r="J2192" s="22" t="str">
        <f t="shared" si="141"/>
        <v/>
      </c>
      <c r="K2192" s="22" t="str">
        <f t="shared" si="142"/>
        <v/>
      </c>
    </row>
    <row r="2193" spans="1:11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39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40"/>
        <v/>
      </c>
      <c r="J2193" s="22" t="str">
        <f t="shared" si="141"/>
        <v/>
      </c>
      <c r="K2193" s="22" t="str">
        <f t="shared" si="142"/>
        <v/>
      </c>
    </row>
    <row r="2194" spans="1:11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43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40"/>
        <v/>
      </c>
      <c r="J2194" s="22" t="str">
        <f t="shared" si="141"/>
        <v/>
      </c>
      <c r="K2194" s="22" t="str">
        <f t="shared" si="142"/>
        <v/>
      </c>
    </row>
    <row r="2195" spans="1:11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43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40"/>
        <v/>
      </c>
      <c r="J2195" s="22" t="str">
        <f t="shared" si="141"/>
        <v/>
      </c>
      <c r="K2195" s="22" t="str">
        <f t="shared" si="142"/>
        <v/>
      </c>
    </row>
    <row r="2196" spans="1:11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43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40"/>
        <v/>
      </c>
      <c r="J2196" s="22" t="str">
        <f t="shared" si="141"/>
        <v/>
      </c>
      <c r="K2196" s="22" t="str">
        <f t="shared" si="142"/>
        <v/>
      </c>
    </row>
    <row r="2197" spans="1:11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43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40"/>
        <v/>
      </c>
      <c r="J2197" s="22" t="str">
        <f t="shared" si="141"/>
        <v/>
      </c>
      <c r="K2197" s="22" t="str">
        <f t="shared" si="142"/>
        <v/>
      </c>
    </row>
    <row r="2198" spans="1:11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43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40"/>
        <v/>
      </c>
      <c r="J2198" s="22" t="str">
        <f t="shared" si="141"/>
        <v/>
      </c>
      <c r="K2198" s="22" t="str">
        <f t="shared" si="142"/>
        <v/>
      </c>
    </row>
    <row r="2199" spans="1:11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43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40"/>
        <v/>
      </c>
      <c r="J2199" s="22" t="str">
        <f t="shared" si="141"/>
        <v/>
      </c>
      <c r="K2199" s="22" t="str">
        <f t="shared" si="142"/>
        <v/>
      </c>
    </row>
    <row r="2200" spans="1:11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43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40"/>
        <v/>
      </c>
      <c r="J2200" s="22" t="str">
        <f t="shared" si="141"/>
        <v/>
      </c>
      <c r="K2200" s="22" t="str">
        <f t="shared" si="142"/>
        <v/>
      </c>
    </row>
    <row r="2201" spans="1:11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43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40"/>
        <v/>
      </c>
      <c r="J2201" s="22" t="str">
        <f t="shared" si="141"/>
        <v/>
      </c>
      <c r="K2201" s="22" t="str">
        <f t="shared" si="142"/>
        <v/>
      </c>
    </row>
    <row r="2202" spans="1:11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43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40"/>
        <v/>
      </c>
      <c r="J2202" s="22" t="str">
        <f t="shared" si="141"/>
        <v/>
      </c>
      <c r="K2202" s="22" t="str">
        <f t="shared" si="142"/>
        <v/>
      </c>
    </row>
    <row r="2203" spans="1:11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43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40"/>
        <v/>
      </c>
      <c r="J2203" s="22" t="str">
        <f t="shared" si="141"/>
        <v/>
      </c>
      <c r="K2203" s="22" t="str">
        <f t="shared" si="142"/>
        <v/>
      </c>
    </row>
    <row r="2204" spans="1:11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43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40"/>
        <v/>
      </c>
      <c r="J2204" s="22" t="str">
        <f t="shared" si="141"/>
        <v/>
      </c>
      <c r="K2204" s="22" t="str">
        <f t="shared" si="142"/>
        <v/>
      </c>
    </row>
    <row r="2205" spans="1:11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43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40"/>
        <v/>
      </c>
      <c r="J2205" s="22" t="str">
        <f t="shared" si="141"/>
        <v/>
      </c>
      <c r="K2205" s="22" t="str">
        <f t="shared" si="142"/>
        <v/>
      </c>
    </row>
    <row r="2206" spans="1:11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43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40"/>
        <v/>
      </c>
      <c r="J2206" s="22" t="str">
        <f t="shared" si="141"/>
        <v/>
      </c>
      <c r="K2206" s="22" t="str">
        <f t="shared" si="142"/>
        <v/>
      </c>
    </row>
    <row r="2207" spans="1:11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43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40"/>
        <v/>
      </c>
      <c r="J2207" s="22" t="str">
        <f t="shared" si="141"/>
        <v/>
      </c>
      <c r="K2207" s="22" t="str">
        <f t="shared" si="142"/>
        <v/>
      </c>
    </row>
    <row r="2208" spans="1:11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43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40"/>
        <v/>
      </c>
      <c r="J2208" s="22" t="str">
        <f t="shared" si="141"/>
        <v/>
      </c>
      <c r="K2208" s="22" t="str">
        <f t="shared" si="142"/>
        <v/>
      </c>
    </row>
    <row r="2209" spans="1:11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43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40"/>
        <v/>
      </c>
      <c r="J2209" s="22" t="str">
        <f t="shared" si="141"/>
        <v/>
      </c>
      <c r="K2209" s="22" t="str">
        <f t="shared" si="142"/>
        <v/>
      </c>
    </row>
    <row r="2210" spans="1:11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43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40"/>
        <v/>
      </c>
      <c r="J2210" s="22" t="str">
        <f t="shared" si="141"/>
        <v/>
      </c>
      <c r="K2210" s="22" t="str">
        <f t="shared" si="142"/>
        <v/>
      </c>
    </row>
    <row r="2211" spans="1:11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43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40"/>
        <v/>
      </c>
      <c r="J2211" s="22" t="str">
        <f t="shared" si="141"/>
        <v/>
      </c>
      <c r="K2211" s="22" t="str">
        <f t="shared" si="142"/>
        <v/>
      </c>
    </row>
    <row r="2212" spans="1:11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43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40"/>
        <v/>
      </c>
      <c r="J2212" s="22" t="str">
        <f t="shared" si="141"/>
        <v/>
      </c>
      <c r="K2212" s="22" t="str">
        <f t="shared" si="142"/>
        <v/>
      </c>
    </row>
    <row r="2213" spans="1:11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43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40"/>
        <v/>
      </c>
      <c r="J2213" s="22" t="str">
        <f t="shared" si="141"/>
        <v/>
      </c>
      <c r="K2213" s="22" t="str">
        <f t="shared" si="142"/>
        <v/>
      </c>
    </row>
    <row r="2214" spans="1:11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43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40"/>
        <v/>
      </c>
      <c r="J2214" s="22" t="str">
        <f t="shared" si="141"/>
        <v/>
      </c>
      <c r="K2214" s="22" t="str">
        <f t="shared" si="142"/>
        <v/>
      </c>
    </row>
    <row r="2215" spans="1:11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43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40"/>
        <v/>
      </c>
      <c r="J2215" s="22" t="str">
        <f t="shared" si="141"/>
        <v/>
      </c>
      <c r="K2215" s="22" t="str">
        <f t="shared" si="142"/>
        <v/>
      </c>
    </row>
    <row r="2216" spans="1:11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43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40"/>
        <v/>
      </c>
      <c r="J2216" s="22" t="str">
        <f t="shared" si="141"/>
        <v/>
      </c>
      <c r="K2216" s="22" t="str">
        <f t="shared" si="142"/>
        <v/>
      </c>
    </row>
    <row r="2217" spans="1:11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43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40"/>
        <v/>
      </c>
      <c r="J2217" s="22" t="str">
        <f t="shared" si="141"/>
        <v/>
      </c>
      <c r="K2217" s="22" t="str">
        <f t="shared" si="142"/>
        <v/>
      </c>
    </row>
    <row r="2218" spans="1:11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43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40"/>
        <v/>
      </c>
      <c r="J2218" s="22" t="str">
        <f t="shared" si="141"/>
        <v/>
      </c>
      <c r="K2218" s="22" t="str">
        <f t="shared" si="142"/>
        <v/>
      </c>
    </row>
    <row r="2219" spans="1:11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43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40"/>
        <v/>
      </c>
      <c r="J2219" s="22" t="str">
        <f t="shared" si="141"/>
        <v/>
      </c>
      <c r="K2219" s="22" t="str">
        <f t="shared" si="142"/>
        <v/>
      </c>
    </row>
    <row r="2220" spans="1:11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43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40"/>
        <v/>
      </c>
      <c r="J2220" s="22" t="str">
        <f t="shared" si="141"/>
        <v/>
      </c>
      <c r="K2220" s="22" t="str">
        <f t="shared" si="142"/>
        <v/>
      </c>
    </row>
    <row r="2221" spans="1:11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43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40"/>
        <v/>
      </c>
      <c r="J2221" s="22" t="str">
        <f t="shared" si="141"/>
        <v/>
      </c>
      <c r="K2221" s="22" t="str">
        <f t="shared" si="142"/>
        <v/>
      </c>
    </row>
    <row r="2222" spans="1:11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43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40"/>
        <v/>
      </c>
      <c r="J2222" s="22" t="str">
        <f t="shared" si="141"/>
        <v/>
      </c>
      <c r="K2222" s="22" t="str">
        <f t="shared" si="142"/>
        <v/>
      </c>
    </row>
    <row r="2223" spans="1:11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43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40"/>
        <v/>
      </c>
      <c r="J2223" s="22" t="str">
        <f t="shared" si="141"/>
        <v/>
      </c>
      <c r="K2223" s="22" t="str">
        <f t="shared" si="142"/>
        <v/>
      </c>
    </row>
    <row r="2224" spans="1:11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43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40"/>
        <v/>
      </c>
      <c r="J2224" s="22" t="str">
        <f t="shared" si="141"/>
        <v/>
      </c>
      <c r="K2224" s="22" t="str">
        <f t="shared" si="142"/>
        <v/>
      </c>
    </row>
    <row r="2225" spans="1:11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43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40"/>
        <v/>
      </c>
      <c r="J2225" s="22" t="str">
        <f t="shared" si="141"/>
        <v/>
      </c>
      <c r="K2225" s="22" t="str">
        <f t="shared" si="142"/>
        <v/>
      </c>
    </row>
    <row r="2226" spans="1:11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43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40"/>
        <v/>
      </c>
      <c r="J2226" s="22" t="str">
        <f t="shared" si="141"/>
        <v/>
      </c>
      <c r="K2226" s="22" t="str">
        <f t="shared" si="142"/>
        <v/>
      </c>
    </row>
    <row r="2227" spans="1:11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43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40"/>
        <v/>
      </c>
      <c r="J2227" s="22" t="str">
        <f t="shared" si="141"/>
        <v/>
      </c>
      <c r="K2227" s="22" t="str">
        <f t="shared" si="142"/>
        <v/>
      </c>
    </row>
    <row r="2228" spans="1:11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43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40"/>
        <v/>
      </c>
      <c r="J2228" s="22" t="str">
        <f t="shared" si="141"/>
        <v/>
      </c>
      <c r="K2228" s="22" t="str">
        <f t="shared" si="142"/>
        <v/>
      </c>
    </row>
    <row r="2229" spans="1:11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43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40"/>
        <v/>
      </c>
      <c r="J2229" s="22" t="str">
        <f t="shared" si="141"/>
        <v/>
      </c>
      <c r="K2229" s="22" t="str">
        <f t="shared" si="142"/>
        <v/>
      </c>
    </row>
    <row r="2230" spans="1:11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43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40"/>
        <v/>
      </c>
      <c r="J2230" s="22" t="str">
        <f t="shared" si="141"/>
        <v/>
      </c>
      <c r="K2230" s="22" t="str">
        <f t="shared" si="142"/>
        <v/>
      </c>
    </row>
    <row r="2231" spans="1:11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43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40"/>
        <v/>
      </c>
      <c r="J2231" s="22" t="str">
        <f t="shared" si="141"/>
        <v/>
      </c>
      <c r="K2231" s="22" t="str">
        <f t="shared" si="142"/>
        <v/>
      </c>
    </row>
    <row r="2232" spans="1:11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43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40"/>
        <v/>
      </c>
      <c r="J2232" s="22" t="str">
        <f t="shared" si="141"/>
        <v/>
      </c>
      <c r="K2232" s="22" t="str">
        <f t="shared" si="142"/>
        <v/>
      </c>
    </row>
    <row r="2233" spans="1:11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43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40"/>
        <v/>
      </c>
      <c r="J2233" s="22" t="str">
        <f t="shared" si="141"/>
        <v/>
      </c>
      <c r="K2233" s="22" t="str">
        <f t="shared" si="142"/>
        <v/>
      </c>
    </row>
    <row r="2234" spans="1:11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43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40"/>
        <v/>
      </c>
      <c r="J2234" s="22" t="str">
        <f t="shared" si="141"/>
        <v/>
      </c>
      <c r="K2234" s="22" t="str">
        <f t="shared" si="142"/>
        <v/>
      </c>
    </row>
    <row r="2235" spans="1:11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43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40"/>
        <v/>
      </c>
      <c r="J2235" s="22" t="str">
        <f t="shared" si="141"/>
        <v/>
      </c>
      <c r="K2235" s="22" t="str">
        <f t="shared" si="142"/>
        <v/>
      </c>
    </row>
    <row r="2236" spans="1:11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43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40"/>
        <v/>
      </c>
      <c r="J2236" s="22" t="str">
        <f t="shared" si="141"/>
        <v/>
      </c>
      <c r="K2236" s="22" t="str">
        <f t="shared" si="142"/>
        <v/>
      </c>
    </row>
    <row r="2237" spans="1:11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43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40"/>
        <v/>
      </c>
      <c r="J2237" s="22" t="str">
        <f t="shared" si="141"/>
        <v/>
      </c>
      <c r="K2237" s="22" t="str">
        <f t="shared" si="142"/>
        <v/>
      </c>
    </row>
    <row r="2238" spans="1:11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43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40"/>
        <v/>
      </c>
      <c r="J2238" s="22" t="str">
        <f t="shared" si="141"/>
        <v/>
      </c>
      <c r="K2238" s="22" t="str">
        <f t="shared" si="142"/>
        <v/>
      </c>
    </row>
    <row r="2239" spans="1:11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43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40"/>
        <v/>
      </c>
      <c r="J2239" s="22" t="str">
        <f t="shared" si="141"/>
        <v/>
      </c>
      <c r="K2239" s="22" t="str">
        <f t="shared" si="142"/>
        <v/>
      </c>
    </row>
    <row r="2240" spans="1:11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43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40"/>
        <v/>
      </c>
      <c r="J2240" s="22" t="str">
        <f t="shared" si="141"/>
        <v/>
      </c>
      <c r="K2240" s="22" t="str">
        <f t="shared" si="142"/>
        <v/>
      </c>
    </row>
    <row r="2241" spans="1:11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43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40"/>
        <v/>
      </c>
      <c r="J2241" s="22" t="str">
        <f t="shared" si="141"/>
        <v/>
      </c>
      <c r="K2241" s="22" t="str">
        <f t="shared" si="142"/>
        <v/>
      </c>
    </row>
    <row r="2242" spans="1:11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43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40"/>
        <v/>
      </c>
      <c r="J2242" s="22" t="str">
        <f t="shared" si="141"/>
        <v/>
      </c>
      <c r="K2242" s="22" t="str">
        <f t="shared" si="142"/>
        <v/>
      </c>
    </row>
    <row r="2243" spans="1:11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43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40"/>
        <v/>
      </c>
      <c r="J2243" s="22" t="str">
        <f t="shared" si="141"/>
        <v/>
      </c>
      <c r="K2243" s="22" t="str">
        <f t="shared" si="142"/>
        <v/>
      </c>
    </row>
    <row r="2244" spans="1:11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43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40"/>
        <v/>
      </c>
      <c r="J2244" s="22" t="str">
        <f t="shared" si="141"/>
        <v/>
      </c>
      <c r="K2244" s="22" t="str">
        <f t="shared" si="142"/>
        <v/>
      </c>
    </row>
    <row r="2245" spans="1:11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43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40"/>
        <v/>
      </c>
      <c r="J2245" s="22" t="str">
        <f t="shared" si="141"/>
        <v/>
      </c>
      <c r="K2245" s="22" t="str">
        <f t="shared" si="142"/>
        <v/>
      </c>
    </row>
    <row r="2246" spans="1:11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43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40"/>
        <v/>
      </c>
      <c r="J2246" s="22" t="str">
        <f t="shared" si="141"/>
        <v/>
      </c>
      <c r="K2246" s="22" t="str">
        <f t="shared" si="142"/>
        <v/>
      </c>
    </row>
    <row r="2247" spans="1:11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43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40"/>
        <v/>
      </c>
      <c r="J2247" s="22" t="str">
        <f t="shared" si="141"/>
        <v/>
      </c>
      <c r="K2247" s="22" t="str">
        <f t="shared" si="142"/>
        <v/>
      </c>
    </row>
    <row r="2248" spans="1:11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43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40"/>
        <v/>
      </c>
      <c r="J2248" s="22" t="str">
        <f t="shared" si="141"/>
        <v/>
      </c>
      <c r="K2248" s="22" t="str">
        <f t="shared" si="142"/>
        <v/>
      </c>
    </row>
    <row r="2249" spans="1:11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43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40"/>
        <v/>
      </c>
      <c r="J2249" s="22" t="str">
        <f t="shared" si="141"/>
        <v/>
      </c>
      <c r="K2249" s="22" t="str">
        <f t="shared" si="142"/>
        <v/>
      </c>
    </row>
    <row r="2250" spans="1:11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43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40"/>
        <v/>
      </c>
      <c r="J2250" s="22" t="str">
        <f t="shared" si="141"/>
        <v/>
      </c>
      <c r="K2250" s="22" t="str">
        <f t="shared" si="142"/>
        <v/>
      </c>
    </row>
    <row r="2251" spans="1:11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43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40"/>
        <v/>
      </c>
      <c r="J2251" s="22" t="str">
        <f t="shared" si="141"/>
        <v/>
      </c>
      <c r="K2251" s="22" t="str">
        <f t="shared" si="142"/>
        <v/>
      </c>
    </row>
    <row r="2252" spans="1:11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43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40"/>
        <v/>
      </c>
      <c r="J2252" s="22" t="str">
        <f t="shared" si="141"/>
        <v/>
      </c>
      <c r="K2252" s="22" t="str">
        <f t="shared" si="142"/>
        <v/>
      </c>
    </row>
    <row r="2253" spans="1:11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43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40"/>
        <v/>
      </c>
      <c r="J2253" s="22" t="str">
        <f t="shared" si="141"/>
        <v/>
      </c>
      <c r="K2253" s="22" t="str">
        <f t="shared" si="142"/>
        <v/>
      </c>
    </row>
    <row r="2254" spans="1:11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43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40"/>
        <v/>
      </c>
      <c r="J2254" s="22" t="str">
        <f t="shared" si="141"/>
        <v/>
      </c>
      <c r="K2254" s="22" t="str">
        <f t="shared" si="142"/>
        <v/>
      </c>
    </row>
    <row r="2255" spans="1:11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43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44">CONCATENATE(E2255,A2255)</f>
        <v/>
      </c>
      <c r="J2255" s="22" t="str">
        <f t="shared" ref="J2255:J2318" si="145">B2255</f>
        <v/>
      </c>
      <c r="K2255" s="22" t="str">
        <f t="shared" ref="K2255:K2318" si="146">C2255</f>
        <v/>
      </c>
    </row>
    <row r="2256" spans="1:11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43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44"/>
        <v/>
      </c>
      <c r="J2256" s="22" t="str">
        <f t="shared" si="145"/>
        <v/>
      </c>
      <c r="K2256" s="22" t="str">
        <f t="shared" si="146"/>
        <v/>
      </c>
    </row>
    <row r="2257" spans="1:11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43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44"/>
        <v/>
      </c>
      <c r="J2257" s="22" t="str">
        <f t="shared" si="145"/>
        <v/>
      </c>
      <c r="K2257" s="22" t="str">
        <f t="shared" si="146"/>
        <v/>
      </c>
    </row>
    <row r="2258" spans="1:11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47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44"/>
        <v/>
      </c>
      <c r="J2258" s="22" t="str">
        <f t="shared" si="145"/>
        <v/>
      </c>
      <c r="K2258" s="22" t="str">
        <f t="shared" si="146"/>
        <v/>
      </c>
    </row>
    <row r="2259" spans="1:11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47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44"/>
        <v/>
      </c>
      <c r="J2259" s="22" t="str">
        <f t="shared" si="145"/>
        <v/>
      </c>
      <c r="K2259" s="22" t="str">
        <f t="shared" si="146"/>
        <v/>
      </c>
    </row>
    <row r="2260" spans="1:11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47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44"/>
        <v/>
      </c>
      <c r="J2260" s="22" t="str">
        <f t="shared" si="145"/>
        <v/>
      </c>
      <c r="K2260" s="22" t="str">
        <f t="shared" si="146"/>
        <v/>
      </c>
    </row>
    <row r="2261" spans="1:11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47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44"/>
        <v/>
      </c>
      <c r="J2261" s="22" t="str">
        <f t="shared" si="145"/>
        <v/>
      </c>
      <c r="K2261" s="22" t="str">
        <f t="shared" si="146"/>
        <v/>
      </c>
    </row>
    <row r="2262" spans="1:11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47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44"/>
        <v/>
      </c>
      <c r="J2262" s="22" t="str">
        <f t="shared" si="145"/>
        <v/>
      </c>
      <c r="K2262" s="22" t="str">
        <f t="shared" si="146"/>
        <v/>
      </c>
    </row>
    <row r="2263" spans="1:11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47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44"/>
        <v/>
      </c>
      <c r="J2263" s="22" t="str">
        <f t="shared" si="145"/>
        <v/>
      </c>
      <c r="K2263" s="22" t="str">
        <f t="shared" si="146"/>
        <v/>
      </c>
    </row>
    <row r="2264" spans="1:11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47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44"/>
        <v/>
      </c>
      <c r="J2264" s="22" t="str">
        <f t="shared" si="145"/>
        <v/>
      </c>
      <c r="K2264" s="22" t="str">
        <f t="shared" si="146"/>
        <v/>
      </c>
    </row>
    <row r="2265" spans="1:11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47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44"/>
        <v/>
      </c>
      <c r="J2265" s="22" t="str">
        <f t="shared" si="145"/>
        <v/>
      </c>
      <c r="K2265" s="22" t="str">
        <f t="shared" si="146"/>
        <v/>
      </c>
    </row>
    <row r="2266" spans="1:11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47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44"/>
        <v/>
      </c>
      <c r="J2266" s="22" t="str">
        <f t="shared" si="145"/>
        <v/>
      </c>
      <c r="K2266" s="22" t="str">
        <f t="shared" si="146"/>
        <v/>
      </c>
    </row>
    <row r="2267" spans="1:11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47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44"/>
        <v/>
      </c>
      <c r="J2267" s="22" t="str">
        <f t="shared" si="145"/>
        <v/>
      </c>
      <c r="K2267" s="22" t="str">
        <f t="shared" si="146"/>
        <v/>
      </c>
    </row>
    <row r="2268" spans="1:11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47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44"/>
        <v/>
      </c>
      <c r="J2268" s="22" t="str">
        <f t="shared" si="145"/>
        <v/>
      </c>
      <c r="K2268" s="22" t="str">
        <f t="shared" si="146"/>
        <v/>
      </c>
    </row>
    <row r="2269" spans="1:11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47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44"/>
        <v/>
      </c>
      <c r="J2269" s="22" t="str">
        <f t="shared" si="145"/>
        <v/>
      </c>
      <c r="K2269" s="22" t="str">
        <f t="shared" si="146"/>
        <v/>
      </c>
    </row>
    <row r="2270" spans="1:11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47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44"/>
        <v/>
      </c>
      <c r="J2270" s="22" t="str">
        <f t="shared" si="145"/>
        <v/>
      </c>
      <c r="K2270" s="22" t="str">
        <f t="shared" si="146"/>
        <v/>
      </c>
    </row>
    <row r="2271" spans="1:11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47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44"/>
        <v/>
      </c>
      <c r="J2271" s="22" t="str">
        <f t="shared" si="145"/>
        <v/>
      </c>
      <c r="K2271" s="22" t="str">
        <f t="shared" si="146"/>
        <v/>
      </c>
    </row>
    <row r="2272" spans="1:11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47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44"/>
        <v/>
      </c>
      <c r="J2272" s="22" t="str">
        <f t="shared" si="145"/>
        <v/>
      </c>
      <c r="K2272" s="22" t="str">
        <f t="shared" si="146"/>
        <v/>
      </c>
    </row>
    <row r="2273" spans="1:11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47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44"/>
        <v/>
      </c>
      <c r="J2273" s="22" t="str">
        <f t="shared" si="145"/>
        <v/>
      </c>
      <c r="K2273" s="22" t="str">
        <f t="shared" si="146"/>
        <v/>
      </c>
    </row>
    <row r="2274" spans="1:11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47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44"/>
        <v/>
      </c>
      <c r="J2274" s="22" t="str">
        <f t="shared" si="145"/>
        <v/>
      </c>
      <c r="K2274" s="22" t="str">
        <f t="shared" si="146"/>
        <v/>
      </c>
    </row>
    <row r="2275" spans="1:11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47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44"/>
        <v/>
      </c>
      <c r="J2275" s="22" t="str">
        <f t="shared" si="145"/>
        <v/>
      </c>
      <c r="K2275" s="22" t="str">
        <f t="shared" si="146"/>
        <v/>
      </c>
    </row>
    <row r="2276" spans="1:11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47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44"/>
        <v/>
      </c>
      <c r="J2276" s="22" t="str">
        <f t="shared" si="145"/>
        <v/>
      </c>
      <c r="K2276" s="22" t="str">
        <f t="shared" si="146"/>
        <v/>
      </c>
    </row>
    <row r="2277" spans="1:11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47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44"/>
        <v/>
      </c>
      <c r="J2277" s="22" t="str">
        <f t="shared" si="145"/>
        <v/>
      </c>
      <c r="K2277" s="22" t="str">
        <f t="shared" si="146"/>
        <v/>
      </c>
    </row>
    <row r="2278" spans="1:11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47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44"/>
        <v/>
      </c>
      <c r="J2278" s="22" t="str">
        <f t="shared" si="145"/>
        <v/>
      </c>
      <c r="K2278" s="22" t="str">
        <f t="shared" si="146"/>
        <v/>
      </c>
    </row>
    <row r="2279" spans="1:11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47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44"/>
        <v/>
      </c>
      <c r="J2279" s="22" t="str">
        <f t="shared" si="145"/>
        <v/>
      </c>
      <c r="K2279" s="22" t="str">
        <f t="shared" si="146"/>
        <v/>
      </c>
    </row>
    <row r="2280" spans="1:11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47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44"/>
        <v/>
      </c>
      <c r="J2280" s="22" t="str">
        <f t="shared" si="145"/>
        <v/>
      </c>
      <c r="K2280" s="22" t="str">
        <f t="shared" si="146"/>
        <v/>
      </c>
    </row>
    <row r="2281" spans="1:11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47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44"/>
        <v/>
      </c>
      <c r="J2281" s="22" t="str">
        <f t="shared" si="145"/>
        <v/>
      </c>
      <c r="K2281" s="22" t="str">
        <f t="shared" si="146"/>
        <v/>
      </c>
    </row>
    <row r="2282" spans="1:11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47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44"/>
        <v/>
      </c>
      <c r="J2282" s="22" t="str">
        <f t="shared" si="145"/>
        <v/>
      </c>
      <c r="K2282" s="22" t="str">
        <f t="shared" si="146"/>
        <v/>
      </c>
    </row>
    <row r="2283" spans="1:11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47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44"/>
        <v/>
      </c>
      <c r="J2283" s="22" t="str">
        <f t="shared" si="145"/>
        <v/>
      </c>
      <c r="K2283" s="22" t="str">
        <f t="shared" si="146"/>
        <v/>
      </c>
    </row>
    <row r="2284" spans="1:11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47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44"/>
        <v/>
      </c>
      <c r="J2284" s="22" t="str">
        <f t="shared" si="145"/>
        <v/>
      </c>
      <c r="K2284" s="22" t="str">
        <f t="shared" si="146"/>
        <v/>
      </c>
    </row>
    <row r="2285" spans="1:11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47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44"/>
        <v/>
      </c>
      <c r="J2285" s="22" t="str">
        <f t="shared" si="145"/>
        <v/>
      </c>
      <c r="K2285" s="22" t="str">
        <f t="shared" si="146"/>
        <v/>
      </c>
    </row>
    <row r="2286" spans="1:11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47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44"/>
        <v/>
      </c>
      <c r="J2286" s="22" t="str">
        <f t="shared" si="145"/>
        <v/>
      </c>
      <c r="K2286" s="22" t="str">
        <f t="shared" si="146"/>
        <v/>
      </c>
    </row>
    <row r="2287" spans="1:11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47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44"/>
        <v/>
      </c>
      <c r="J2287" s="22" t="str">
        <f t="shared" si="145"/>
        <v/>
      </c>
      <c r="K2287" s="22" t="str">
        <f t="shared" si="146"/>
        <v/>
      </c>
    </row>
    <row r="2288" spans="1:11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47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44"/>
        <v/>
      </c>
      <c r="J2288" s="22" t="str">
        <f t="shared" si="145"/>
        <v/>
      </c>
      <c r="K2288" s="22" t="str">
        <f t="shared" si="146"/>
        <v/>
      </c>
    </row>
    <row r="2289" spans="1:11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47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44"/>
        <v/>
      </c>
      <c r="J2289" s="22" t="str">
        <f t="shared" si="145"/>
        <v/>
      </c>
      <c r="K2289" s="22" t="str">
        <f t="shared" si="146"/>
        <v/>
      </c>
    </row>
    <row r="2290" spans="1:11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47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44"/>
        <v/>
      </c>
      <c r="J2290" s="22" t="str">
        <f t="shared" si="145"/>
        <v/>
      </c>
      <c r="K2290" s="22" t="str">
        <f t="shared" si="146"/>
        <v/>
      </c>
    </row>
    <row r="2291" spans="1:11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47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44"/>
        <v/>
      </c>
      <c r="J2291" s="22" t="str">
        <f t="shared" si="145"/>
        <v/>
      </c>
      <c r="K2291" s="22" t="str">
        <f t="shared" si="146"/>
        <v/>
      </c>
    </row>
    <row r="2292" spans="1:11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47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44"/>
        <v/>
      </c>
      <c r="J2292" s="22" t="str">
        <f t="shared" si="145"/>
        <v/>
      </c>
      <c r="K2292" s="22" t="str">
        <f t="shared" si="146"/>
        <v/>
      </c>
    </row>
    <row r="2293" spans="1:11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47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44"/>
        <v/>
      </c>
      <c r="J2293" s="22" t="str">
        <f t="shared" si="145"/>
        <v/>
      </c>
      <c r="K2293" s="22" t="str">
        <f t="shared" si="146"/>
        <v/>
      </c>
    </row>
    <row r="2294" spans="1:11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47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44"/>
        <v/>
      </c>
      <c r="J2294" s="22" t="str">
        <f t="shared" si="145"/>
        <v/>
      </c>
      <c r="K2294" s="22" t="str">
        <f t="shared" si="146"/>
        <v/>
      </c>
    </row>
    <row r="2295" spans="1:11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47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44"/>
        <v/>
      </c>
      <c r="J2295" s="22" t="str">
        <f t="shared" si="145"/>
        <v/>
      </c>
      <c r="K2295" s="22" t="str">
        <f t="shared" si="146"/>
        <v/>
      </c>
    </row>
    <row r="2296" spans="1:11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47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44"/>
        <v/>
      </c>
      <c r="J2296" s="22" t="str">
        <f t="shared" si="145"/>
        <v/>
      </c>
      <c r="K2296" s="22" t="str">
        <f t="shared" si="146"/>
        <v/>
      </c>
    </row>
    <row r="2297" spans="1:11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47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44"/>
        <v/>
      </c>
      <c r="J2297" s="22" t="str">
        <f t="shared" si="145"/>
        <v/>
      </c>
      <c r="K2297" s="22" t="str">
        <f t="shared" si="146"/>
        <v/>
      </c>
    </row>
    <row r="2298" spans="1:11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47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44"/>
        <v/>
      </c>
      <c r="J2298" s="22" t="str">
        <f t="shared" si="145"/>
        <v/>
      </c>
      <c r="K2298" s="22" t="str">
        <f t="shared" si="146"/>
        <v/>
      </c>
    </row>
    <row r="2299" spans="1:11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47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44"/>
        <v/>
      </c>
      <c r="J2299" s="22" t="str">
        <f t="shared" si="145"/>
        <v/>
      </c>
      <c r="K2299" s="22" t="str">
        <f t="shared" si="146"/>
        <v/>
      </c>
    </row>
    <row r="2300" spans="1:11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47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44"/>
        <v/>
      </c>
      <c r="J2300" s="22" t="str">
        <f t="shared" si="145"/>
        <v/>
      </c>
      <c r="K2300" s="22" t="str">
        <f t="shared" si="146"/>
        <v/>
      </c>
    </row>
    <row r="2301" spans="1:11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47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44"/>
        <v/>
      </c>
      <c r="J2301" s="22" t="str">
        <f t="shared" si="145"/>
        <v/>
      </c>
      <c r="K2301" s="22" t="str">
        <f t="shared" si="146"/>
        <v/>
      </c>
    </row>
    <row r="2302" spans="1:11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47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44"/>
        <v/>
      </c>
      <c r="J2302" s="22" t="str">
        <f t="shared" si="145"/>
        <v/>
      </c>
      <c r="K2302" s="22" t="str">
        <f t="shared" si="146"/>
        <v/>
      </c>
    </row>
    <row r="2303" spans="1:11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47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44"/>
        <v/>
      </c>
      <c r="J2303" s="22" t="str">
        <f t="shared" si="145"/>
        <v/>
      </c>
      <c r="K2303" s="22" t="str">
        <f t="shared" si="146"/>
        <v/>
      </c>
    </row>
    <row r="2304" spans="1:11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47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44"/>
        <v/>
      </c>
      <c r="J2304" s="22" t="str">
        <f t="shared" si="145"/>
        <v/>
      </c>
      <c r="K2304" s="22" t="str">
        <f t="shared" si="146"/>
        <v/>
      </c>
    </row>
    <row r="2305" spans="1:11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47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44"/>
        <v/>
      </c>
      <c r="J2305" s="22" t="str">
        <f t="shared" si="145"/>
        <v/>
      </c>
      <c r="K2305" s="22" t="str">
        <f t="shared" si="146"/>
        <v/>
      </c>
    </row>
    <row r="2306" spans="1:11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47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44"/>
        <v/>
      </c>
      <c r="J2306" s="22" t="str">
        <f t="shared" si="145"/>
        <v/>
      </c>
      <c r="K2306" s="22" t="str">
        <f t="shared" si="146"/>
        <v/>
      </c>
    </row>
    <row r="2307" spans="1:11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47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44"/>
        <v/>
      </c>
      <c r="J2307" s="22" t="str">
        <f t="shared" si="145"/>
        <v/>
      </c>
      <c r="K2307" s="22" t="str">
        <f t="shared" si="146"/>
        <v/>
      </c>
    </row>
    <row r="2308" spans="1:11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47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44"/>
        <v/>
      </c>
      <c r="J2308" s="22" t="str">
        <f t="shared" si="145"/>
        <v/>
      </c>
      <c r="K2308" s="22" t="str">
        <f t="shared" si="146"/>
        <v/>
      </c>
    </row>
    <row r="2309" spans="1:11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47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44"/>
        <v/>
      </c>
      <c r="J2309" s="22" t="str">
        <f t="shared" si="145"/>
        <v/>
      </c>
      <c r="K2309" s="22" t="str">
        <f t="shared" si="146"/>
        <v/>
      </c>
    </row>
    <row r="2310" spans="1:11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47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44"/>
        <v/>
      </c>
      <c r="J2310" s="22" t="str">
        <f t="shared" si="145"/>
        <v/>
      </c>
      <c r="K2310" s="22" t="str">
        <f t="shared" si="146"/>
        <v/>
      </c>
    </row>
    <row r="2311" spans="1:11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47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44"/>
        <v/>
      </c>
      <c r="J2311" s="22" t="str">
        <f t="shared" si="145"/>
        <v/>
      </c>
      <c r="K2311" s="22" t="str">
        <f t="shared" si="146"/>
        <v/>
      </c>
    </row>
    <row r="2312" spans="1:11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47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44"/>
        <v/>
      </c>
      <c r="J2312" s="22" t="str">
        <f t="shared" si="145"/>
        <v/>
      </c>
      <c r="K2312" s="22" t="str">
        <f t="shared" si="146"/>
        <v/>
      </c>
    </row>
    <row r="2313" spans="1:11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47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44"/>
        <v/>
      </c>
      <c r="J2313" s="22" t="str">
        <f t="shared" si="145"/>
        <v/>
      </c>
      <c r="K2313" s="22" t="str">
        <f t="shared" si="146"/>
        <v/>
      </c>
    </row>
    <row r="2314" spans="1:11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47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44"/>
        <v/>
      </c>
      <c r="J2314" s="22" t="str">
        <f t="shared" si="145"/>
        <v/>
      </c>
      <c r="K2314" s="22" t="str">
        <f t="shared" si="146"/>
        <v/>
      </c>
    </row>
    <row r="2315" spans="1:11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47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44"/>
        <v/>
      </c>
      <c r="J2315" s="22" t="str">
        <f t="shared" si="145"/>
        <v/>
      </c>
      <c r="K2315" s="22" t="str">
        <f t="shared" si="146"/>
        <v/>
      </c>
    </row>
    <row r="2316" spans="1:11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47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44"/>
        <v/>
      </c>
      <c r="J2316" s="22" t="str">
        <f t="shared" si="145"/>
        <v/>
      </c>
      <c r="K2316" s="22" t="str">
        <f t="shared" si="146"/>
        <v/>
      </c>
    </row>
    <row r="2317" spans="1:11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47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44"/>
        <v/>
      </c>
      <c r="J2317" s="22" t="str">
        <f t="shared" si="145"/>
        <v/>
      </c>
      <c r="K2317" s="22" t="str">
        <f t="shared" si="146"/>
        <v/>
      </c>
    </row>
    <row r="2318" spans="1:11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47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44"/>
        <v/>
      </c>
      <c r="J2318" s="22" t="str">
        <f t="shared" si="145"/>
        <v/>
      </c>
      <c r="K2318" s="22" t="str">
        <f t="shared" si="146"/>
        <v/>
      </c>
    </row>
    <row r="2319" spans="1:11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47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48">CONCATENATE(E2319,A2319)</f>
        <v/>
      </c>
      <c r="J2319" s="22" t="str">
        <f t="shared" ref="J2319:J2382" si="149">B2319</f>
        <v/>
      </c>
      <c r="K2319" s="22" t="str">
        <f t="shared" ref="K2319:K2382" si="150">C2319</f>
        <v/>
      </c>
    </row>
    <row r="2320" spans="1:11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47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48"/>
        <v/>
      </c>
      <c r="J2320" s="22" t="str">
        <f t="shared" si="149"/>
        <v/>
      </c>
      <c r="K2320" s="22" t="str">
        <f t="shared" si="150"/>
        <v/>
      </c>
    </row>
    <row r="2321" spans="1:11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47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48"/>
        <v/>
      </c>
      <c r="J2321" s="22" t="str">
        <f t="shared" si="149"/>
        <v/>
      </c>
      <c r="K2321" s="22" t="str">
        <f t="shared" si="150"/>
        <v/>
      </c>
    </row>
    <row r="2322" spans="1:11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51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48"/>
        <v/>
      </c>
      <c r="J2322" s="22" t="str">
        <f t="shared" si="149"/>
        <v/>
      </c>
      <c r="K2322" s="22" t="str">
        <f t="shared" si="150"/>
        <v/>
      </c>
    </row>
    <row r="2323" spans="1:11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51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48"/>
        <v/>
      </c>
      <c r="J2323" s="22" t="str">
        <f t="shared" si="149"/>
        <v/>
      </c>
      <c r="K2323" s="22" t="str">
        <f t="shared" si="150"/>
        <v/>
      </c>
    </row>
    <row r="2324" spans="1:11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51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48"/>
        <v/>
      </c>
      <c r="J2324" s="22" t="str">
        <f t="shared" si="149"/>
        <v/>
      </c>
      <c r="K2324" s="22" t="str">
        <f t="shared" si="150"/>
        <v/>
      </c>
    </row>
    <row r="2325" spans="1:11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51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48"/>
        <v/>
      </c>
      <c r="J2325" s="22" t="str">
        <f t="shared" si="149"/>
        <v/>
      </c>
      <c r="K2325" s="22" t="str">
        <f t="shared" si="150"/>
        <v/>
      </c>
    </row>
    <row r="2326" spans="1:11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51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48"/>
        <v/>
      </c>
      <c r="J2326" s="22" t="str">
        <f t="shared" si="149"/>
        <v/>
      </c>
      <c r="K2326" s="22" t="str">
        <f t="shared" si="150"/>
        <v/>
      </c>
    </row>
    <row r="2327" spans="1:11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51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48"/>
        <v/>
      </c>
      <c r="J2327" s="22" t="str">
        <f t="shared" si="149"/>
        <v/>
      </c>
      <c r="K2327" s="22" t="str">
        <f t="shared" si="150"/>
        <v/>
      </c>
    </row>
    <row r="2328" spans="1:11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51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48"/>
        <v/>
      </c>
      <c r="J2328" s="22" t="str">
        <f t="shared" si="149"/>
        <v/>
      </c>
      <c r="K2328" s="22" t="str">
        <f t="shared" si="150"/>
        <v/>
      </c>
    </row>
    <row r="2329" spans="1:11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51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48"/>
        <v/>
      </c>
      <c r="J2329" s="22" t="str">
        <f t="shared" si="149"/>
        <v/>
      </c>
      <c r="K2329" s="22" t="str">
        <f t="shared" si="150"/>
        <v/>
      </c>
    </row>
    <row r="2330" spans="1:11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51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48"/>
        <v/>
      </c>
      <c r="J2330" s="22" t="str">
        <f t="shared" si="149"/>
        <v/>
      </c>
      <c r="K2330" s="22" t="str">
        <f t="shared" si="150"/>
        <v/>
      </c>
    </row>
    <row r="2331" spans="1:11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51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48"/>
        <v/>
      </c>
      <c r="J2331" s="22" t="str">
        <f t="shared" si="149"/>
        <v/>
      </c>
      <c r="K2331" s="22" t="str">
        <f t="shared" si="150"/>
        <v/>
      </c>
    </row>
    <row r="2332" spans="1:11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51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48"/>
        <v/>
      </c>
      <c r="J2332" s="22" t="str">
        <f t="shared" si="149"/>
        <v/>
      </c>
      <c r="K2332" s="22" t="str">
        <f t="shared" si="150"/>
        <v/>
      </c>
    </row>
    <row r="2333" spans="1:11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51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48"/>
        <v/>
      </c>
      <c r="J2333" s="22" t="str">
        <f t="shared" si="149"/>
        <v/>
      </c>
      <c r="K2333" s="22" t="str">
        <f t="shared" si="150"/>
        <v/>
      </c>
    </row>
    <row r="2334" spans="1:11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51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48"/>
        <v/>
      </c>
      <c r="J2334" s="22" t="str">
        <f t="shared" si="149"/>
        <v/>
      </c>
      <c r="K2334" s="22" t="str">
        <f t="shared" si="150"/>
        <v/>
      </c>
    </row>
    <row r="2335" spans="1:11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51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48"/>
        <v/>
      </c>
      <c r="J2335" s="22" t="str">
        <f t="shared" si="149"/>
        <v/>
      </c>
      <c r="K2335" s="22" t="str">
        <f t="shared" si="150"/>
        <v/>
      </c>
    </row>
    <row r="2336" spans="1:11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51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48"/>
        <v/>
      </c>
      <c r="J2336" s="22" t="str">
        <f t="shared" si="149"/>
        <v/>
      </c>
      <c r="K2336" s="22" t="str">
        <f t="shared" si="150"/>
        <v/>
      </c>
    </row>
    <row r="2337" spans="1:11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51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48"/>
        <v/>
      </c>
      <c r="J2337" s="22" t="str">
        <f t="shared" si="149"/>
        <v/>
      </c>
      <c r="K2337" s="22" t="str">
        <f t="shared" si="150"/>
        <v/>
      </c>
    </row>
    <row r="2338" spans="1:11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51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48"/>
        <v/>
      </c>
      <c r="J2338" s="22" t="str">
        <f t="shared" si="149"/>
        <v/>
      </c>
      <c r="K2338" s="22" t="str">
        <f t="shared" si="150"/>
        <v/>
      </c>
    </row>
    <row r="2339" spans="1:11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51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48"/>
        <v/>
      </c>
      <c r="J2339" s="22" t="str">
        <f t="shared" si="149"/>
        <v/>
      </c>
      <c r="K2339" s="22" t="str">
        <f t="shared" si="150"/>
        <v/>
      </c>
    </row>
    <row r="2340" spans="1:11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51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48"/>
        <v/>
      </c>
      <c r="J2340" s="22" t="str">
        <f t="shared" si="149"/>
        <v/>
      </c>
      <c r="K2340" s="22" t="str">
        <f t="shared" si="150"/>
        <v/>
      </c>
    </row>
    <row r="2341" spans="1:11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51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48"/>
        <v/>
      </c>
      <c r="J2341" s="22" t="str">
        <f t="shared" si="149"/>
        <v/>
      </c>
      <c r="K2341" s="22" t="str">
        <f t="shared" si="150"/>
        <v/>
      </c>
    </row>
    <row r="2342" spans="1:11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51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48"/>
        <v/>
      </c>
      <c r="J2342" s="22" t="str">
        <f t="shared" si="149"/>
        <v/>
      </c>
      <c r="K2342" s="22" t="str">
        <f t="shared" si="150"/>
        <v/>
      </c>
    </row>
    <row r="2343" spans="1:11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51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48"/>
        <v/>
      </c>
      <c r="J2343" s="22" t="str">
        <f t="shared" si="149"/>
        <v/>
      </c>
      <c r="K2343" s="22" t="str">
        <f t="shared" si="150"/>
        <v/>
      </c>
    </row>
    <row r="2344" spans="1:11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51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48"/>
        <v/>
      </c>
      <c r="J2344" s="22" t="str">
        <f t="shared" si="149"/>
        <v/>
      </c>
      <c r="K2344" s="22" t="str">
        <f t="shared" si="150"/>
        <v/>
      </c>
    </row>
    <row r="2345" spans="1:11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51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48"/>
        <v/>
      </c>
      <c r="J2345" s="22" t="str">
        <f t="shared" si="149"/>
        <v/>
      </c>
      <c r="K2345" s="22" t="str">
        <f t="shared" si="150"/>
        <v/>
      </c>
    </row>
    <row r="2346" spans="1:11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51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48"/>
        <v/>
      </c>
      <c r="J2346" s="22" t="str">
        <f t="shared" si="149"/>
        <v/>
      </c>
      <c r="K2346" s="22" t="str">
        <f t="shared" si="150"/>
        <v/>
      </c>
    </row>
    <row r="2347" spans="1:11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51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48"/>
        <v/>
      </c>
      <c r="J2347" s="22" t="str">
        <f t="shared" si="149"/>
        <v/>
      </c>
      <c r="K2347" s="22" t="str">
        <f t="shared" si="150"/>
        <v/>
      </c>
    </row>
    <row r="2348" spans="1:11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51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48"/>
        <v/>
      </c>
      <c r="J2348" s="22" t="str">
        <f t="shared" si="149"/>
        <v/>
      </c>
      <c r="K2348" s="22" t="str">
        <f t="shared" si="150"/>
        <v/>
      </c>
    </row>
    <row r="2349" spans="1:11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51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48"/>
        <v/>
      </c>
      <c r="J2349" s="22" t="str">
        <f t="shared" si="149"/>
        <v/>
      </c>
      <c r="K2349" s="22" t="str">
        <f t="shared" si="150"/>
        <v/>
      </c>
    </row>
    <row r="2350" spans="1:11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51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48"/>
        <v/>
      </c>
      <c r="J2350" s="22" t="str">
        <f t="shared" si="149"/>
        <v/>
      </c>
      <c r="K2350" s="22" t="str">
        <f t="shared" si="150"/>
        <v/>
      </c>
    </row>
    <row r="2351" spans="1:11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51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48"/>
        <v/>
      </c>
      <c r="J2351" s="22" t="str">
        <f t="shared" si="149"/>
        <v/>
      </c>
      <c r="K2351" s="22" t="str">
        <f t="shared" si="150"/>
        <v/>
      </c>
    </row>
    <row r="2352" spans="1:11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51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48"/>
        <v/>
      </c>
      <c r="J2352" s="22" t="str">
        <f t="shared" si="149"/>
        <v/>
      </c>
      <c r="K2352" s="22" t="str">
        <f t="shared" si="150"/>
        <v/>
      </c>
    </row>
    <row r="2353" spans="1:11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51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48"/>
        <v/>
      </c>
      <c r="J2353" s="22" t="str">
        <f t="shared" si="149"/>
        <v/>
      </c>
      <c r="K2353" s="22" t="str">
        <f t="shared" si="150"/>
        <v/>
      </c>
    </row>
    <row r="2354" spans="1:11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51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48"/>
        <v/>
      </c>
      <c r="J2354" s="22" t="str">
        <f t="shared" si="149"/>
        <v/>
      </c>
      <c r="K2354" s="22" t="str">
        <f t="shared" si="150"/>
        <v/>
      </c>
    </row>
    <row r="2355" spans="1:11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51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48"/>
        <v/>
      </c>
      <c r="J2355" s="22" t="str">
        <f t="shared" si="149"/>
        <v/>
      </c>
      <c r="K2355" s="22" t="str">
        <f t="shared" si="150"/>
        <v/>
      </c>
    </row>
    <row r="2356" spans="1:11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51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48"/>
        <v/>
      </c>
      <c r="J2356" s="22" t="str">
        <f t="shared" si="149"/>
        <v/>
      </c>
      <c r="K2356" s="22" t="str">
        <f t="shared" si="150"/>
        <v/>
      </c>
    </row>
    <row r="2357" spans="1:11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51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48"/>
        <v/>
      </c>
      <c r="J2357" s="22" t="str">
        <f t="shared" si="149"/>
        <v/>
      </c>
      <c r="K2357" s="22" t="str">
        <f t="shared" si="150"/>
        <v/>
      </c>
    </row>
    <row r="2358" spans="1:11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51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48"/>
        <v/>
      </c>
      <c r="J2358" s="22" t="str">
        <f t="shared" si="149"/>
        <v/>
      </c>
      <c r="K2358" s="22" t="str">
        <f t="shared" si="150"/>
        <v/>
      </c>
    </row>
    <row r="2359" spans="1:11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51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48"/>
        <v/>
      </c>
      <c r="J2359" s="22" t="str">
        <f t="shared" si="149"/>
        <v/>
      </c>
      <c r="K2359" s="22" t="str">
        <f t="shared" si="150"/>
        <v/>
      </c>
    </row>
    <row r="2360" spans="1:11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51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48"/>
        <v/>
      </c>
      <c r="J2360" s="22" t="str">
        <f t="shared" si="149"/>
        <v/>
      </c>
      <c r="K2360" s="22" t="str">
        <f t="shared" si="150"/>
        <v/>
      </c>
    </row>
    <row r="2361" spans="1:11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51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48"/>
        <v/>
      </c>
      <c r="J2361" s="22" t="str">
        <f t="shared" si="149"/>
        <v/>
      </c>
      <c r="K2361" s="22" t="str">
        <f t="shared" si="150"/>
        <v/>
      </c>
    </row>
    <row r="2362" spans="1:11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51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48"/>
        <v/>
      </c>
      <c r="J2362" s="22" t="str">
        <f t="shared" si="149"/>
        <v/>
      </c>
      <c r="K2362" s="22" t="str">
        <f t="shared" si="150"/>
        <v/>
      </c>
    </row>
    <row r="2363" spans="1:11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51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48"/>
        <v/>
      </c>
      <c r="J2363" s="22" t="str">
        <f t="shared" si="149"/>
        <v/>
      </c>
      <c r="K2363" s="22" t="str">
        <f t="shared" si="150"/>
        <v/>
      </c>
    </row>
    <row r="2364" spans="1:11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51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48"/>
        <v/>
      </c>
      <c r="J2364" s="22" t="str">
        <f t="shared" si="149"/>
        <v/>
      </c>
      <c r="K2364" s="22" t="str">
        <f t="shared" si="150"/>
        <v/>
      </c>
    </row>
    <row r="2365" spans="1:11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51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48"/>
        <v/>
      </c>
      <c r="J2365" s="22" t="str">
        <f t="shared" si="149"/>
        <v/>
      </c>
      <c r="K2365" s="22" t="str">
        <f t="shared" si="150"/>
        <v/>
      </c>
    </row>
    <row r="2366" spans="1:11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51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48"/>
        <v/>
      </c>
      <c r="J2366" s="22" t="str">
        <f t="shared" si="149"/>
        <v/>
      </c>
      <c r="K2366" s="22" t="str">
        <f t="shared" si="150"/>
        <v/>
      </c>
    </row>
    <row r="2367" spans="1:11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51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48"/>
        <v/>
      </c>
      <c r="J2367" s="22" t="str">
        <f t="shared" si="149"/>
        <v/>
      </c>
      <c r="K2367" s="22" t="str">
        <f t="shared" si="150"/>
        <v/>
      </c>
    </row>
    <row r="2368" spans="1:11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51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48"/>
        <v/>
      </c>
      <c r="J2368" s="22" t="str">
        <f t="shared" si="149"/>
        <v/>
      </c>
      <c r="K2368" s="22" t="str">
        <f t="shared" si="150"/>
        <v/>
      </c>
    </row>
    <row r="2369" spans="1:11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51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48"/>
        <v/>
      </c>
      <c r="J2369" s="22" t="str">
        <f t="shared" si="149"/>
        <v/>
      </c>
      <c r="K2369" s="22" t="str">
        <f t="shared" si="150"/>
        <v/>
      </c>
    </row>
    <row r="2370" spans="1:11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51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48"/>
        <v/>
      </c>
      <c r="J2370" s="22" t="str">
        <f t="shared" si="149"/>
        <v/>
      </c>
      <c r="K2370" s="22" t="str">
        <f t="shared" si="150"/>
        <v/>
      </c>
    </row>
    <row r="2371" spans="1:11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51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48"/>
        <v/>
      </c>
      <c r="J2371" s="22" t="str">
        <f t="shared" si="149"/>
        <v/>
      </c>
      <c r="K2371" s="22" t="str">
        <f t="shared" si="150"/>
        <v/>
      </c>
    </row>
    <row r="2372" spans="1:11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51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48"/>
        <v/>
      </c>
      <c r="J2372" s="22" t="str">
        <f t="shared" si="149"/>
        <v/>
      </c>
      <c r="K2372" s="22" t="str">
        <f t="shared" si="150"/>
        <v/>
      </c>
    </row>
    <row r="2373" spans="1:11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51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48"/>
        <v/>
      </c>
      <c r="J2373" s="22" t="str">
        <f t="shared" si="149"/>
        <v/>
      </c>
      <c r="K2373" s="22" t="str">
        <f t="shared" si="150"/>
        <v/>
      </c>
    </row>
    <row r="2374" spans="1:11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51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48"/>
        <v/>
      </c>
      <c r="J2374" s="22" t="str">
        <f t="shared" si="149"/>
        <v/>
      </c>
      <c r="K2374" s="22" t="str">
        <f t="shared" si="150"/>
        <v/>
      </c>
    </row>
    <row r="2375" spans="1:11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51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48"/>
        <v/>
      </c>
      <c r="J2375" s="22" t="str">
        <f t="shared" si="149"/>
        <v/>
      </c>
      <c r="K2375" s="22" t="str">
        <f t="shared" si="150"/>
        <v/>
      </c>
    </row>
    <row r="2376" spans="1:11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51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48"/>
        <v/>
      </c>
      <c r="J2376" s="22" t="str">
        <f t="shared" si="149"/>
        <v/>
      </c>
      <c r="K2376" s="22" t="str">
        <f t="shared" si="150"/>
        <v/>
      </c>
    </row>
    <row r="2377" spans="1:11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51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48"/>
        <v/>
      </c>
      <c r="J2377" s="22" t="str">
        <f t="shared" si="149"/>
        <v/>
      </c>
      <c r="K2377" s="22" t="str">
        <f t="shared" si="150"/>
        <v/>
      </c>
    </row>
    <row r="2378" spans="1:11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51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48"/>
        <v/>
      </c>
      <c r="J2378" s="22" t="str">
        <f t="shared" si="149"/>
        <v/>
      </c>
      <c r="K2378" s="22" t="str">
        <f t="shared" si="150"/>
        <v/>
      </c>
    </row>
    <row r="2379" spans="1:11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51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48"/>
        <v/>
      </c>
      <c r="J2379" s="22" t="str">
        <f t="shared" si="149"/>
        <v/>
      </c>
      <c r="K2379" s="22" t="str">
        <f t="shared" si="150"/>
        <v/>
      </c>
    </row>
    <row r="2380" spans="1:11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51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48"/>
        <v/>
      </c>
      <c r="J2380" s="22" t="str">
        <f t="shared" si="149"/>
        <v/>
      </c>
      <c r="K2380" s="22" t="str">
        <f t="shared" si="150"/>
        <v/>
      </c>
    </row>
    <row r="2381" spans="1:11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51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48"/>
        <v/>
      </c>
      <c r="J2381" s="22" t="str">
        <f t="shared" si="149"/>
        <v/>
      </c>
      <c r="K2381" s="22" t="str">
        <f t="shared" si="150"/>
        <v/>
      </c>
    </row>
    <row r="2382" spans="1:11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51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48"/>
        <v/>
      </c>
      <c r="J2382" s="22" t="str">
        <f t="shared" si="149"/>
        <v/>
      </c>
      <c r="K2382" s="22" t="str">
        <f t="shared" si="150"/>
        <v/>
      </c>
    </row>
    <row r="2383" spans="1:11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51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52">CONCATENATE(E2383,A2383)</f>
        <v/>
      </c>
      <c r="J2383" s="22" t="str">
        <f t="shared" ref="J2383:J2446" si="153">B2383</f>
        <v/>
      </c>
      <c r="K2383" s="22" t="str">
        <f t="shared" ref="K2383:K2446" si="154">C2383</f>
        <v/>
      </c>
    </row>
    <row r="2384" spans="1:11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51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52"/>
        <v/>
      </c>
      <c r="J2384" s="22" t="str">
        <f t="shared" si="153"/>
        <v/>
      </c>
      <c r="K2384" s="22" t="str">
        <f t="shared" si="154"/>
        <v/>
      </c>
    </row>
    <row r="2385" spans="1:11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51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52"/>
        <v/>
      </c>
      <c r="J2385" s="22" t="str">
        <f t="shared" si="153"/>
        <v/>
      </c>
      <c r="K2385" s="22" t="str">
        <f t="shared" si="154"/>
        <v/>
      </c>
    </row>
    <row r="2386" spans="1:11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55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52"/>
        <v/>
      </c>
      <c r="J2386" s="22" t="str">
        <f t="shared" si="153"/>
        <v/>
      </c>
      <c r="K2386" s="22" t="str">
        <f t="shared" si="154"/>
        <v/>
      </c>
    </row>
    <row r="2387" spans="1:11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55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52"/>
        <v/>
      </c>
      <c r="J2387" s="22" t="str">
        <f t="shared" si="153"/>
        <v/>
      </c>
      <c r="K2387" s="22" t="str">
        <f t="shared" si="154"/>
        <v/>
      </c>
    </row>
    <row r="2388" spans="1:11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55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52"/>
        <v/>
      </c>
      <c r="J2388" s="22" t="str">
        <f t="shared" si="153"/>
        <v/>
      </c>
      <c r="K2388" s="22" t="str">
        <f t="shared" si="154"/>
        <v/>
      </c>
    </row>
    <row r="2389" spans="1:11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55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52"/>
        <v/>
      </c>
      <c r="J2389" s="22" t="str">
        <f t="shared" si="153"/>
        <v/>
      </c>
      <c r="K2389" s="22" t="str">
        <f t="shared" si="154"/>
        <v/>
      </c>
    </row>
    <row r="2390" spans="1:11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55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52"/>
        <v/>
      </c>
      <c r="J2390" s="22" t="str">
        <f t="shared" si="153"/>
        <v/>
      </c>
      <c r="K2390" s="22" t="str">
        <f t="shared" si="154"/>
        <v/>
      </c>
    </row>
    <row r="2391" spans="1:11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55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52"/>
        <v/>
      </c>
      <c r="J2391" s="22" t="str">
        <f t="shared" si="153"/>
        <v/>
      </c>
      <c r="K2391" s="22" t="str">
        <f t="shared" si="154"/>
        <v/>
      </c>
    </row>
    <row r="2392" spans="1:11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55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52"/>
        <v/>
      </c>
      <c r="J2392" s="22" t="str">
        <f t="shared" si="153"/>
        <v/>
      </c>
      <c r="K2392" s="22" t="str">
        <f t="shared" si="154"/>
        <v/>
      </c>
    </row>
    <row r="2393" spans="1:11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55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52"/>
        <v/>
      </c>
      <c r="J2393" s="22" t="str">
        <f t="shared" si="153"/>
        <v/>
      </c>
      <c r="K2393" s="22" t="str">
        <f t="shared" si="154"/>
        <v/>
      </c>
    </row>
    <row r="2394" spans="1:11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55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52"/>
        <v/>
      </c>
      <c r="J2394" s="22" t="str">
        <f t="shared" si="153"/>
        <v/>
      </c>
      <c r="K2394" s="22" t="str">
        <f t="shared" si="154"/>
        <v/>
      </c>
    </row>
    <row r="2395" spans="1:11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55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52"/>
        <v/>
      </c>
      <c r="J2395" s="22" t="str">
        <f t="shared" si="153"/>
        <v/>
      </c>
      <c r="K2395" s="22" t="str">
        <f t="shared" si="154"/>
        <v/>
      </c>
    </row>
    <row r="2396" spans="1:11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55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52"/>
        <v/>
      </c>
      <c r="J2396" s="22" t="str">
        <f t="shared" si="153"/>
        <v/>
      </c>
      <c r="K2396" s="22" t="str">
        <f t="shared" si="154"/>
        <v/>
      </c>
    </row>
    <row r="2397" spans="1:11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55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52"/>
        <v/>
      </c>
      <c r="J2397" s="22" t="str">
        <f t="shared" si="153"/>
        <v/>
      </c>
      <c r="K2397" s="22" t="str">
        <f t="shared" si="154"/>
        <v/>
      </c>
    </row>
    <row r="2398" spans="1:11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55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52"/>
        <v/>
      </c>
      <c r="J2398" s="22" t="str">
        <f t="shared" si="153"/>
        <v/>
      </c>
      <c r="K2398" s="22" t="str">
        <f t="shared" si="154"/>
        <v/>
      </c>
    </row>
    <row r="2399" spans="1:11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55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52"/>
        <v/>
      </c>
      <c r="J2399" s="22" t="str">
        <f t="shared" si="153"/>
        <v/>
      </c>
      <c r="K2399" s="22" t="str">
        <f t="shared" si="154"/>
        <v/>
      </c>
    </row>
    <row r="2400" spans="1:11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55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52"/>
        <v/>
      </c>
      <c r="J2400" s="22" t="str">
        <f t="shared" si="153"/>
        <v/>
      </c>
      <c r="K2400" s="22" t="str">
        <f t="shared" si="154"/>
        <v/>
      </c>
    </row>
    <row r="2401" spans="1:11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55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52"/>
        <v/>
      </c>
      <c r="J2401" s="22" t="str">
        <f t="shared" si="153"/>
        <v/>
      </c>
      <c r="K2401" s="22" t="str">
        <f t="shared" si="154"/>
        <v/>
      </c>
    </row>
    <row r="2402" spans="1:11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55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52"/>
        <v/>
      </c>
      <c r="J2402" s="22" t="str">
        <f t="shared" si="153"/>
        <v/>
      </c>
      <c r="K2402" s="22" t="str">
        <f t="shared" si="154"/>
        <v/>
      </c>
    </row>
    <row r="2403" spans="1:11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55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52"/>
        <v/>
      </c>
      <c r="J2403" s="22" t="str">
        <f t="shared" si="153"/>
        <v/>
      </c>
      <c r="K2403" s="22" t="str">
        <f t="shared" si="154"/>
        <v/>
      </c>
    </row>
    <row r="2404" spans="1:11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55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52"/>
        <v/>
      </c>
      <c r="J2404" s="22" t="str">
        <f t="shared" si="153"/>
        <v/>
      </c>
      <c r="K2404" s="22" t="str">
        <f t="shared" si="154"/>
        <v/>
      </c>
    </row>
    <row r="2405" spans="1:11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55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52"/>
        <v/>
      </c>
      <c r="J2405" s="22" t="str">
        <f t="shared" si="153"/>
        <v/>
      </c>
      <c r="K2405" s="22" t="str">
        <f t="shared" si="154"/>
        <v/>
      </c>
    </row>
    <row r="2406" spans="1:11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55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52"/>
        <v/>
      </c>
      <c r="J2406" s="22" t="str">
        <f t="shared" si="153"/>
        <v/>
      </c>
      <c r="K2406" s="22" t="str">
        <f t="shared" si="154"/>
        <v/>
      </c>
    </row>
    <row r="2407" spans="1:11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55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52"/>
        <v/>
      </c>
      <c r="J2407" s="22" t="str">
        <f t="shared" si="153"/>
        <v/>
      </c>
      <c r="K2407" s="22" t="str">
        <f t="shared" si="154"/>
        <v/>
      </c>
    </row>
    <row r="2408" spans="1:11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55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52"/>
        <v/>
      </c>
      <c r="J2408" s="22" t="str">
        <f t="shared" si="153"/>
        <v/>
      </c>
      <c r="K2408" s="22" t="str">
        <f t="shared" si="154"/>
        <v/>
      </c>
    </row>
    <row r="2409" spans="1:11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55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52"/>
        <v/>
      </c>
      <c r="J2409" s="22" t="str">
        <f t="shared" si="153"/>
        <v/>
      </c>
      <c r="K2409" s="22" t="str">
        <f t="shared" si="154"/>
        <v/>
      </c>
    </row>
    <row r="2410" spans="1:11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55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52"/>
        <v/>
      </c>
      <c r="J2410" s="22" t="str">
        <f t="shared" si="153"/>
        <v/>
      </c>
      <c r="K2410" s="22" t="str">
        <f t="shared" si="154"/>
        <v/>
      </c>
    </row>
    <row r="2411" spans="1:11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55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52"/>
        <v/>
      </c>
      <c r="J2411" s="22" t="str">
        <f t="shared" si="153"/>
        <v/>
      </c>
      <c r="K2411" s="22" t="str">
        <f t="shared" si="154"/>
        <v/>
      </c>
    </row>
    <row r="2412" spans="1:11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55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52"/>
        <v/>
      </c>
      <c r="J2412" s="22" t="str">
        <f t="shared" si="153"/>
        <v/>
      </c>
      <c r="K2412" s="22" t="str">
        <f t="shared" si="154"/>
        <v/>
      </c>
    </row>
    <row r="2413" spans="1:11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55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52"/>
        <v/>
      </c>
      <c r="J2413" s="22" t="str">
        <f t="shared" si="153"/>
        <v/>
      </c>
      <c r="K2413" s="22" t="str">
        <f t="shared" si="154"/>
        <v/>
      </c>
    </row>
    <row r="2414" spans="1:11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55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52"/>
        <v/>
      </c>
      <c r="J2414" s="22" t="str">
        <f t="shared" si="153"/>
        <v/>
      </c>
      <c r="K2414" s="22" t="str">
        <f t="shared" si="154"/>
        <v/>
      </c>
    </row>
    <row r="2415" spans="1:11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55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52"/>
        <v/>
      </c>
      <c r="J2415" s="22" t="str">
        <f t="shared" si="153"/>
        <v/>
      </c>
      <c r="K2415" s="22" t="str">
        <f t="shared" si="154"/>
        <v/>
      </c>
    </row>
    <row r="2416" spans="1:11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55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52"/>
        <v/>
      </c>
      <c r="J2416" s="22" t="str">
        <f t="shared" si="153"/>
        <v/>
      </c>
      <c r="K2416" s="22" t="str">
        <f t="shared" si="154"/>
        <v/>
      </c>
    </row>
    <row r="2417" spans="1:11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55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52"/>
        <v/>
      </c>
      <c r="J2417" s="22" t="str">
        <f t="shared" si="153"/>
        <v/>
      </c>
      <c r="K2417" s="22" t="str">
        <f t="shared" si="154"/>
        <v/>
      </c>
    </row>
    <row r="2418" spans="1:11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55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52"/>
        <v/>
      </c>
      <c r="J2418" s="22" t="str">
        <f t="shared" si="153"/>
        <v/>
      </c>
      <c r="K2418" s="22" t="str">
        <f t="shared" si="154"/>
        <v/>
      </c>
    </row>
    <row r="2419" spans="1:11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55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52"/>
        <v/>
      </c>
      <c r="J2419" s="22" t="str">
        <f t="shared" si="153"/>
        <v/>
      </c>
      <c r="K2419" s="22" t="str">
        <f t="shared" si="154"/>
        <v/>
      </c>
    </row>
    <row r="2420" spans="1:11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55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52"/>
        <v/>
      </c>
      <c r="J2420" s="22" t="str">
        <f t="shared" si="153"/>
        <v/>
      </c>
      <c r="K2420" s="22" t="str">
        <f t="shared" si="154"/>
        <v/>
      </c>
    </row>
    <row r="2421" spans="1:11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55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52"/>
        <v/>
      </c>
      <c r="J2421" s="22" t="str">
        <f t="shared" si="153"/>
        <v/>
      </c>
      <c r="K2421" s="22" t="str">
        <f t="shared" si="154"/>
        <v/>
      </c>
    </row>
    <row r="2422" spans="1:11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55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52"/>
        <v/>
      </c>
      <c r="J2422" s="22" t="str">
        <f t="shared" si="153"/>
        <v/>
      </c>
      <c r="K2422" s="22" t="str">
        <f t="shared" si="154"/>
        <v/>
      </c>
    </row>
    <row r="2423" spans="1:11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55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52"/>
        <v/>
      </c>
      <c r="J2423" s="22" t="str">
        <f t="shared" si="153"/>
        <v/>
      </c>
      <c r="K2423" s="22" t="str">
        <f t="shared" si="154"/>
        <v/>
      </c>
    </row>
    <row r="2424" spans="1:11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55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52"/>
        <v/>
      </c>
      <c r="J2424" s="22" t="str">
        <f t="shared" si="153"/>
        <v/>
      </c>
      <c r="K2424" s="22" t="str">
        <f t="shared" si="154"/>
        <v/>
      </c>
    </row>
    <row r="2425" spans="1:11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55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52"/>
        <v/>
      </c>
      <c r="J2425" s="22" t="str">
        <f t="shared" si="153"/>
        <v/>
      </c>
      <c r="K2425" s="22" t="str">
        <f t="shared" si="154"/>
        <v/>
      </c>
    </row>
    <row r="2426" spans="1:11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55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52"/>
        <v/>
      </c>
      <c r="J2426" s="22" t="str">
        <f t="shared" si="153"/>
        <v/>
      </c>
      <c r="K2426" s="22" t="str">
        <f t="shared" si="154"/>
        <v/>
      </c>
    </row>
    <row r="2427" spans="1:11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55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52"/>
        <v/>
      </c>
      <c r="J2427" s="22" t="str">
        <f t="shared" si="153"/>
        <v/>
      </c>
      <c r="K2427" s="22" t="str">
        <f t="shared" si="154"/>
        <v/>
      </c>
    </row>
    <row r="2428" spans="1:11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55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52"/>
        <v/>
      </c>
      <c r="J2428" s="22" t="str">
        <f t="shared" si="153"/>
        <v/>
      </c>
      <c r="K2428" s="22" t="str">
        <f t="shared" si="154"/>
        <v/>
      </c>
    </row>
    <row r="2429" spans="1:11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55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52"/>
        <v/>
      </c>
      <c r="J2429" s="22" t="str">
        <f t="shared" si="153"/>
        <v/>
      </c>
      <c r="K2429" s="22" t="str">
        <f t="shared" si="154"/>
        <v/>
      </c>
    </row>
    <row r="2430" spans="1:11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55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52"/>
        <v/>
      </c>
      <c r="J2430" s="22" t="str">
        <f t="shared" si="153"/>
        <v/>
      </c>
      <c r="K2430" s="22" t="str">
        <f t="shared" si="154"/>
        <v/>
      </c>
    </row>
    <row r="2431" spans="1:11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55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52"/>
        <v/>
      </c>
      <c r="J2431" s="22" t="str">
        <f t="shared" si="153"/>
        <v/>
      </c>
      <c r="K2431" s="22" t="str">
        <f t="shared" si="154"/>
        <v/>
      </c>
    </row>
    <row r="2432" spans="1:11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55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52"/>
        <v/>
      </c>
      <c r="J2432" s="22" t="str">
        <f t="shared" si="153"/>
        <v/>
      </c>
      <c r="K2432" s="22" t="str">
        <f t="shared" si="154"/>
        <v/>
      </c>
    </row>
    <row r="2433" spans="1:11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55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52"/>
        <v/>
      </c>
      <c r="J2433" s="22" t="str">
        <f t="shared" si="153"/>
        <v/>
      </c>
      <c r="K2433" s="22" t="str">
        <f t="shared" si="154"/>
        <v/>
      </c>
    </row>
    <row r="2434" spans="1:11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55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52"/>
        <v/>
      </c>
      <c r="J2434" s="22" t="str">
        <f t="shared" si="153"/>
        <v/>
      </c>
      <c r="K2434" s="22" t="str">
        <f t="shared" si="154"/>
        <v/>
      </c>
    </row>
    <row r="2435" spans="1:11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55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52"/>
        <v/>
      </c>
      <c r="J2435" s="22" t="str">
        <f t="shared" si="153"/>
        <v/>
      </c>
      <c r="K2435" s="22" t="str">
        <f t="shared" si="154"/>
        <v/>
      </c>
    </row>
    <row r="2436" spans="1:11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55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52"/>
        <v/>
      </c>
      <c r="J2436" s="22" t="str">
        <f t="shared" si="153"/>
        <v/>
      </c>
      <c r="K2436" s="22" t="str">
        <f t="shared" si="154"/>
        <v/>
      </c>
    </row>
    <row r="2437" spans="1:11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55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52"/>
        <v/>
      </c>
      <c r="J2437" s="22" t="str">
        <f t="shared" si="153"/>
        <v/>
      </c>
      <c r="K2437" s="22" t="str">
        <f t="shared" si="154"/>
        <v/>
      </c>
    </row>
    <row r="2438" spans="1:11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55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52"/>
        <v/>
      </c>
      <c r="J2438" s="22" t="str">
        <f t="shared" si="153"/>
        <v/>
      </c>
      <c r="K2438" s="22" t="str">
        <f t="shared" si="154"/>
        <v/>
      </c>
    </row>
    <row r="2439" spans="1:11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55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52"/>
        <v/>
      </c>
      <c r="J2439" s="22" t="str">
        <f t="shared" si="153"/>
        <v/>
      </c>
      <c r="K2439" s="22" t="str">
        <f t="shared" si="154"/>
        <v/>
      </c>
    </row>
    <row r="2440" spans="1:11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55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52"/>
        <v/>
      </c>
      <c r="J2440" s="22" t="str">
        <f t="shared" si="153"/>
        <v/>
      </c>
      <c r="K2440" s="22" t="str">
        <f t="shared" si="154"/>
        <v/>
      </c>
    </row>
    <row r="2441" spans="1:11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55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52"/>
        <v/>
      </c>
      <c r="J2441" s="22" t="str">
        <f t="shared" si="153"/>
        <v/>
      </c>
      <c r="K2441" s="22" t="str">
        <f t="shared" si="154"/>
        <v/>
      </c>
    </row>
    <row r="2442" spans="1:11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55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52"/>
        <v/>
      </c>
      <c r="J2442" s="22" t="str">
        <f t="shared" si="153"/>
        <v/>
      </c>
      <c r="K2442" s="22" t="str">
        <f t="shared" si="154"/>
        <v/>
      </c>
    </row>
    <row r="2443" spans="1:11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55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52"/>
        <v/>
      </c>
      <c r="J2443" s="22" t="str">
        <f t="shared" si="153"/>
        <v/>
      </c>
      <c r="K2443" s="22" t="str">
        <f t="shared" si="154"/>
        <v/>
      </c>
    </row>
    <row r="2444" spans="1:11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55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52"/>
        <v/>
      </c>
      <c r="J2444" s="22" t="str">
        <f t="shared" si="153"/>
        <v/>
      </c>
      <c r="K2444" s="22" t="str">
        <f t="shared" si="154"/>
        <v/>
      </c>
    </row>
    <row r="2445" spans="1:11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55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52"/>
        <v/>
      </c>
      <c r="J2445" s="22" t="str">
        <f t="shared" si="153"/>
        <v/>
      </c>
      <c r="K2445" s="22" t="str">
        <f t="shared" si="154"/>
        <v/>
      </c>
    </row>
    <row r="2446" spans="1:11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55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52"/>
        <v/>
      </c>
      <c r="J2446" s="22" t="str">
        <f t="shared" si="153"/>
        <v/>
      </c>
      <c r="K2446" s="22" t="str">
        <f t="shared" si="154"/>
        <v/>
      </c>
    </row>
    <row r="2447" spans="1:11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55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56">CONCATENATE(E2447,A2447)</f>
        <v/>
      </c>
      <c r="J2447" s="22" t="str">
        <f t="shared" ref="J2447:J2510" si="157">B2447</f>
        <v/>
      </c>
      <c r="K2447" s="22" t="str">
        <f t="shared" ref="K2447:K2510" si="158">C2447</f>
        <v/>
      </c>
    </row>
    <row r="2448" spans="1:11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55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56"/>
        <v/>
      </c>
      <c r="J2448" s="22" t="str">
        <f t="shared" si="157"/>
        <v/>
      </c>
      <c r="K2448" s="22" t="str">
        <f t="shared" si="158"/>
        <v/>
      </c>
    </row>
    <row r="2449" spans="1:11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55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56"/>
        <v/>
      </c>
      <c r="J2449" s="22" t="str">
        <f t="shared" si="157"/>
        <v/>
      </c>
      <c r="K2449" s="22" t="str">
        <f t="shared" si="158"/>
        <v/>
      </c>
    </row>
    <row r="2450" spans="1:11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59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56"/>
        <v/>
      </c>
      <c r="J2450" s="22" t="str">
        <f t="shared" si="157"/>
        <v/>
      </c>
      <c r="K2450" s="22" t="str">
        <f t="shared" si="158"/>
        <v/>
      </c>
    </row>
    <row r="2451" spans="1:11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59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56"/>
        <v/>
      </c>
      <c r="J2451" s="22" t="str">
        <f t="shared" si="157"/>
        <v/>
      </c>
      <c r="K2451" s="22" t="str">
        <f t="shared" si="158"/>
        <v/>
      </c>
    </row>
    <row r="2452" spans="1:11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59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56"/>
        <v/>
      </c>
      <c r="J2452" s="22" t="str">
        <f t="shared" si="157"/>
        <v/>
      </c>
      <c r="K2452" s="22" t="str">
        <f t="shared" si="158"/>
        <v/>
      </c>
    </row>
    <row r="2453" spans="1:11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59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56"/>
        <v/>
      </c>
      <c r="J2453" s="22" t="str">
        <f t="shared" si="157"/>
        <v/>
      </c>
      <c r="K2453" s="22" t="str">
        <f t="shared" si="158"/>
        <v/>
      </c>
    </row>
    <row r="2454" spans="1:11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59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56"/>
        <v/>
      </c>
      <c r="J2454" s="22" t="str">
        <f t="shared" si="157"/>
        <v/>
      </c>
      <c r="K2454" s="22" t="str">
        <f t="shared" si="158"/>
        <v/>
      </c>
    </row>
    <row r="2455" spans="1:11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59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56"/>
        <v/>
      </c>
      <c r="J2455" s="22" t="str">
        <f t="shared" si="157"/>
        <v/>
      </c>
      <c r="K2455" s="22" t="str">
        <f t="shared" si="158"/>
        <v/>
      </c>
    </row>
    <row r="2456" spans="1:11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59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56"/>
        <v/>
      </c>
      <c r="J2456" s="22" t="str">
        <f t="shared" si="157"/>
        <v/>
      </c>
      <c r="K2456" s="22" t="str">
        <f t="shared" si="158"/>
        <v/>
      </c>
    </row>
    <row r="2457" spans="1:11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59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56"/>
        <v/>
      </c>
      <c r="J2457" s="22" t="str">
        <f t="shared" si="157"/>
        <v/>
      </c>
      <c r="K2457" s="22" t="str">
        <f t="shared" si="158"/>
        <v/>
      </c>
    </row>
    <row r="2458" spans="1:11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59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56"/>
        <v/>
      </c>
      <c r="J2458" s="22" t="str">
        <f t="shared" si="157"/>
        <v/>
      </c>
      <c r="K2458" s="22" t="str">
        <f t="shared" si="158"/>
        <v/>
      </c>
    </row>
    <row r="2459" spans="1:11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59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56"/>
        <v/>
      </c>
      <c r="J2459" s="22" t="str">
        <f t="shared" si="157"/>
        <v/>
      </c>
      <c r="K2459" s="22" t="str">
        <f t="shared" si="158"/>
        <v/>
      </c>
    </row>
    <row r="2460" spans="1:11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59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56"/>
        <v/>
      </c>
      <c r="J2460" s="22" t="str">
        <f t="shared" si="157"/>
        <v/>
      </c>
      <c r="K2460" s="22" t="str">
        <f t="shared" si="158"/>
        <v/>
      </c>
    </row>
    <row r="2461" spans="1:11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59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56"/>
        <v/>
      </c>
      <c r="J2461" s="22" t="str">
        <f t="shared" si="157"/>
        <v/>
      </c>
      <c r="K2461" s="22" t="str">
        <f t="shared" si="158"/>
        <v/>
      </c>
    </row>
    <row r="2462" spans="1:11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59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56"/>
        <v/>
      </c>
      <c r="J2462" s="22" t="str">
        <f t="shared" si="157"/>
        <v/>
      </c>
      <c r="K2462" s="22" t="str">
        <f t="shared" si="158"/>
        <v/>
      </c>
    </row>
    <row r="2463" spans="1:11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59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56"/>
        <v/>
      </c>
      <c r="J2463" s="22" t="str">
        <f t="shared" si="157"/>
        <v/>
      </c>
      <c r="K2463" s="22" t="str">
        <f t="shared" si="158"/>
        <v/>
      </c>
    </row>
    <row r="2464" spans="1:11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59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56"/>
        <v/>
      </c>
      <c r="J2464" s="22" t="str">
        <f t="shared" si="157"/>
        <v/>
      </c>
      <c r="K2464" s="22" t="str">
        <f t="shared" si="158"/>
        <v/>
      </c>
    </row>
    <row r="2465" spans="1:11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59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56"/>
        <v/>
      </c>
      <c r="J2465" s="22" t="str">
        <f t="shared" si="157"/>
        <v/>
      </c>
      <c r="K2465" s="22" t="str">
        <f t="shared" si="158"/>
        <v/>
      </c>
    </row>
    <row r="2466" spans="1:11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59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56"/>
        <v/>
      </c>
      <c r="J2466" s="22" t="str">
        <f t="shared" si="157"/>
        <v/>
      </c>
      <c r="K2466" s="22" t="str">
        <f t="shared" si="158"/>
        <v/>
      </c>
    </row>
    <row r="2467" spans="1:11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59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56"/>
        <v/>
      </c>
      <c r="J2467" s="22" t="str">
        <f t="shared" si="157"/>
        <v/>
      </c>
      <c r="K2467" s="22" t="str">
        <f t="shared" si="158"/>
        <v/>
      </c>
    </row>
    <row r="2468" spans="1:11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59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56"/>
        <v/>
      </c>
      <c r="J2468" s="22" t="str">
        <f t="shared" si="157"/>
        <v/>
      </c>
      <c r="K2468" s="22" t="str">
        <f t="shared" si="158"/>
        <v/>
      </c>
    </row>
    <row r="2469" spans="1:11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59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56"/>
        <v/>
      </c>
      <c r="J2469" s="22" t="str">
        <f t="shared" si="157"/>
        <v/>
      </c>
      <c r="K2469" s="22" t="str">
        <f t="shared" si="158"/>
        <v/>
      </c>
    </row>
    <row r="2470" spans="1:11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59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56"/>
        <v/>
      </c>
      <c r="J2470" s="22" t="str">
        <f t="shared" si="157"/>
        <v/>
      </c>
      <c r="K2470" s="22" t="str">
        <f t="shared" si="158"/>
        <v/>
      </c>
    </row>
    <row r="2471" spans="1:11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59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56"/>
        <v/>
      </c>
      <c r="J2471" s="22" t="str">
        <f t="shared" si="157"/>
        <v/>
      </c>
      <c r="K2471" s="22" t="str">
        <f t="shared" si="158"/>
        <v/>
      </c>
    </row>
    <row r="2472" spans="1:11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59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56"/>
        <v/>
      </c>
      <c r="J2472" s="22" t="str">
        <f t="shared" si="157"/>
        <v/>
      </c>
      <c r="K2472" s="22" t="str">
        <f t="shared" si="158"/>
        <v/>
      </c>
    </row>
    <row r="2473" spans="1:11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59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56"/>
        <v/>
      </c>
      <c r="J2473" s="22" t="str">
        <f t="shared" si="157"/>
        <v/>
      </c>
      <c r="K2473" s="22" t="str">
        <f t="shared" si="158"/>
        <v/>
      </c>
    </row>
    <row r="2474" spans="1:11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59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56"/>
        <v/>
      </c>
      <c r="J2474" s="22" t="str">
        <f t="shared" si="157"/>
        <v/>
      </c>
      <c r="K2474" s="22" t="str">
        <f t="shared" si="158"/>
        <v/>
      </c>
    </row>
    <row r="2475" spans="1:11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59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56"/>
        <v/>
      </c>
      <c r="J2475" s="22" t="str">
        <f t="shared" si="157"/>
        <v/>
      </c>
      <c r="K2475" s="22" t="str">
        <f t="shared" si="158"/>
        <v/>
      </c>
    </row>
    <row r="2476" spans="1:11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59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56"/>
        <v/>
      </c>
      <c r="J2476" s="22" t="str">
        <f t="shared" si="157"/>
        <v/>
      </c>
      <c r="K2476" s="22" t="str">
        <f t="shared" si="158"/>
        <v/>
      </c>
    </row>
    <row r="2477" spans="1:11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59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56"/>
        <v/>
      </c>
      <c r="J2477" s="22" t="str">
        <f t="shared" si="157"/>
        <v/>
      </c>
      <c r="K2477" s="22" t="str">
        <f t="shared" si="158"/>
        <v/>
      </c>
    </row>
    <row r="2478" spans="1:11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59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56"/>
        <v/>
      </c>
      <c r="J2478" s="22" t="str">
        <f t="shared" si="157"/>
        <v/>
      </c>
      <c r="K2478" s="22" t="str">
        <f t="shared" si="158"/>
        <v/>
      </c>
    </row>
    <row r="2479" spans="1:11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59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56"/>
        <v/>
      </c>
      <c r="J2479" s="22" t="str">
        <f t="shared" si="157"/>
        <v/>
      </c>
      <c r="K2479" s="22" t="str">
        <f t="shared" si="158"/>
        <v/>
      </c>
    </row>
    <row r="2480" spans="1:11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59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56"/>
        <v/>
      </c>
      <c r="J2480" s="22" t="str">
        <f t="shared" si="157"/>
        <v/>
      </c>
      <c r="K2480" s="22" t="str">
        <f t="shared" si="158"/>
        <v/>
      </c>
    </row>
    <row r="2481" spans="1:11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59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56"/>
        <v/>
      </c>
      <c r="J2481" s="22" t="str">
        <f t="shared" si="157"/>
        <v/>
      </c>
      <c r="K2481" s="22" t="str">
        <f t="shared" si="158"/>
        <v/>
      </c>
    </row>
    <row r="2482" spans="1:11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59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56"/>
        <v/>
      </c>
      <c r="J2482" s="22" t="str">
        <f t="shared" si="157"/>
        <v/>
      </c>
      <c r="K2482" s="22" t="str">
        <f t="shared" si="158"/>
        <v/>
      </c>
    </row>
    <row r="2483" spans="1:11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59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56"/>
        <v/>
      </c>
      <c r="J2483" s="22" t="str">
        <f t="shared" si="157"/>
        <v/>
      </c>
      <c r="K2483" s="22" t="str">
        <f t="shared" si="158"/>
        <v/>
      </c>
    </row>
    <row r="2484" spans="1:11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59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56"/>
        <v/>
      </c>
      <c r="J2484" s="22" t="str">
        <f t="shared" si="157"/>
        <v/>
      </c>
      <c r="K2484" s="22" t="str">
        <f t="shared" si="158"/>
        <v/>
      </c>
    </row>
    <row r="2485" spans="1:11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59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56"/>
        <v/>
      </c>
      <c r="J2485" s="22" t="str">
        <f t="shared" si="157"/>
        <v/>
      </c>
      <c r="K2485" s="22" t="str">
        <f t="shared" si="158"/>
        <v/>
      </c>
    </row>
    <row r="2486" spans="1:11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59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56"/>
        <v/>
      </c>
      <c r="J2486" s="22" t="str">
        <f t="shared" si="157"/>
        <v/>
      </c>
      <c r="K2486" s="22" t="str">
        <f t="shared" si="158"/>
        <v/>
      </c>
    </row>
    <row r="2487" spans="1:11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59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56"/>
        <v/>
      </c>
      <c r="J2487" s="22" t="str">
        <f t="shared" si="157"/>
        <v/>
      </c>
      <c r="K2487" s="22" t="str">
        <f t="shared" si="158"/>
        <v/>
      </c>
    </row>
    <row r="2488" spans="1:11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59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56"/>
        <v/>
      </c>
      <c r="J2488" s="22" t="str">
        <f t="shared" si="157"/>
        <v/>
      </c>
      <c r="K2488" s="22" t="str">
        <f t="shared" si="158"/>
        <v/>
      </c>
    </row>
    <row r="2489" spans="1:11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59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56"/>
        <v/>
      </c>
      <c r="J2489" s="22" t="str">
        <f t="shared" si="157"/>
        <v/>
      </c>
      <c r="K2489" s="22" t="str">
        <f t="shared" si="158"/>
        <v/>
      </c>
    </row>
    <row r="2490" spans="1:11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59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56"/>
        <v/>
      </c>
      <c r="J2490" s="22" t="str">
        <f t="shared" si="157"/>
        <v/>
      </c>
      <c r="K2490" s="22" t="str">
        <f t="shared" si="158"/>
        <v/>
      </c>
    </row>
    <row r="2491" spans="1:11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59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56"/>
        <v/>
      </c>
      <c r="J2491" s="22" t="str">
        <f t="shared" si="157"/>
        <v/>
      </c>
      <c r="K2491" s="22" t="str">
        <f t="shared" si="158"/>
        <v/>
      </c>
    </row>
    <row r="2492" spans="1:11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59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56"/>
        <v/>
      </c>
      <c r="J2492" s="22" t="str">
        <f t="shared" si="157"/>
        <v/>
      </c>
      <c r="K2492" s="22" t="str">
        <f t="shared" si="158"/>
        <v/>
      </c>
    </row>
    <row r="2493" spans="1:11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59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56"/>
        <v/>
      </c>
      <c r="J2493" s="22" t="str">
        <f t="shared" si="157"/>
        <v/>
      </c>
      <c r="K2493" s="22" t="str">
        <f t="shared" si="158"/>
        <v/>
      </c>
    </row>
    <row r="2494" spans="1:11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59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56"/>
        <v/>
      </c>
      <c r="J2494" s="22" t="str">
        <f t="shared" si="157"/>
        <v/>
      </c>
      <c r="K2494" s="22" t="str">
        <f t="shared" si="158"/>
        <v/>
      </c>
    </row>
    <row r="2495" spans="1:11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59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56"/>
        <v/>
      </c>
      <c r="J2495" s="22" t="str">
        <f t="shared" si="157"/>
        <v/>
      </c>
      <c r="K2495" s="22" t="str">
        <f t="shared" si="158"/>
        <v/>
      </c>
    </row>
    <row r="2496" spans="1:11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59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56"/>
        <v/>
      </c>
      <c r="J2496" s="22" t="str">
        <f t="shared" si="157"/>
        <v/>
      </c>
      <c r="K2496" s="22" t="str">
        <f t="shared" si="158"/>
        <v/>
      </c>
    </row>
    <row r="2497" spans="1:11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59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56"/>
        <v/>
      </c>
      <c r="J2497" s="22" t="str">
        <f t="shared" si="157"/>
        <v/>
      </c>
      <c r="K2497" s="22" t="str">
        <f t="shared" si="158"/>
        <v/>
      </c>
    </row>
    <row r="2498" spans="1:11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59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56"/>
        <v/>
      </c>
      <c r="J2498" s="22" t="str">
        <f t="shared" si="157"/>
        <v/>
      </c>
      <c r="K2498" s="22" t="str">
        <f t="shared" si="158"/>
        <v/>
      </c>
    </row>
    <row r="2499" spans="1:11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59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56"/>
        <v/>
      </c>
      <c r="J2499" s="22" t="str">
        <f t="shared" si="157"/>
        <v/>
      </c>
      <c r="K2499" s="22" t="str">
        <f t="shared" si="158"/>
        <v/>
      </c>
    </row>
    <row r="2500" spans="1:11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59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56"/>
        <v/>
      </c>
      <c r="J2500" s="22" t="str">
        <f t="shared" si="157"/>
        <v/>
      </c>
      <c r="K2500" s="22" t="str">
        <f t="shared" si="158"/>
        <v/>
      </c>
    </row>
    <row r="2501" spans="1:11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59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56"/>
        <v/>
      </c>
      <c r="J2501" s="22" t="str">
        <f t="shared" si="157"/>
        <v/>
      </c>
      <c r="K2501" s="22" t="str">
        <f t="shared" si="158"/>
        <v/>
      </c>
    </row>
    <row r="2502" spans="1:11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59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56"/>
        <v/>
      </c>
      <c r="J2502" s="22" t="str">
        <f t="shared" si="157"/>
        <v/>
      </c>
      <c r="K2502" s="22" t="str">
        <f t="shared" si="158"/>
        <v/>
      </c>
    </row>
    <row r="2503" spans="1:11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59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56"/>
        <v/>
      </c>
      <c r="J2503" s="22" t="str">
        <f t="shared" si="157"/>
        <v/>
      </c>
      <c r="K2503" s="22" t="str">
        <f t="shared" si="158"/>
        <v/>
      </c>
    </row>
    <row r="2504" spans="1:11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59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56"/>
        <v/>
      </c>
      <c r="J2504" s="22" t="str">
        <f t="shared" si="157"/>
        <v/>
      </c>
      <c r="K2504" s="22" t="str">
        <f t="shared" si="158"/>
        <v/>
      </c>
    </row>
    <row r="2505" spans="1:11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59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56"/>
        <v/>
      </c>
      <c r="J2505" s="22" t="str">
        <f t="shared" si="157"/>
        <v/>
      </c>
      <c r="K2505" s="22" t="str">
        <f t="shared" si="158"/>
        <v/>
      </c>
    </row>
    <row r="2506" spans="1:11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59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56"/>
        <v/>
      </c>
      <c r="J2506" s="22" t="str">
        <f t="shared" si="157"/>
        <v/>
      </c>
      <c r="K2506" s="22" t="str">
        <f t="shared" si="158"/>
        <v/>
      </c>
    </row>
    <row r="2507" spans="1:11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59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56"/>
        <v/>
      </c>
      <c r="J2507" s="22" t="str">
        <f t="shared" si="157"/>
        <v/>
      </c>
      <c r="K2507" s="22" t="str">
        <f t="shared" si="158"/>
        <v/>
      </c>
    </row>
    <row r="2508" spans="1:11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59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56"/>
        <v/>
      </c>
      <c r="J2508" s="22" t="str">
        <f t="shared" si="157"/>
        <v/>
      </c>
      <c r="K2508" s="22" t="str">
        <f t="shared" si="158"/>
        <v/>
      </c>
    </row>
    <row r="2509" spans="1:11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59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56"/>
        <v/>
      </c>
      <c r="J2509" s="22" t="str">
        <f t="shared" si="157"/>
        <v/>
      </c>
      <c r="K2509" s="22" t="str">
        <f t="shared" si="158"/>
        <v/>
      </c>
    </row>
    <row r="2510" spans="1:11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59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56"/>
        <v/>
      </c>
      <c r="J2510" s="22" t="str">
        <f t="shared" si="157"/>
        <v/>
      </c>
      <c r="K2510" s="22" t="str">
        <f t="shared" si="158"/>
        <v/>
      </c>
    </row>
    <row r="2511" spans="1:11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59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160">CONCATENATE(E2511,A2511)</f>
        <v/>
      </c>
      <c r="J2511" s="22" t="str">
        <f t="shared" ref="J2511:J2574" si="161">B2511</f>
        <v/>
      </c>
      <c r="K2511" s="22" t="str">
        <f t="shared" ref="K2511:K2574" si="162">C2511</f>
        <v/>
      </c>
    </row>
    <row r="2512" spans="1:11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59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160"/>
        <v/>
      </c>
      <c r="J2512" s="22" t="str">
        <f t="shared" si="161"/>
        <v/>
      </c>
      <c r="K2512" s="22" t="str">
        <f t="shared" si="162"/>
        <v/>
      </c>
    </row>
    <row r="2513" spans="1:11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59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160"/>
        <v/>
      </c>
      <c r="J2513" s="22" t="str">
        <f t="shared" si="161"/>
        <v/>
      </c>
      <c r="K2513" s="22" t="str">
        <f t="shared" si="162"/>
        <v/>
      </c>
    </row>
    <row r="2514" spans="1:11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16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160"/>
        <v/>
      </c>
      <c r="J2514" s="22" t="str">
        <f t="shared" si="161"/>
        <v/>
      </c>
      <c r="K2514" s="22" t="str">
        <f t="shared" si="162"/>
        <v/>
      </c>
    </row>
    <row r="2515" spans="1:11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16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160"/>
        <v/>
      </c>
      <c r="J2515" s="22" t="str">
        <f t="shared" si="161"/>
        <v/>
      </c>
      <c r="K2515" s="22" t="str">
        <f t="shared" si="162"/>
        <v/>
      </c>
    </row>
    <row r="2516" spans="1:11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16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160"/>
        <v/>
      </c>
      <c r="J2516" s="22" t="str">
        <f t="shared" si="161"/>
        <v/>
      </c>
      <c r="K2516" s="22" t="str">
        <f t="shared" si="162"/>
        <v/>
      </c>
    </row>
    <row r="2517" spans="1:11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16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160"/>
        <v/>
      </c>
      <c r="J2517" s="22" t="str">
        <f t="shared" si="161"/>
        <v/>
      </c>
      <c r="K2517" s="22" t="str">
        <f t="shared" si="162"/>
        <v/>
      </c>
    </row>
    <row r="2518" spans="1:11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16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160"/>
        <v/>
      </c>
      <c r="J2518" s="22" t="str">
        <f t="shared" si="161"/>
        <v/>
      </c>
      <c r="K2518" s="22" t="str">
        <f t="shared" si="162"/>
        <v/>
      </c>
    </row>
    <row r="2519" spans="1:11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16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160"/>
        <v/>
      </c>
      <c r="J2519" s="22" t="str">
        <f t="shared" si="161"/>
        <v/>
      </c>
      <c r="K2519" s="22" t="str">
        <f t="shared" si="162"/>
        <v/>
      </c>
    </row>
    <row r="2520" spans="1:11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16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160"/>
        <v/>
      </c>
      <c r="J2520" s="22" t="str">
        <f t="shared" si="161"/>
        <v/>
      </c>
      <c r="K2520" s="22" t="str">
        <f t="shared" si="162"/>
        <v/>
      </c>
    </row>
    <row r="2521" spans="1:11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16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160"/>
        <v/>
      </c>
      <c r="J2521" s="22" t="str">
        <f t="shared" si="161"/>
        <v/>
      </c>
      <c r="K2521" s="22" t="str">
        <f t="shared" si="162"/>
        <v/>
      </c>
    </row>
    <row r="2522" spans="1:11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16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160"/>
        <v/>
      </c>
      <c r="J2522" s="22" t="str">
        <f t="shared" si="161"/>
        <v/>
      </c>
      <c r="K2522" s="22" t="str">
        <f t="shared" si="162"/>
        <v/>
      </c>
    </row>
    <row r="2523" spans="1:11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16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160"/>
        <v/>
      </c>
      <c r="J2523" s="22" t="str">
        <f t="shared" si="161"/>
        <v/>
      </c>
      <c r="K2523" s="22" t="str">
        <f t="shared" si="162"/>
        <v/>
      </c>
    </row>
    <row r="2524" spans="1:11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16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160"/>
        <v/>
      </c>
      <c r="J2524" s="22" t="str">
        <f t="shared" si="161"/>
        <v/>
      </c>
      <c r="K2524" s="22" t="str">
        <f t="shared" si="162"/>
        <v/>
      </c>
    </row>
    <row r="2525" spans="1:11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16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160"/>
        <v/>
      </c>
      <c r="J2525" s="22" t="str">
        <f t="shared" si="161"/>
        <v/>
      </c>
      <c r="K2525" s="22" t="str">
        <f t="shared" si="162"/>
        <v/>
      </c>
    </row>
    <row r="2526" spans="1:11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16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160"/>
        <v/>
      </c>
      <c r="J2526" s="22" t="str">
        <f t="shared" si="161"/>
        <v/>
      </c>
      <c r="K2526" s="22" t="str">
        <f t="shared" si="162"/>
        <v/>
      </c>
    </row>
    <row r="2527" spans="1:11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16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160"/>
        <v/>
      </c>
      <c r="J2527" s="22" t="str">
        <f t="shared" si="161"/>
        <v/>
      </c>
      <c r="K2527" s="22" t="str">
        <f t="shared" si="162"/>
        <v/>
      </c>
    </row>
    <row r="2528" spans="1:11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16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160"/>
        <v/>
      </c>
      <c r="J2528" s="22" t="str">
        <f t="shared" si="161"/>
        <v/>
      </c>
      <c r="K2528" s="22" t="str">
        <f t="shared" si="162"/>
        <v/>
      </c>
    </row>
    <row r="2529" spans="1:11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16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160"/>
        <v/>
      </c>
      <c r="J2529" s="22" t="str">
        <f t="shared" si="161"/>
        <v/>
      </c>
      <c r="K2529" s="22" t="str">
        <f t="shared" si="162"/>
        <v/>
      </c>
    </row>
    <row r="2530" spans="1:11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16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160"/>
        <v/>
      </c>
      <c r="J2530" s="22" t="str">
        <f t="shared" si="161"/>
        <v/>
      </c>
      <c r="K2530" s="22" t="str">
        <f t="shared" si="162"/>
        <v/>
      </c>
    </row>
    <row r="2531" spans="1:11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16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160"/>
        <v/>
      </c>
      <c r="J2531" s="22" t="str">
        <f t="shared" si="161"/>
        <v/>
      </c>
      <c r="K2531" s="22" t="str">
        <f t="shared" si="162"/>
        <v/>
      </c>
    </row>
    <row r="2532" spans="1:11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16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160"/>
        <v/>
      </c>
      <c r="J2532" s="22" t="str">
        <f t="shared" si="161"/>
        <v/>
      </c>
      <c r="K2532" s="22" t="str">
        <f t="shared" si="162"/>
        <v/>
      </c>
    </row>
    <row r="2533" spans="1:11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16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160"/>
        <v/>
      </c>
      <c r="J2533" s="22" t="str">
        <f t="shared" si="161"/>
        <v/>
      </c>
      <c r="K2533" s="22" t="str">
        <f t="shared" si="162"/>
        <v/>
      </c>
    </row>
    <row r="2534" spans="1:11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16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160"/>
        <v/>
      </c>
      <c r="J2534" s="22" t="str">
        <f t="shared" si="161"/>
        <v/>
      </c>
      <c r="K2534" s="22" t="str">
        <f t="shared" si="162"/>
        <v/>
      </c>
    </row>
    <row r="2535" spans="1:11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16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160"/>
        <v/>
      </c>
      <c r="J2535" s="22" t="str">
        <f t="shared" si="161"/>
        <v/>
      </c>
      <c r="K2535" s="22" t="str">
        <f t="shared" si="162"/>
        <v/>
      </c>
    </row>
    <row r="2536" spans="1:11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16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160"/>
        <v/>
      </c>
      <c r="J2536" s="22" t="str">
        <f t="shared" si="161"/>
        <v/>
      </c>
      <c r="K2536" s="22" t="str">
        <f t="shared" si="162"/>
        <v/>
      </c>
    </row>
    <row r="2537" spans="1:11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16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160"/>
        <v/>
      </c>
      <c r="J2537" s="22" t="str">
        <f t="shared" si="161"/>
        <v/>
      </c>
      <c r="K2537" s="22" t="str">
        <f t="shared" si="162"/>
        <v/>
      </c>
    </row>
    <row r="2538" spans="1:11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16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160"/>
        <v/>
      </c>
      <c r="J2538" s="22" t="str">
        <f t="shared" si="161"/>
        <v/>
      </c>
      <c r="K2538" s="22" t="str">
        <f t="shared" si="162"/>
        <v/>
      </c>
    </row>
    <row r="2539" spans="1:11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16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160"/>
        <v/>
      </c>
      <c r="J2539" s="22" t="str">
        <f t="shared" si="161"/>
        <v/>
      </c>
      <c r="K2539" s="22" t="str">
        <f t="shared" si="162"/>
        <v/>
      </c>
    </row>
    <row r="2540" spans="1:11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16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160"/>
        <v/>
      </c>
      <c r="J2540" s="22" t="str">
        <f t="shared" si="161"/>
        <v/>
      </c>
      <c r="K2540" s="22" t="str">
        <f t="shared" si="162"/>
        <v/>
      </c>
    </row>
    <row r="2541" spans="1:11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16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160"/>
        <v/>
      </c>
      <c r="J2541" s="22" t="str">
        <f t="shared" si="161"/>
        <v/>
      </c>
      <c r="K2541" s="22" t="str">
        <f t="shared" si="162"/>
        <v/>
      </c>
    </row>
    <row r="2542" spans="1:11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16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160"/>
        <v/>
      </c>
      <c r="J2542" s="22" t="str">
        <f t="shared" si="161"/>
        <v/>
      </c>
      <c r="K2542" s="22" t="str">
        <f t="shared" si="162"/>
        <v/>
      </c>
    </row>
    <row r="2543" spans="1:11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16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160"/>
        <v/>
      </c>
      <c r="J2543" s="22" t="str">
        <f t="shared" si="161"/>
        <v/>
      </c>
      <c r="K2543" s="22" t="str">
        <f t="shared" si="162"/>
        <v/>
      </c>
    </row>
    <row r="2544" spans="1:11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16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160"/>
        <v/>
      </c>
      <c r="J2544" s="22" t="str">
        <f t="shared" si="161"/>
        <v/>
      </c>
      <c r="K2544" s="22" t="str">
        <f t="shared" si="162"/>
        <v/>
      </c>
    </row>
    <row r="2545" spans="1:11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16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160"/>
        <v/>
      </c>
      <c r="J2545" s="22" t="str">
        <f t="shared" si="161"/>
        <v/>
      </c>
      <c r="K2545" s="22" t="str">
        <f t="shared" si="162"/>
        <v/>
      </c>
    </row>
    <row r="2546" spans="1:11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16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160"/>
        <v/>
      </c>
      <c r="J2546" s="22" t="str">
        <f t="shared" si="161"/>
        <v/>
      </c>
      <c r="K2546" s="22" t="str">
        <f t="shared" si="162"/>
        <v/>
      </c>
    </row>
    <row r="2547" spans="1:11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16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160"/>
        <v/>
      </c>
      <c r="J2547" s="22" t="str">
        <f t="shared" si="161"/>
        <v/>
      </c>
      <c r="K2547" s="22" t="str">
        <f t="shared" si="162"/>
        <v/>
      </c>
    </row>
    <row r="2548" spans="1:11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16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160"/>
        <v/>
      </c>
      <c r="J2548" s="22" t="str">
        <f t="shared" si="161"/>
        <v/>
      </c>
      <c r="K2548" s="22" t="str">
        <f t="shared" si="162"/>
        <v/>
      </c>
    </row>
    <row r="2549" spans="1:11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16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160"/>
        <v/>
      </c>
      <c r="J2549" s="22" t="str">
        <f t="shared" si="161"/>
        <v/>
      </c>
      <c r="K2549" s="22" t="str">
        <f t="shared" si="162"/>
        <v/>
      </c>
    </row>
    <row r="2550" spans="1:11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16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160"/>
        <v/>
      </c>
      <c r="J2550" s="22" t="str">
        <f t="shared" si="161"/>
        <v/>
      </c>
      <c r="K2550" s="22" t="str">
        <f t="shared" si="162"/>
        <v/>
      </c>
    </row>
    <row r="2551" spans="1:11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16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160"/>
        <v/>
      </c>
      <c r="J2551" s="22" t="str">
        <f t="shared" si="161"/>
        <v/>
      </c>
      <c r="K2551" s="22" t="str">
        <f t="shared" si="162"/>
        <v/>
      </c>
    </row>
    <row r="2552" spans="1:11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16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160"/>
        <v/>
      </c>
      <c r="J2552" s="22" t="str">
        <f t="shared" si="161"/>
        <v/>
      </c>
      <c r="K2552" s="22" t="str">
        <f t="shared" si="162"/>
        <v/>
      </c>
    </row>
    <row r="2553" spans="1:11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16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160"/>
        <v/>
      </c>
      <c r="J2553" s="22" t="str">
        <f t="shared" si="161"/>
        <v/>
      </c>
      <c r="K2553" s="22" t="str">
        <f t="shared" si="162"/>
        <v/>
      </c>
    </row>
    <row r="2554" spans="1:11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16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160"/>
        <v/>
      </c>
      <c r="J2554" s="22" t="str">
        <f t="shared" si="161"/>
        <v/>
      </c>
      <c r="K2554" s="22" t="str">
        <f t="shared" si="162"/>
        <v/>
      </c>
    </row>
    <row r="2555" spans="1:11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16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160"/>
        <v/>
      </c>
      <c r="J2555" s="22" t="str">
        <f t="shared" si="161"/>
        <v/>
      </c>
      <c r="K2555" s="22" t="str">
        <f t="shared" si="162"/>
        <v/>
      </c>
    </row>
    <row r="2556" spans="1:11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16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160"/>
        <v/>
      </c>
      <c r="J2556" s="22" t="str">
        <f t="shared" si="161"/>
        <v/>
      </c>
      <c r="K2556" s="22" t="str">
        <f t="shared" si="162"/>
        <v/>
      </c>
    </row>
    <row r="2557" spans="1:11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16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160"/>
        <v/>
      </c>
      <c r="J2557" s="22" t="str">
        <f t="shared" si="161"/>
        <v/>
      </c>
      <c r="K2557" s="22" t="str">
        <f t="shared" si="162"/>
        <v/>
      </c>
    </row>
    <row r="2558" spans="1:11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16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160"/>
        <v/>
      </c>
      <c r="J2558" s="22" t="str">
        <f t="shared" si="161"/>
        <v/>
      </c>
      <c r="K2558" s="22" t="str">
        <f t="shared" si="162"/>
        <v/>
      </c>
    </row>
    <row r="2559" spans="1:11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16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160"/>
        <v/>
      </c>
      <c r="J2559" s="22" t="str">
        <f t="shared" si="161"/>
        <v/>
      </c>
      <c r="K2559" s="22" t="str">
        <f t="shared" si="162"/>
        <v/>
      </c>
    </row>
    <row r="2560" spans="1:11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16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160"/>
        <v/>
      </c>
      <c r="J2560" s="22" t="str">
        <f t="shared" si="161"/>
        <v/>
      </c>
      <c r="K2560" s="22" t="str">
        <f t="shared" si="162"/>
        <v/>
      </c>
    </row>
    <row r="2561" spans="1:11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16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160"/>
        <v/>
      </c>
      <c r="J2561" s="22" t="str">
        <f t="shared" si="161"/>
        <v/>
      </c>
      <c r="K2561" s="22" t="str">
        <f t="shared" si="162"/>
        <v/>
      </c>
    </row>
    <row r="2562" spans="1:11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16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160"/>
        <v/>
      </c>
      <c r="J2562" s="22" t="str">
        <f t="shared" si="161"/>
        <v/>
      </c>
      <c r="K2562" s="22" t="str">
        <f t="shared" si="162"/>
        <v/>
      </c>
    </row>
    <row r="2563" spans="1:11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16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160"/>
        <v/>
      </c>
      <c r="J2563" s="22" t="str">
        <f t="shared" si="161"/>
        <v/>
      </c>
      <c r="K2563" s="22" t="str">
        <f t="shared" si="162"/>
        <v/>
      </c>
    </row>
    <row r="2564" spans="1:11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16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160"/>
        <v/>
      </c>
      <c r="J2564" s="22" t="str">
        <f t="shared" si="161"/>
        <v/>
      </c>
      <c r="K2564" s="22" t="str">
        <f t="shared" si="162"/>
        <v/>
      </c>
    </row>
    <row r="2565" spans="1:11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16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160"/>
        <v/>
      </c>
      <c r="J2565" s="22" t="str">
        <f t="shared" si="161"/>
        <v/>
      </c>
      <c r="K2565" s="22" t="str">
        <f t="shared" si="162"/>
        <v/>
      </c>
    </row>
    <row r="2566" spans="1:11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16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160"/>
        <v/>
      </c>
      <c r="J2566" s="22" t="str">
        <f t="shared" si="161"/>
        <v/>
      </c>
      <c r="K2566" s="22" t="str">
        <f t="shared" si="162"/>
        <v/>
      </c>
    </row>
    <row r="2567" spans="1:11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16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160"/>
        <v/>
      </c>
      <c r="J2567" s="22" t="str">
        <f t="shared" si="161"/>
        <v/>
      </c>
      <c r="K2567" s="22" t="str">
        <f t="shared" si="162"/>
        <v/>
      </c>
    </row>
    <row r="2568" spans="1:11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16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160"/>
        <v/>
      </c>
      <c r="J2568" s="22" t="str">
        <f t="shared" si="161"/>
        <v/>
      </c>
      <c r="K2568" s="22" t="str">
        <f t="shared" si="162"/>
        <v/>
      </c>
    </row>
    <row r="2569" spans="1:11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16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160"/>
        <v/>
      </c>
      <c r="J2569" s="22" t="str">
        <f t="shared" si="161"/>
        <v/>
      </c>
      <c r="K2569" s="22" t="str">
        <f t="shared" si="162"/>
        <v/>
      </c>
    </row>
    <row r="2570" spans="1:11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16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160"/>
        <v/>
      </c>
      <c r="J2570" s="22" t="str">
        <f t="shared" si="161"/>
        <v/>
      </c>
      <c r="K2570" s="22" t="str">
        <f t="shared" si="162"/>
        <v/>
      </c>
    </row>
    <row r="2571" spans="1:11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16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160"/>
        <v/>
      </c>
      <c r="J2571" s="22" t="str">
        <f t="shared" si="161"/>
        <v/>
      </c>
      <c r="K2571" s="22" t="str">
        <f t="shared" si="162"/>
        <v/>
      </c>
    </row>
    <row r="2572" spans="1:11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16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160"/>
        <v/>
      </c>
      <c r="J2572" s="22" t="str">
        <f t="shared" si="161"/>
        <v/>
      </c>
      <c r="K2572" s="22" t="str">
        <f t="shared" si="162"/>
        <v/>
      </c>
    </row>
    <row r="2573" spans="1:11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16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160"/>
        <v/>
      </c>
      <c r="J2573" s="22" t="str">
        <f t="shared" si="161"/>
        <v/>
      </c>
      <c r="K2573" s="22" t="str">
        <f t="shared" si="162"/>
        <v/>
      </c>
    </row>
    <row r="2574" spans="1:11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16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160"/>
        <v/>
      </c>
      <c r="J2574" s="22" t="str">
        <f t="shared" si="161"/>
        <v/>
      </c>
      <c r="K2574" s="22" t="str">
        <f t="shared" si="162"/>
        <v/>
      </c>
    </row>
    <row r="2575" spans="1:11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16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164">CONCATENATE(E2575,A2575)</f>
        <v/>
      </c>
      <c r="J2575" s="22" t="str">
        <f t="shared" ref="J2575:J2638" si="165">B2575</f>
        <v/>
      </c>
      <c r="K2575" s="22" t="str">
        <f t="shared" ref="K2575:K2638" si="166">C2575</f>
        <v/>
      </c>
    </row>
    <row r="2576" spans="1:11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16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164"/>
        <v/>
      </c>
      <c r="J2576" s="22" t="str">
        <f t="shared" si="165"/>
        <v/>
      </c>
      <c r="K2576" s="22" t="str">
        <f t="shared" si="166"/>
        <v/>
      </c>
    </row>
    <row r="2577" spans="1:11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16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164"/>
        <v/>
      </c>
      <c r="J2577" s="22" t="str">
        <f t="shared" si="165"/>
        <v/>
      </c>
      <c r="K2577" s="22" t="str">
        <f t="shared" si="166"/>
        <v/>
      </c>
    </row>
    <row r="2578" spans="1:11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167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164"/>
        <v/>
      </c>
      <c r="J2578" s="22" t="str">
        <f t="shared" si="165"/>
        <v/>
      </c>
      <c r="K2578" s="22" t="str">
        <f t="shared" si="166"/>
        <v/>
      </c>
    </row>
    <row r="2579" spans="1:11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167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164"/>
        <v/>
      </c>
      <c r="J2579" s="22" t="str">
        <f t="shared" si="165"/>
        <v/>
      </c>
      <c r="K2579" s="22" t="str">
        <f t="shared" si="166"/>
        <v/>
      </c>
    </row>
    <row r="2580" spans="1:11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167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164"/>
        <v/>
      </c>
      <c r="J2580" s="22" t="str">
        <f t="shared" si="165"/>
        <v/>
      </c>
      <c r="K2580" s="22" t="str">
        <f t="shared" si="166"/>
        <v/>
      </c>
    </row>
    <row r="2581" spans="1:11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167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164"/>
        <v/>
      </c>
      <c r="J2581" s="22" t="str">
        <f t="shared" si="165"/>
        <v/>
      </c>
      <c r="K2581" s="22" t="str">
        <f t="shared" si="166"/>
        <v/>
      </c>
    </row>
    <row r="2582" spans="1:11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167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164"/>
        <v/>
      </c>
      <c r="J2582" s="22" t="str">
        <f t="shared" si="165"/>
        <v/>
      </c>
      <c r="K2582" s="22" t="str">
        <f t="shared" si="166"/>
        <v/>
      </c>
    </row>
    <row r="2583" spans="1:11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167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164"/>
        <v/>
      </c>
      <c r="J2583" s="22" t="str">
        <f t="shared" si="165"/>
        <v/>
      </c>
      <c r="K2583" s="22" t="str">
        <f t="shared" si="166"/>
        <v/>
      </c>
    </row>
    <row r="2584" spans="1:11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167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164"/>
        <v/>
      </c>
      <c r="J2584" s="22" t="str">
        <f t="shared" si="165"/>
        <v/>
      </c>
      <c r="K2584" s="22" t="str">
        <f t="shared" si="166"/>
        <v/>
      </c>
    </row>
    <row r="2585" spans="1:11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167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164"/>
        <v/>
      </c>
      <c r="J2585" s="22" t="str">
        <f t="shared" si="165"/>
        <v/>
      </c>
      <c r="K2585" s="22" t="str">
        <f t="shared" si="166"/>
        <v/>
      </c>
    </row>
    <row r="2586" spans="1:11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167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164"/>
        <v/>
      </c>
      <c r="J2586" s="22" t="str">
        <f t="shared" si="165"/>
        <v/>
      </c>
      <c r="K2586" s="22" t="str">
        <f t="shared" si="166"/>
        <v/>
      </c>
    </row>
    <row r="2587" spans="1:11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167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164"/>
        <v/>
      </c>
      <c r="J2587" s="22" t="str">
        <f t="shared" si="165"/>
        <v/>
      </c>
      <c r="K2587" s="22" t="str">
        <f t="shared" si="166"/>
        <v/>
      </c>
    </row>
    <row r="2588" spans="1:11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167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164"/>
        <v/>
      </c>
      <c r="J2588" s="22" t="str">
        <f t="shared" si="165"/>
        <v/>
      </c>
      <c r="K2588" s="22" t="str">
        <f t="shared" si="166"/>
        <v/>
      </c>
    </row>
    <row r="2589" spans="1:11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167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164"/>
        <v/>
      </c>
      <c r="J2589" s="22" t="str">
        <f t="shared" si="165"/>
        <v/>
      </c>
      <c r="K2589" s="22" t="str">
        <f t="shared" si="166"/>
        <v/>
      </c>
    </row>
    <row r="2590" spans="1:11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167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164"/>
        <v/>
      </c>
      <c r="J2590" s="22" t="str">
        <f t="shared" si="165"/>
        <v/>
      </c>
      <c r="K2590" s="22" t="str">
        <f t="shared" si="166"/>
        <v/>
      </c>
    </row>
    <row r="2591" spans="1:11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167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164"/>
        <v/>
      </c>
      <c r="J2591" s="22" t="str">
        <f t="shared" si="165"/>
        <v/>
      </c>
      <c r="K2591" s="22" t="str">
        <f t="shared" si="166"/>
        <v/>
      </c>
    </row>
    <row r="2592" spans="1:11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167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164"/>
        <v/>
      </c>
      <c r="J2592" s="22" t="str">
        <f t="shared" si="165"/>
        <v/>
      </c>
      <c r="K2592" s="22" t="str">
        <f t="shared" si="166"/>
        <v/>
      </c>
    </row>
    <row r="2593" spans="1:11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167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164"/>
        <v/>
      </c>
      <c r="J2593" s="22" t="str">
        <f t="shared" si="165"/>
        <v/>
      </c>
      <c r="K2593" s="22" t="str">
        <f t="shared" si="166"/>
        <v/>
      </c>
    </row>
    <row r="2594" spans="1:11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167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164"/>
        <v/>
      </c>
      <c r="J2594" s="22" t="str">
        <f t="shared" si="165"/>
        <v/>
      </c>
      <c r="K2594" s="22" t="str">
        <f t="shared" si="166"/>
        <v/>
      </c>
    </row>
    <row r="2595" spans="1:11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167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164"/>
        <v/>
      </c>
      <c r="J2595" s="22" t="str">
        <f t="shared" si="165"/>
        <v/>
      </c>
      <c r="K2595" s="22" t="str">
        <f t="shared" si="166"/>
        <v/>
      </c>
    </row>
    <row r="2596" spans="1:11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167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164"/>
        <v/>
      </c>
      <c r="J2596" s="22" t="str">
        <f t="shared" si="165"/>
        <v/>
      </c>
      <c r="K2596" s="22" t="str">
        <f t="shared" si="166"/>
        <v/>
      </c>
    </row>
    <row r="2597" spans="1:11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167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164"/>
        <v/>
      </c>
      <c r="J2597" s="22" t="str">
        <f t="shared" si="165"/>
        <v/>
      </c>
      <c r="K2597" s="22" t="str">
        <f t="shared" si="166"/>
        <v/>
      </c>
    </row>
    <row r="2598" spans="1:11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167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164"/>
        <v/>
      </c>
      <c r="J2598" s="22" t="str">
        <f t="shared" si="165"/>
        <v/>
      </c>
      <c r="K2598" s="22" t="str">
        <f t="shared" si="166"/>
        <v/>
      </c>
    </row>
    <row r="2599" spans="1:11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167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164"/>
        <v/>
      </c>
      <c r="J2599" s="22" t="str">
        <f t="shared" si="165"/>
        <v/>
      </c>
      <c r="K2599" s="22" t="str">
        <f t="shared" si="166"/>
        <v/>
      </c>
    </row>
    <row r="2600" spans="1:11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167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164"/>
        <v/>
      </c>
      <c r="J2600" s="22" t="str">
        <f t="shared" si="165"/>
        <v/>
      </c>
      <c r="K2600" s="22" t="str">
        <f t="shared" si="166"/>
        <v/>
      </c>
    </row>
    <row r="2601" spans="1:11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167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164"/>
        <v/>
      </c>
      <c r="J2601" s="22" t="str">
        <f t="shared" si="165"/>
        <v/>
      </c>
      <c r="K2601" s="22" t="str">
        <f t="shared" si="166"/>
        <v/>
      </c>
    </row>
    <row r="2602" spans="1:11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167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164"/>
        <v/>
      </c>
      <c r="J2602" s="22" t="str">
        <f t="shared" si="165"/>
        <v/>
      </c>
      <c r="K2602" s="22" t="str">
        <f t="shared" si="166"/>
        <v/>
      </c>
    </row>
    <row r="2603" spans="1:11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167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164"/>
        <v/>
      </c>
      <c r="J2603" s="22" t="str">
        <f t="shared" si="165"/>
        <v/>
      </c>
      <c r="K2603" s="22" t="str">
        <f t="shared" si="166"/>
        <v/>
      </c>
    </row>
    <row r="2604" spans="1:11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167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164"/>
        <v/>
      </c>
      <c r="J2604" s="22" t="str">
        <f t="shared" si="165"/>
        <v/>
      </c>
      <c r="K2604" s="22" t="str">
        <f t="shared" si="166"/>
        <v/>
      </c>
    </row>
    <row r="2605" spans="1:11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167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164"/>
        <v/>
      </c>
      <c r="J2605" s="22" t="str">
        <f t="shared" si="165"/>
        <v/>
      </c>
      <c r="K2605" s="22" t="str">
        <f t="shared" si="166"/>
        <v/>
      </c>
    </row>
    <row r="2606" spans="1:11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167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164"/>
        <v/>
      </c>
      <c r="J2606" s="22" t="str">
        <f t="shared" si="165"/>
        <v/>
      </c>
      <c r="K2606" s="22" t="str">
        <f t="shared" si="166"/>
        <v/>
      </c>
    </row>
    <row r="2607" spans="1:11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167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164"/>
        <v/>
      </c>
      <c r="J2607" s="22" t="str">
        <f t="shared" si="165"/>
        <v/>
      </c>
      <c r="K2607" s="22" t="str">
        <f t="shared" si="166"/>
        <v/>
      </c>
    </row>
    <row r="2608" spans="1:11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167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164"/>
        <v/>
      </c>
      <c r="J2608" s="22" t="str">
        <f t="shared" si="165"/>
        <v/>
      </c>
      <c r="K2608" s="22" t="str">
        <f t="shared" si="166"/>
        <v/>
      </c>
    </row>
    <row r="2609" spans="1:11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167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164"/>
        <v/>
      </c>
      <c r="J2609" s="22" t="str">
        <f t="shared" si="165"/>
        <v/>
      </c>
      <c r="K2609" s="22" t="str">
        <f t="shared" si="166"/>
        <v/>
      </c>
    </row>
    <row r="2610" spans="1:11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167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164"/>
        <v/>
      </c>
      <c r="J2610" s="22" t="str">
        <f t="shared" si="165"/>
        <v/>
      </c>
      <c r="K2610" s="22" t="str">
        <f t="shared" si="166"/>
        <v/>
      </c>
    </row>
    <row r="2611" spans="1:11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167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164"/>
        <v/>
      </c>
      <c r="J2611" s="22" t="str">
        <f t="shared" si="165"/>
        <v/>
      </c>
      <c r="K2611" s="22" t="str">
        <f t="shared" si="166"/>
        <v/>
      </c>
    </row>
    <row r="2612" spans="1:11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167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164"/>
        <v/>
      </c>
      <c r="J2612" s="22" t="str">
        <f t="shared" si="165"/>
        <v/>
      </c>
      <c r="K2612" s="22" t="str">
        <f t="shared" si="166"/>
        <v/>
      </c>
    </row>
    <row r="2613" spans="1:11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167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164"/>
        <v/>
      </c>
      <c r="J2613" s="22" t="str">
        <f t="shared" si="165"/>
        <v/>
      </c>
      <c r="K2613" s="22" t="str">
        <f t="shared" si="166"/>
        <v/>
      </c>
    </row>
    <row r="2614" spans="1:11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167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164"/>
        <v/>
      </c>
      <c r="J2614" s="22" t="str">
        <f t="shared" si="165"/>
        <v/>
      </c>
      <c r="K2614" s="22" t="str">
        <f t="shared" si="166"/>
        <v/>
      </c>
    </row>
    <row r="2615" spans="1:11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167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164"/>
        <v/>
      </c>
      <c r="J2615" s="22" t="str">
        <f t="shared" si="165"/>
        <v/>
      </c>
      <c r="K2615" s="22" t="str">
        <f t="shared" si="166"/>
        <v/>
      </c>
    </row>
    <row r="2616" spans="1:11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167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164"/>
        <v/>
      </c>
      <c r="J2616" s="22" t="str">
        <f t="shared" si="165"/>
        <v/>
      </c>
      <c r="K2616" s="22" t="str">
        <f t="shared" si="166"/>
        <v/>
      </c>
    </row>
    <row r="2617" spans="1:11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167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164"/>
        <v/>
      </c>
      <c r="J2617" s="22" t="str">
        <f t="shared" si="165"/>
        <v/>
      </c>
      <c r="K2617" s="22" t="str">
        <f t="shared" si="166"/>
        <v/>
      </c>
    </row>
    <row r="2618" spans="1:11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167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164"/>
        <v/>
      </c>
      <c r="J2618" s="22" t="str">
        <f t="shared" si="165"/>
        <v/>
      </c>
      <c r="K2618" s="22" t="str">
        <f t="shared" si="166"/>
        <v/>
      </c>
    </row>
    <row r="2619" spans="1:11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167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164"/>
        <v/>
      </c>
      <c r="J2619" s="22" t="str">
        <f t="shared" si="165"/>
        <v/>
      </c>
      <c r="K2619" s="22" t="str">
        <f t="shared" si="166"/>
        <v/>
      </c>
    </row>
    <row r="2620" spans="1:11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167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164"/>
        <v/>
      </c>
      <c r="J2620" s="22" t="str">
        <f t="shared" si="165"/>
        <v/>
      </c>
      <c r="K2620" s="22" t="str">
        <f t="shared" si="166"/>
        <v/>
      </c>
    </row>
    <row r="2621" spans="1:11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167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164"/>
        <v/>
      </c>
      <c r="J2621" s="22" t="str">
        <f t="shared" si="165"/>
        <v/>
      </c>
      <c r="K2621" s="22" t="str">
        <f t="shared" si="166"/>
        <v/>
      </c>
    </row>
    <row r="2622" spans="1:11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167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164"/>
        <v/>
      </c>
      <c r="J2622" s="22" t="str">
        <f t="shared" si="165"/>
        <v/>
      </c>
      <c r="K2622" s="22" t="str">
        <f t="shared" si="166"/>
        <v/>
      </c>
    </row>
    <row r="2623" spans="1:11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167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164"/>
        <v/>
      </c>
      <c r="J2623" s="22" t="str">
        <f t="shared" si="165"/>
        <v/>
      </c>
      <c r="K2623" s="22" t="str">
        <f t="shared" si="166"/>
        <v/>
      </c>
    </row>
    <row r="2624" spans="1:11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167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164"/>
        <v/>
      </c>
      <c r="J2624" s="22" t="str">
        <f t="shared" si="165"/>
        <v/>
      </c>
      <c r="K2624" s="22" t="str">
        <f t="shared" si="166"/>
        <v/>
      </c>
    </row>
    <row r="2625" spans="1:11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167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164"/>
        <v/>
      </c>
      <c r="J2625" s="22" t="str">
        <f t="shared" si="165"/>
        <v/>
      </c>
      <c r="K2625" s="22" t="str">
        <f t="shared" si="166"/>
        <v/>
      </c>
    </row>
    <row r="2626" spans="1:11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167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164"/>
        <v/>
      </c>
      <c r="J2626" s="22" t="str">
        <f t="shared" si="165"/>
        <v/>
      </c>
      <c r="K2626" s="22" t="str">
        <f t="shared" si="166"/>
        <v/>
      </c>
    </row>
    <row r="2627" spans="1:11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167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164"/>
        <v/>
      </c>
      <c r="J2627" s="22" t="str">
        <f t="shared" si="165"/>
        <v/>
      </c>
      <c r="K2627" s="22" t="str">
        <f t="shared" si="166"/>
        <v/>
      </c>
    </row>
    <row r="2628" spans="1:11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167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164"/>
        <v/>
      </c>
      <c r="J2628" s="22" t="str">
        <f t="shared" si="165"/>
        <v/>
      </c>
      <c r="K2628" s="22" t="str">
        <f t="shared" si="166"/>
        <v/>
      </c>
    </row>
    <row r="2629" spans="1:11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167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164"/>
        <v/>
      </c>
      <c r="J2629" s="22" t="str">
        <f t="shared" si="165"/>
        <v/>
      </c>
      <c r="K2629" s="22" t="str">
        <f t="shared" si="166"/>
        <v/>
      </c>
    </row>
    <row r="2630" spans="1:11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167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164"/>
        <v/>
      </c>
      <c r="J2630" s="22" t="str">
        <f t="shared" si="165"/>
        <v/>
      </c>
      <c r="K2630" s="22" t="str">
        <f t="shared" si="166"/>
        <v/>
      </c>
    </row>
    <row r="2631" spans="1:11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167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164"/>
        <v/>
      </c>
      <c r="J2631" s="22" t="str">
        <f t="shared" si="165"/>
        <v/>
      </c>
      <c r="K2631" s="22" t="str">
        <f t="shared" si="166"/>
        <v/>
      </c>
    </row>
    <row r="2632" spans="1:11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167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164"/>
        <v/>
      </c>
      <c r="J2632" s="22" t="str">
        <f t="shared" si="165"/>
        <v/>
      </c>
      <c r="K2632" s="22" t="str">
        <f t="shared" si="166"/>
        <v/>
      </c>
    </row>
    <row r="2633" spans="1:11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167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164"/>
        <v/>
      </c>
      <c r="J2633" s="22" t="str">
        <f t="shared" si="165"/>
        <v/>
      </c>
      <c r="K2633" s="22" t="str">
        <f t="shared" si="166"/>
        <v/>
      </c>
    </row>
    <row r="2634" spans="1:11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167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164"/>
        <v/>
      </c>
      <c r="J2634" s="22" t="str">
        <f t="shared" si="165"/>
        <v/>
      </c>
      <c r="K2634" s="22" t="str">
        <f t="shared" si="166"/>
        <v/>
      </c>
    </row>
    <row r="2635" spans="1:11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167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164"/>
        <v/>
      </c>
      <c r="J2635" s="22" t="str">
        <f t="shared" si="165"/>
        <v/>
      </c>
      <c r="K2635" s="22" t="str">
        <f t="shared" si="166"/>
        <v/>
      </c>
    </row>
    <row r="2636" spans="1:11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167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164"/>
        <v/>
      </c>
      <c r="J2636" s="22" t="str">
        <f t="shared" si="165"/>
        <v/>
      </c>
      <c r="K2636" s="22" t="str">
        <f t="shared" si="166"/>
        <v/>
      </c>
    </row>
    <row r="2637" spans="1:11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167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164"/>
        <v/>
      </c>
      <c r="J2637" s="22" t="str">
        <f t="shared" si="165"/>
        <v/>
      </c>
      <c r="K2637" s="22" t="str">
        <f t="shared" si="166"/>
        <v/>
      </c>
    </row>
    <row r="2638" spans="1:11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167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164"/>
        <v/>
      </c>
      <c r="J2638" s="22" t="str">
        <f t="shared" si="165"/>
        <v/>
      </c>
      <c r="K2638" s="22" t="str">
        <f t="shared" si="166"/>
        <v/>
      </c>
    </row>
    <row r="2639" spans="1:11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167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168">CONCATENATE(E2639,A2639)</f>
        <v/>
      </c>
      <c r="J2639" s="22" t="str">
        <f t="shared" ref="J2639:J2702" si="169">B2639</f>
        <v/>
      </c>
      <c r="K2639" s="22" t="str">
        <f t="shared" ref="K2639:K2702" si="170">C2639</f>
        <v/>
      </c>
    </row>
    <row r="2640" spans="1:11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167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168"/>
        <v/>
      </c>
      <c r="J2640" s="22" t="str">
        <f t="shared" si="169"/>
        <v/>
      </c>
      <c r="K2640" s="22" t="str">
        <f t="shared" si="170"/>
        <v/>
      </c>
    </row>
    <row r="2641" spans="1:11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167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168"/>
        <v/>
      </c>
      <c r="J2641" s="22" t="str">
        <f t="shared" si="169"/>
        <v/>
      </c>
      <c r="K2641" s="22" t="str">
        <f t="shared" si="170"/>
        <v/>
      </c>
    </row>
    <row r="2642" spans="1:11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171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168"/>
        <v/>
      </c>
      <c r="J2642" s="22" t="str">
        <f t="shared" si="169"/>
        <v/>
      </c>
      <c r="K2642" s="22" t="str">
        <f t="shared" si="170"/>
        <v/>
      </c>
    </row>
    <row r="2643" spans="1:11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171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168"/>
        <v/>
      </c>
      <c r="J2643" s="22" t="str">
        <f t="shared" si="169"/>
        <v/>
      </c>
      <c r="K2643" s="22" t="str">
        <f t="shared" si="170"/>
        <v/>
      </c>
    </row>
    <row r="2644" spans="1:11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171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168"/>
        <v/>
      </c>
      <c r="J2644" s="22" t="str">
        <f t="shared" si="169"/>
        <v/>
      </c>
      <c r="K2644" s="22" t="str">
        <f t="shared" si="170"/>
        <v/>
      </c>
    </row>
    <row r="2645" spans="1:11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171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168"/>
        <v/>
      </c>
      <c r="J2645" s="22" t="str">
        <f t="shared" si="169"/>
        <v/>
      </c>
      <c r="K2645" s="22" t="str">
        <f t="shared" si="170"/>
        <v/>
      </c>
    </row>
    <row r="2646" spans="1:11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171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168"/>
        <v/>
      </c>
      <c r="J2646" s="22" t="str">
        <f t="shared" si="169"/>
        <v/>
      </c>
      <c r="K2646" s="22" t="str">
        <f t="shared" si="170"/>
        <v/>
      </c>
    </row>
    <row r="2647" spans="1:11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171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168"/>
        <v/>
      </c>
      <c r="J2647" s="22" t="str">
        <f t="shared" si="169"/>
        <v/>
      </c>
      <c r="K2647" s="22" t="str">
        <f t="shared" si="170"/>
        <v/>
      </c>
    </row>
    <row r="2648" spans="1:11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171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168"/>
        <v/>
      </c>
      <c r="J2648" s="22" t="str">
        <f t="shared" si="169"/>
        <v/>
      </c>
      <c r="K2648" s="22" t="str">
        <f t="shared" si="170"/>
        <v/>
      </c>
    </row>
    <row r="2649" spans="1:11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171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168"/>
        <v/>
      </c>
      <c r="J2649" s="22" t="str">
        <f t="shared" si="169"/>
        <v/>
      </c>
      <c r="K2649" s="22" t="str">
        <f t="shared" si="170"/>
        <v/>
      </c>
    </row>
    <row r="2650" spans="1:11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171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168"/>
        <v/>
      </c>
      <c r="J2650" s="22" t="str">
        <f t="shared" si="169"/>
        <v/>
      </c>
      <c r="K2650" s="22" t="str">
        <f t="shared" si="170"/>
        <v/>
      </c>
    </row>
    <row r="2651" spans="1:11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171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168"/>
        <v/>
      </c>
      <c r="J2651" s="22" t="str">
        <f t="shared" si="169"/>
        <v/>
      </c>
      <c r="K2651" s="22" t="str">
        <f t="shared" si="170"/>
        <v/>
      </c>
    </row>
    <row r="2652" spans="1:11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171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168"/>
        <v/>
      </c>
      <c r="J2652" s="22" t="str">
        <f t="shared" si="169"/>
        <v/>
      </c>
      <c r="K2652" s="22" t="str">
        <f t="shared" si="170"/>
        <v/>
      </c>
    </row>
    <row r="2653" spans="1:11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171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168"/>
        <v/>
      </c>
      <c r="J2653" s="22" t="str">
        <f t="shared" si="169"/>
        <v/>
      </c>
      <c r="K2653" s="22" t="str">
        <f t="shared" si="170"/>
        <v/>
      </c>
    </row>
    <row r="2654" spans="1:11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171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168"/>
        <v/>
      </c>
      <c r="J2654" s="22" t="str">
        <f t="shared" si="169"/>
        <v/>
      </c>
      <c r="K2654" s="22" t="str">
        <f t="shared" si="170"/>
        <v/>
      </c>
    </row>
    <row r="2655" spans="1:11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171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168"/>
        <v/>
      </c>
      <c r="J2655" s="22" t="str">
        <f t="shared" si="169"/>
        <v/>
      </c>
      <c r="K2655" s="22" t="str">
        <f t="shared" si="170"/>
        <v/>
      </c>
    </row>
    <row r="2656" spans="1:11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171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168"/>
        <v/>
      </c>
      <c r="J2656" s="22" t="str">
        <f t="shared" si="169"/>
        <v/>
      </c>
      <c r="K2656" s="22" t="str">
        <f t="shared" si="170"/>
        <v/>
      </c>
    </row>
    <row r="2657" spans="1:11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171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168"/>
        <v/>
      </c>
      <c r="J2657" s="22" t="str">
        <f t="shared" si="169"/>
        <v/>
      </c>
      <c r="K2657" s="22" t="str">
        <f t="shared" si="170"/>
        <v/>
      </c>
    </row>
    <row r="2658" spans="1:11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171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168"/>
        <v/>
      </c>
      <c r="J2658" s="22" t="str">
        <f t="shared" si="169"/>
        <v/>
      </c>
      <c r="K2658" s="22" t="str">
        <f t="shared" si="170"/>
        <v/>
      </c>
    </row>
    <row r="2659" spans="1:11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171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168"/>
        <v/>
      </c>
      <c r="J2659" s="22" t="str">
        <f t="shared" si="169"/>
        <v/>
      </c>
      <c r="K2659" s="22" t="str">
        <f t="shared" si="170"/>
        <v/>
      </c>
    </row>
    <row r="2660" spans="1:11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171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168"/>
        <v/>
      </c>
      <c r="J2660" s="22" t="str">
        <f t="shared" si="169"/>
        <v/>
      </c>
      <c r="K2660" s="22" t="str">
        <f t="shared" si="170"/>
        <v/>
      </c>
    </row>
    <row r="2661" spans="1:11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171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168"/>
        <v/>
      </c>
      <c r="J2661" s="22" t="str">
        <f t="shared" si="169"/>
        <v/>
      </c>
      <c r="K2661" s="22" t="str">
        <f t="shared" si="170"/>
        <v/>
      </c>
    </row>
    <row r="2662" spans="1:11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171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168"/>
        <v/>
      </c>
      <c r="J2662" s="22" t="str">
        <f t="shared" si="169"/>
        <v/>
      </c>
      <c r="K2662" s="22" t="str">
        <f t="shared" si="170"/>
        <v/>
      </c>
    </row>
    <row r="2663" spans="1:11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171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168"/>
        <v/>
      </c>
      <c r="J2663" s="22" t="str">
        <f t="shared" si="169"/>
        <v/>
      </c>
      <c r="K2663" s="22" t="str">
        <f t="shared" si="170"/>
        <v/>
      </c>
    </row>
    <row r="2664" spans="1:11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171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168"/>
        <v/>
      </c>
      <c r="J2664" s="22" t="str">
        <f t="shared" si="169"/>
        <v/>
      </c>
      <c r="K2664" s="22" t="str">
        <f t="shared" si="170"/>
        <v/>
      </c>
    </row>
    <row r="2665" spans="1:11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171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168"/>
        <v/>
      </c>
      <c r="J2665" s="22" t="str">
        <f t="shared" si="169"/>
        <v/>
      </c>
      <c r="K2665" s="22" t="str">
        <f t="shared" si="170"/>
        <v/>
      </c>
    </row>
    <row r="2666" spans="1:11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171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168"/>
        <v/>
      </c>
      <c r="J2666" s="22" t="str">
        <f t="shared" si="169"/>
        <v/>
      </c>
      <c r="K2666" s="22" t="str">
        <f t="shared" si="170"/>
        <v/>
      </c>
    </row>
    <row r="2667" spans="1:11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171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168"/>
        <v/>
      </c>
      <c r="J2667" s="22" t="str">
        <f t="shared" si="169"/>
        <v/>
      </c>
      <c r="K2667" s="22" t="str">
        <f t="shared" si="170"/>
        <v/>
      </c>
    </row>
    <row r="2668" spans="1:11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171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168"/>
        <v/>
      </c>
      <c r="J2668" s="22" t="str">
        <f t="shared" si="169"/>
        <v/>
      </c>
      <c r="K2668" s="22" t="str">
        <f t="shared" si="170"/>
        <v/>
      </c>
    </row>
    <row r="2669" spans="1:11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171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168"/>
        <v/>
      </c>
      <c r="J2669" s="22" t="str">
        <f t="shared" si="169"/>
        <v/>
      </c>
      <c r="K2669" s="22" t="str">
        <f t="shared" si="170"/>
        <v/>
      </c>
    </row>
    <row r="2670" spans="1:11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171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168"/>
        <v/>
      </c>
      <c r="J2670" s="22" t="str">
        <f t="shared" si="169"/>
        <v/>
      </c>
      <c r="K2670" s="22" t="str">
        <f t="shared" si="170"/>
        <v/>
      </c>
    </row>
    <row r="2671" spans="1:11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171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168"/>
        <v/>
      </c>
      <c r="J2671" s="22" t="str">
        <f t="shared" si="169"/>
        <v/>
      </c>
      <c r="K2671" s="22" t="str">
        <f t="shared" si="170"/>
        <v/>
      </c>
    </row>
    <row r="2672" spans="1:11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171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168"/>
        <v/>
      </c>
      <c r="J2672" s="22" t="str">
        <f t="shared" si="169"/>
        <v/>
      </c>
      <c r="K2672" s="22" t="str">
        <f t="shared" si="170"/>
        <v/>
      </c>
    </row>
    <row r="2673" spans="1:11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171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168"/>
        <v/>
      </c>
      <c r="J2673" s="22" t="str">
        <f t="shared" si="169"/>
        <v/>
      </c>
      <c r="K2673" s="22" t="str">
        <f t="shared" si="170"/>
        <v/>
      </c>
    </row>
    <row r="2674" spans="1:11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171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168"/>
        <v/>
      </c>
      <c r="J2674" s="22" t="str">
        <f t="shared" si="169"/>
        <v/>
      </c>
      <c r="K2674" s="22" t="str">
        <f t="shared" si="170"/>
        <v/>
      </c>
    </row>
    <row r="2675" spans="1:11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171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168"/>
        <v/>
      </c>
      <c r="J2675" s="22" t="str">
        <f t="shared" si="169"/>
        <v/>
      </c>
      <c r="K2675" s="22" t="str">
        <f t="shared" si="170"/>
        <v/>
      </c>
    </row>
    <row r="2676" spans="1:11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171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168"/>
        <v/>
      </c>
      <c r="J2676" s="22" t="str">
        <f t="shared" si="169"/>
        <v/>
      </c>
      <c r="K2676" s="22" t="str">
        <f t="shared" si="170"/>
        <v/>
      </c>
    </row>
    <row r="2677" spans="1:11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171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168"/>
        <v/>
      </c>
      <c r="J2677" s="22" t="str">
        <f t="shared" si="169"/>
        <v/>
      </c>
      <c r="K2677" s="22" t="str">
        <f t="shared" si="170"/>
        <v/>
      </c>
    </row>
    <row r="2678" spans="1:11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171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168"/>
        <v/>
      </c>
      <c r="J2678" s="22" t="str">
        <f t="shared" si="169"/>
        <v/>
      </c>
      <c r="K2678" s="22" t="str">
        <f t="shared" si="170"/>
        <v/>
      </c>
    </row>
    <row r="2679" spans="1:11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171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168"/>
        <v/>
      </c>
      <c r="J2679" s="22" t="str">
        <f t="shared" si="169"/>
        <v/>
      </c>
      <c r="K2679" s="22" t="str">
        <f t="shared" si="170"/>
        <v/>
      </c>
    </row>
    <row r="2680" spans="1:11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171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168"/>
        <v/>
      </c>
      <c r="J2680" s="22" t="str">
        <f t="shared" si="169"/>
        <v/>
      </c>
      <c r="K2680" s="22" t="str">
        <f t="shared" si="170"/>
        <v/>
      </c>
    </row>
    <row r="2681" spans="1:11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171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168"/>
        <v/>
      </c>
      <c r="J2681" s="22" t="str">
        <f t="shared" si="169"/>
        <v/>
      </c>
      <c r="K2681" s="22" t="str">
        <f t="shared" si="170"/>
        <v/>
      </c>
    </row>
    <row r="2682" spans="1:11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171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168"/>
        <v/>
      </c>
      <c r="J2682" s="22" t="str">
        <f t="shared" si="169"/>
        <v/>
      </c>
      <c r="K2682" s="22" t="str">
        <f t="shared" si="170"/>
        <v/>
      </c>
    </row>
    <row r="2683" spans="1:11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171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168"/>
        <v/>
      </c>
      <c r="J2683" s="22" t="str">
        <f t="shared" si="169"/>
        <v/>
      </c>
      <c r="K2683" s="22" t="str">
        <f t="shared" si="170"/>
        <v/>
      </c>
    </row>
    <row r="2684" spans="1:11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171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168"/>
        <v/>
      </c>
      <c r="J2684" s="22" t="str">
        <f t="shared" si="169"/>
        <v/>
      </c>
      <c r="K2684" s="22" t="str">
        <f t="shared" si="170"/>
        <v/>
      </c>
    </row>
    <row r="2685" spans="1:11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171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168"/>
        <v/>
      </c>
      <c r="J2685" s="22" t="str">
        <f t="shared" si="169"/>
        <v/>
      </c>
      <c r="K2685" s="22" t="str">
        <f t="shared" si="170"/>
        <v/>
      </c>
    </row>
    <row r="2686" spans="1:11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171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168"/>
        <v/>
      </c>
      <c r="J2686" s="22" t="str">
        <f t="shared" si="169"/>
        <v/>
      </c>
      <c r="K2686" s="22" t="str">
        <f t="shared" si="170"/>
        <v/>
      </c>
    </row>
    <row r="2687" spans="1:11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171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168"/>
        <v/>
      </c>
      <c r="J2687" s="22" t="str">
        <f t="shared" si="169"/>
        <v/>
      </c>
      <c r="K2687" s="22" t="str">
        <f t="shared" si="170"/>
        <v/>
      </c>
    </row>
    <row r="2688" spans="1:11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171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168"/>
        <v/>
      </c>
      <c r="J2688" s="22" t="str">
        <f t="shared" si="169"/>
        <v/>
      </c>
      <c r="K2688" s="22" t="str">
        <f t="shared" si="170"/>
        <v/>
      </c>
    </row>
    <row r="2689" spans="1:11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171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168"/>
        <v/>
      </c>
      <c r="J2689" s="22" t="str">
        <f t="shared" si="169"/>
        <v/>
      </c>
      <c r="K2689" s="22" t="str">
        <f t="shared" si="170"/>
        <v/>
      </c>
    </row>
    <row r="2690" spans="1:11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171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168"/>
        <v/>
      </c>
      <c r="J2690" s="22" t="str">
        <f t="shared" si="169"/>
        <v/>
      </c>
      <c r="K2690" s="22" t="str">
        <f t="shared" si="170"/>
        <v/>
      </c>
    </row>
    <row r="2691" spans="1:11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171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168"/>
        <v/>
      </c>
      <c r="J2691" s="22" t="str">
        <f t="shared" si="169"/>
        <v/>
      </c>
      <c r="K2691" s="22" t="str">
        <f t="shared" si="170"/>
        <v/>
      </c>
    </row>
    <row r="2692" spans="1:11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171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168"/>
        <v/>
      </c>
      <c r="J2692" s="22" t="str">
        <f t="shared" si="169"/>
        <v/>
      </c>
      <c r="K2692" s="22" t="str">
        <f t="shared" si="170"/>
        <v/>
      </c>
    </row>
    <row r="2693" spans="1:11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171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168"/>
        <v/>
      </c>
      <c r="J2693" s="22" t="str">
        <f t="shared" si="169"/>
        <v/>
      </c>
      <c r="K2693" s="22" t="str">
        <f t="shared" si="170"/>
        <v/>
      </c>
    </row>
    <row r="2694" spans="1:11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171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168"/>
        <v/>
      </c>
      <c r="J2694" s="22" t="str">
        <f t="shared" si="169"/>
        <v/>
      </c>
      <c r="K2694" s="22" t="str">
        <f t="shared" si="170"/>
        <v/>
      </c>
    </row>
    <row r="2695" spans="1:11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171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168"/>
        <v/>
      </c>
      <c r="J2695" s="22" t="str">
        <f t="shared" si="169"/>
        <v/>
      </c>
      <c r="K2695" s="22" t="str">
        <f t="shared" si="170"/>
        <v/>
      </c>
    </row>
    <row r="2696" spans="1:11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171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168"/>
        <v/>
      </c>
      <c r="J2696" s="22" t="str">
        <f t="shared" si="169"/>
        <v/>
      </c>
      <c r="K2696" s="22" t="str">
        <f t="shared" si="170"/>
        <v/>
      </c>
    </row>
    <row r="2697" spans="1:11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171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168"/>
        <v/>
      </c>
      <c r="J2697" s="22" t="str">
        <f t="shared" si="169"/>
        <v/>
      </c>
      <c r="K2697" s="22" t="str">
        <f t="shared" si="170"/>
        <v/>
      </c>
    </row>
    <row r="2698" spans="1:11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171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168"/>
        <v/>
      </c>
      <c r="J2698" s="22" t="str">
        <f t="shared" si="169"/>
        <v/>
      </c>
      <c r="K2698" s="22" t="str">
        <f t="shared" si="170"/>
        <v/>
      </c>
    </row>
    <row r="2699" spans="1:11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171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168"/>
        <v/>
      </c>
      <c r="J2699" s="22" t="str">
        <f t="shared" si="169"/>
        <v/>
      </c>
      <c r="K2699" s="22" t="str">
        <f t="shared" si="170"/>
        <v/>
      </c>
    </row>
    <row r="2700" spans="1:11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171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168"/>
        <v/>
      </c>
      <c r="J2700" s="22" t="str">
        <f t="shared" si="169"/>
        <v/>
      </c>
      <c r="K2700" s="22" t="str">
        <f t="shared" si="170"/>
        <v/>
      </c>
    </row>
    <row r="2701" spans="1:11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171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168"/>
        <v/>
      </c>
      <c r="J2701" s="22" t="str">
        <f t="shared" si="169"/>
        <v/>
      </c>
      <c r="K2701" s="22" t="str">
        <f t="shared" si="170"/>
        <v/>
      </c>
    </row>
    <row r="2702" spans="1:11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171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168"/>
        <v/>
      </c>
      <c r="J2702" s="22" t="str">
        <f t="shared" si="169"/>
        <v/>
      </c>
      <c r="K2702" s="22" t="str">
        <f t="shared" si="170"/>
        <v/>
      </c>
    </row>
    <row r="2703" spans="1:11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171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172">CONCATENATE(E2703,A2703)</f>
        <v/>
      </c>
      <c r="J2703" s="22" t="str">
        <f t="shared" ref="J2703:J2766" si="173">B2703</f>
        <v/>
      </c>
      <c r="K2703" s="22" t="str">
        <f t="shared" ref="K2703:K2766" si="174">C2703</f>
        <v/>
      </c>
    </row>
    <row r="2704" spans="1:11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171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172"/>
        <v/>
      </c>
      <c r="J2704" s="22" t="str">
        <f t="shared" si="173"/>
        <v/>
      </c>
      <c r="K2704" s="22" t="str">
        <f t="shared" si="174"/>
        <v/>
      </c>
    </row>
    <row r="2705" spans="1:11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171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172"/>
        <v/>
      </c>
      <c r="J2705" s="22" t="str">
        <f t="shared" si="173"/>
        <v/>
      </c>
      <c r="K2705" s="22" t="str">
        <f t="shared" si="174"/>
        <v/>
      </c>
    </row>
    <row r="2706" spans="1:11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175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172"/>
        <v/>
      </c>
      <c r="J2706" s="22" t="str">
        <f t="shared" si="173"/>
        <v/>
      </c>
      <c r="K2706" s="22" t="str">
        <f t="shared" si="174"/>
        <v/>
      </c>
    </row>
    <row r="2707" spans="1:11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175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172"/>
        <v/>
      </c>
      <c r="J2707" s="22" t="str">
        <f t="shared" si="173"/>
        <v/>
      </c>
      <c r="K2707" s="22" t="str">
        <f t="shared" si="174"/>
        <v/>
      </c>
    </row>
    <row r="2708" spans="1:11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175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172"/>
        <v/>
      </c>
      <c r="J2708" s="22" t="str">
        <f t="shared" si="173"/>
        <v/>
      </c>
      <c r="K2708" s="22" t="str">
        <f t="shared" si="174"/>
        <v/>
      </c>
    </row>
    <row r="2709" spans="1:11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175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172"/>
        <v/>
      </c>
      <c r="J2709" s="22" t="str">
        <f t="shared" si="173"/>
        <v/>
      </c>
      <c r="K2709" s="22" t="str">
        <f t="shared" si="174"/>
        <v/>
      </c>
    </row>
    <row r="2710" spans="1:11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175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172"/>
        <v/>
      </c>
      <c r="J2710" s="22" t="str">
        <f t="shared" si="173"/>
        <v/>
      </c>
      <c r="K2710" s="22" t="str">
        <f t="shared" si="174"/>
        <v/>
      </c>
    </row>
    <row r="2711" spans="1:11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175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172"/>
        <v/>
      </c>
      <c r="J2711" s="22" t="str">
        <f t="shared" si="173"/>
        <v/>
      </c>
      <c r="K2711" s="22" t="str">
        <f t="shared" si="174"/>
        <v/>
      </c>
    </row>
    <row r="2712" spans="1:11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175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172"/>
        <v/>
      </c>
      <c r="J2712" s="22" t="str">
        <f t="shared" si="173"/>
        <v/>
      </c>
      <c r="K2712" s="22" t="str">
        <f t="shared" si="174"/>
        <v/>
      </c>
    </row>
    <row r="2713" spans="1:11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175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172"/>
        <v/>
      </c>
      <c r="J2713" s="22" t="str">
        <f t="shared" si="173"/>
        <v/>
      </c>
      <c r="K2713" s="22" t="str">
        <f t="shared" si="174"/>
        <v/>
      </c>
    </row>
    <row r="2714" spans="1:11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175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172"/>
        <v/>
      </c>
      <c r="J2714" s="22" t="str">
        <f t="shared" si="173"/>
        <v/>
      </c>
      <c r="K2714" s="22" t="str">
        <f t="shared" si="174"/>
        <v/>
      </c>
    </row>
    <row r="2715" spans="1:11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175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172"/>
        <v/>
      </c>
      <c r="J2715" s="22" t="str">
        <f t="shared" si="173"/>
        <v/>
      </c>
      <c r="K2715" s="22" t="str">
        <f t="shared" si="174"/>
        <v/>
      </c>
    </row>
    <row r="2716" spans="1:11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175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172"/>
        <v/>
      </c>
      <c r="J2716" s="22" t="str">
        <f t="shared" si="173"/>
        <v/>
      </c>
      <c r="K2716" s="22" t="str">
        <f t="shared" si="174"/>
        <v/>
      </c>
    </row>
    <row r="2717" spans="1:11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175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172"/>
        <v/>
      </c>
      <c r="J2717" s="22" t="str">
        <f t="shared" si="173"/>
        <v/>
      </c>
      <c r="K2717" s="22" t="str">
        <f t="shared" si="174"/>
        <v/>
      </c>
    </row>
    <row r="2718" spans="1:11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175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172"/>
        <v/>
      </c>
      <c r="J2718" s="22" t="str">
        <f t="shared" si="173"/>
        <v/>
      </c>
      <c r="K2718" s="22" t="str">
        <f t="shared" si="174"/>
        <v/>
      </c>
    </row>
    <row r="2719" spans="1:11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175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172"/>
        <v/>
      </c>
      <c r="J2719" s="22" t="str">
        <f t="shared" si="173"/>
        <v/>
      </c>
      <c r="K2719" s="22" t="str">
        <f t="shared" si="174"/>
        <v/>
      </c>
    </row>
    <row r="2720" spans="1:11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175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172"/>
        <v/>
      </c>
      <c r="J2720" s="22" t="str">
        <f t="shared" si="173"/>
        <v/>
      </c>
      <c r="K2720" s="22" t="str">
        <f t="shared" si="174"/>
        <v/>
      </c>
    </row>
    <row r="2721" spans="1:11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175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172"/>
        <v/>
      </c>
      <c r="J2721" s="22" t="str">
        <f t="shared" si="173"/>
        <v/>
      </c>
      <c r="K2721" s="22" t="str">
        <f t="shared" si="174"/>
        <v/>
      </c>
    </row>
    <row r="2722" spans="1:11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175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172"/>
        <v/>
      </c>
      <c r="J2722" s="22" t="str">
        <f t="shared" si="173"/>
        <v/>
      </c>
      <c r="K2722" s="22" t="str">
        <f t="shared" si="174"/>
        <v/>
      </c>
    </row>
    <row r="2723" spans="1:11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175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172"/>
        <v/>
      </c>
      <c r="J2723" s="22" t="str">
        <f t="shared" si="173"/>
        <v/>
      </c>
      <c r="K2723" s="22" t="str">
        <f t="shared" si="174"/>
        <v/>
      </c>
    </row>
    <row r="2724" spans="1:11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175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172"/>
        <v/>
      </c>
      <c r="J2724" s="22" t="str">
        <f t="shared" si="173"/>
        <v/>
      </c>
      <c r="K2724" s="22" t="str">
        <f t="shared" si="174"/>
        <v/>
      </c>
    </row>
    <row r="2725" spans="1:11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175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172"/>
        <v/>
      </c>
      <c r="J2725" s="22" t="str">
        <f t="shared" si="173"/>
        <v/>
      </c>
      <c r="K2725" s="22" t="str">
        <f t="shared" si="174"/>
        <v/>
      </c>
    </row>
    <row r="2726" spans="1:11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175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172"/>
        <v/>
      </c>
      <c r="J2726" s="22" t="str">
        <f t="shared" si="173"/>
        <v/>
      </c>
      <c r="K2726" s="22" t="str">
        <f t="shared" si="174"/>
        <v/>
      </c>
    </row>
    <row r="2727" spans="1:11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175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172"/>
        <v/>
      </c>
      <c r="J2727" s="22" t="str">
        <f t="shared" si="173"/>
        <v/>
      </c>
      <c r="K2727" s="22" t="str">
        <f t="shared" si="174"/>
        <v/>
      </c>
    </row>
    <row r="2728" spans="1:11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175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172"/>
        <v/>
      </c>
      <c r="J2728" s="22" t="str">
        <f t="shared" si="173"/>
        <v/>
      </c>
      <c r="K2728" s="22" t="str">
        <f t="shared" si="174"/>
        <v/>
      </c>
    </row>
    <row r="2729" spans="1:11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175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172"/>
        <v/>
      </c>
      <c r="J2729" s="22" t="str">
        <f t="shared" si="173"/>
        <v/>
      </c>
      <c r="K2729" s="22" t="str">
        <f t="shared" si="174"/>
        <v/>
      </c>
    </row>
    <row r="2730" spans="1:11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175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172"/>
        <v/>
      </c>
      <c r="J2730" s="22" t="str">
        <f t="shared" si="173"/>
        <v/>
      </c>
      <c r="K2730" s="22" t="str">
        <f t="shared" si="174"/>
        <v/>
      </c>
    </row>
    <row r="2731" spans="1:11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175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172"/>
        <v/>
      </c>
      <c r="J2731" s="22" t="str">
        <f t="shared" si="173"/>
        <v/>
      </c>
      <c r="K2731" s="22" t="str">
        <f t="shared" si="174"/>
        <v/>
      </c>
    </row>
    <row r="2732" spans="1:11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175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172"/>
        <v/>
      </c>
      <c r="J2732" s="22" t="str">
        <f t="shared" si="173"/>
        <v/>
      </c>
      <c r="K2732" s="22" t="str">
        <f t="shared" si="174"/>
        <v/>
      </c>
    </row>
    <row r="2733" spans="1:11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175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172"/>
        <v/>
      </c>
      <c r="J2733" s="22" t="str">
        <f t="shared" si="173"/>
        <v/>
      </c>
      <c r="K2733" s="22" t="str">
        <f t="shared" si="174"/>
        <v/>
      </c>
    </row>
    <row r="2734" spans="1:11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175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172"/>
        <v/>
      </c>
      <c r="J2734" s="22" t="str">
        <f t="shared" si="173"/>
        <v/>
      </c>
      <c r="K2734" s="22" t="str">
        <f t="shared" si="174"/>
        <v/>
      </c>
    </row>
    <row r="2735" spans="1:11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175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172"/>
        <v/>
      </c>
      <c r="J2735" s="22" t="str">
        <f t="shared" si="173"/>
        <v/>
      </c>
      <c r="K2735" s="22" t="str">
        <f t="shared" si="174"/>
        <v/>
      </c>
    </row>
    <row r="2736" spans="1:11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175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172"/>
        <v/>
      </c>
      <c r="J2736" s="22" t="str">
        <f t="shared" si="173"/>
        <v/>
      </c>
      <c r="K2736" s="22" t="str">
        <f t="shared" si="174"/>
        <v/>
      </c>
    </row>
    <row r="2737" spans="1:11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175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172"/>
        <v/>
      </c>
      <c r="J2737" s="22" t="str">
        <f t="shared" si="173"/>
        <v/>
      </c>
      <c r="K2737" s="22" t="str">
        <f t="shared" si="174"/>
        <v/>
      </c>
    </row>
    <row r="2738" spans="1:11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175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172"/>
        <v/>
      </c>
      <c r="J2738" s="22" t="str">
        <f t="shared" si="173"/>
        <v/>
      </c>
      <c r="K2738" s="22" t="str">
        <f t="shared" si="174"/>
        <v/>
      </c>
    </row>
    <row r="2739" spans="1:11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175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172"/>
        <v/>
      </c>
      <c r="J2739" s="22" t="str">
        <f t="shared" si="173"/>
        <v/>
      </c>
      <c r="K2739" s="22" t="str">
        <f t="shared" si="174"/>
        <v/>
      </c>
    </row>
    <row r="2740" spans="1:11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175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172"/>
        <v/>
      </c>
      <c r="J2740" s="22" t="str">
        <f t="shared" si="173"/>
        <v/>
      </c>
      <c r="K2740" s="22" t="str">
        <f t="shared" si="174"/>
        <v/>
      </c>
    </row>
    <row r="2741" spans="1:11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175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172"/>
        <v/>
      </c>
      <c r="J2741" s="22" t="str">
        <f t="shared" si="173"/>
        <v/>
      </c>
      <c r="K2741" s="22" t="str">
        <f t="shared" si="174"/>
        <v/>
      </c>
    </row>
    <row r="2742" spans="1:11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175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172"/>
        <v/>
      </c>
      <c r="J2742" s="22" t="str">
        <f t="shared" si="173"/>
        <v/>
      </c>
      <c r="K2742" s="22" t="str">
        <f t="shared" si="174"/>
        <v/>
      </c>
    </row>
    <row r="2743" spans="1:11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175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172"/>
        <v/>
      </c>
      <c r="J2743" s="22" t="str">
        <f t="shared" si="173"/>
        <v/>
      </c>
      <c r="K2743" s="22" t="str">
        <f t="shared" si="174"/>
        <v/>
      </c>
    </row>
    <row r="2744" spans="1:11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175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172"/>
        <v/>
      </c>
      <c r="J2744" s="22" t="str">
        <f t="shared" si="173"/>
        <v/>
      </c>
      <c r="K2744" s="22" t="str">
        <f t="shared" si="174"/>
        <v/>
      </c>
    </row>
    <row r="2745" spans="1:11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175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172"/>
        <v/>
      </c>
      <c r="J2745" s="22" t="str">
        <f t="shared" si="173"/>
        <v/>
      </c>
      <c r="K2745" s="22" t="str">
        <f t="shared" si="174"/>
        <v/>
      </c>
    </row>
    <row r="2746" spans="1:11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175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172"/>
        <v/>
      </c>
      <c r="J2746" s="22" t="str">
        <f t="shared" si="173"/>
        <v/>
      </c>
      <c r="K2746" s="22" t="str">
        <f t="shared" si="174"/>
        <v/>
      </c>
    </row>
    <row r="2747" spans="1:11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175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172"/>
        <v/>
      </c>
      <c r="J2747" s="22" t="str">
        <f t="shared" si="173"/>
        <v/>
      </c>
      <c r="K2747" s="22" t="str">
        <f t="shared" si="174"/>
        <v/>
      </c>
    </row>
    <row r="2748" spans="1:11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175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172"/>
        <v/>
      </c>
      <c r="J2748" s="22" t="str">
        <f t="shared" si="173"/>
        <v/>
      </c>
      <c r="K2748" s="22" t="str">
        <f t="shared" si="174"/>
        <v/>
      </c>
    </row>
    <row r="2749" spans="1:11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175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172"/>
        <v/>
      </c>
      <c r="J2749" s="22" t="str">
        <f t="shared" si="173"/>
        <v/>
      </c>
      <c r="K2749" s="22" t="str">
        <f t="shared" si="174"/>
        <v/>
      </c>
    </row>
    <row r="2750" spans="1:11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175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172"/>
        <v/>
      </c>
      <c r="J2750" s="22" t="str">
        <f t="shared" si="173"/>
        <v/>
      </c>
      <c r="K2750" s="22" t="str">
        <f t="shared" si="174"/>
        <v/>
      </c>
    </row>
    <row r="2751" spans="1:11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175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172"/>
        <v/>
      </c>
      <c r="J2751" s="22" t="str">
        <f t="shared" si="173"/>
        <v/>
      </c>
      <c r="K2751" s="22" t="str">
        <f t="shared" si="174"/>
        <v/>
      </c>
    </row>
    <row r="2752" spans="1:11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175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172"/>
        <v/>
      </c>
      <c r="J2752" s="22" t="str">
        <f t="shared" si="173"/>
        <v/>
      </c>
      <c r="K2752" s="22" t="str">
        <f t="shared" si="174"/>
        <v/>
      </c>
    </row>
    <row r="2753" spans="1:11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175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172"/>
        <v/>
      </c>
      <c r="J2753" s="22" t="str">
        <f t="shared" si="173"/>
        <v/>
      </c>
      <c r="K2753" s="22" t="str">
        <f t="shared" si="174"/>
        <v/>
      </c>
    </row>
    <row r="2754" spans="1:11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175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172"/>
        <v/>
      </c>
      <c r="J2754" s="22" t="str">
        <f t="shared" si="173"/>
        <v/>
      </c>
      <c r="K2754" s="22" t="str">
        <f t="shared" si="174"/>
        <v/>
      </c>
    </row>
    <row r="2755" spans="1:11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175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172"/>
        <v/>
      </c>
      <c r="J2755" s="22" t="str">
        <f t="shared" si="173"/>
        <v/>
      </c>
      <c r="K2755" s="22" t="str">
        <f t="shared" si="174"/>
        <v/>
      </c>
    </row>
    <row r="2756" spans="1:11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175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172"/>
        <v/>
      </c>
      <c r="J2756" s="22" t="str">
        <f t="shared" si="173"/>
        <v/>
      </c>
      <c r="K2756" s="22" t="str">
        <f t="shared" si="174"/>
        <v/>
      </c>
    </row>
    <row r="2757" spans="1:11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175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172"/>
        <v/>
      </c>
      <c r="J2757" s="22" t="str">
        <f t="shared" si="173"/>
        <v/>
      </c>
      <c r="K2757" s="22" t="str">
        <f t="shared" si="174"/>
        <v/>
      </c>
    </row>
    <row r="2758" spans="1:11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175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172"/>
        <v/>
      </c>
      <c r="J2758" s="22" t="str">
        <f t="shared" si="173"/>
        <v/>
      </c>
      <c r="K2758" s="22" t="str">
        <f t="shared" si="174"/>
        <v/>
      </c>
    </row>
    <row r="2759" spans="1:11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175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172"/>
        <v/>
      </c>
      <c r="J2759" s="22" t="str">
        <f t="shared" si="173"/>
        <v/>
      </c>
      <c r="K2759" s="22" t="str">
        <f t="shared" si="174"/>
        <v/>
      </c>
    </row>
    <row r="2760" spans="1:11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175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172"/>
        <v/>
      </c>
      <c r="J2760" s="22" t="str">
        <f t="shared" si="173"/>
        <v/>
      </c>
      <c r="K2760" s="22" t="str">
        <f t="shared" si="174"/>
        <v/>
      </c>
    </row>
    <row r="2761" spans="1:11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175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172"/>
        <v/>
      </c>
      <c r="J2761" s="22" t="str">
        <f t="shared" si="173"/>
        <v/>
      </c>
      <c r="K2761" s="22" t="str">
        <f t="shared" si="174"/>
        <v/>
      </c>
    </row>
    <row r="2762" spans="1:11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175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172"/>
        <v/>
      </c>
      <c r="J2762" s="22" t="str">
        <f t="shared" si="173"/>
        <v/>
      </c>
      <c r="K2762" s="22" t="str">
        <f t="shared" si="174"/>
        <v/>
      </c>
    </row>
    <row r="2763" spans="1:11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175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172"/>
        <v/>
      </c>
      <c r="J2763" s="22" t="str">
        <f t="shared" si="173"/>
        <v/>
      </c>
      <c r="K2763" s="22" t="str">
        <f t="shared" si="174"/>
        <v/>
      </c>
    </row>
    <row r="2764" spans="1:11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175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172"/>
        <v/>
      </c>
      <c r="J2764" s="22" t="str">
        <f t="shared" si="173"/>
        <v/>
      </c>
      <c r="K2764" s="22" t="str">
        <f t="shared" si="174"/>
        <v/>
      </c>
    </row>
    <row r="2765" spans="1:11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175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172"/>
        <v/>
      </c>
      <c r="J2765" s="22" t="str">
        <f t="shared" si="173"/>
        <v/>
      </c>
      <c r="K2765" s="22" t="str">
        <f t="shared" si="174"/>
        <v/>
      </c>
    </row>
    <row r="2766" spans="1:11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175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172"/>
        <v/>
      </c>
      <c r="J2766" s="22" t="str">
        <f t="shared" si="173"/>
        <v/>
      </c>
      <c r="K2766" s="22" t="str">
        <f t="shared" si="174"/>
        <v/>
      </c>
    </row>
    <row r="2767" spans="1:11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175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176">CONCATENATE(E2767,A2767)</f>
        <v/>
      </c>
      <c r="J2767" s="22" t="str">
        <f t="shared" ref="J2767:J2830" si="177">B2767</f>
        <v/>
      </c>
      <c r="K2767" s="22" t="str">
        <f t="shared" ref="K2767:K2830" si="178">C2767</f>
        <v/>
      </c>
    </row>
    <row r="2768" spans="1:11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175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176"/>
        <v/>
      </c>
      <c r="J2768" s="22" t="str">
        <f t="shared" si="177"/>
        <v/>
      </c>
      <c r="K2768" s="22" t="str">
        <f t="shared" si="178"/>
        <v/>
      </c>
    </row>
    <row r="2769" spans="1:11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175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176"/>
        <v/>
      </c>
      <c r="J2769" s="22" t="str">
        <f t="shared" si="177"/>
        <v/>
      </c>
      <c r="K2769" s="22" t="str">
        <f t="shared" si="178"/>
        <v/>
      </c>
    </row>
    <row r="2770" spans="1:11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179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176"/>
        <v/>
      </c>
      <c r="J2770" s="22" t="str">
        <f t="shared" si="177"/>
        <v/>
      </c>
      <c r="K2770" s="22" t="str">
        <f t="shared" si="178"/>
        <v/>
      </c>
    </row>
    <row r="2771" spans="1:11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179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176"/>
        <v/>
      </c>
      <c r="J2771" s="22" t="str">
        <f t="shared" si="177"/>
        <v/>
      </c>
      <c r="K2771" s="22" t="str">
        <f t="shared" si="178"/>
        <v/>
      </c>
    </row>
    <row r="2772" spans="1:11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179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176"/>
        <v/>
      </c>
      <c r="J2772" s="22" t="str">
        <f t="shared" si="177"/>
        <v/>
      </c>
      <c r="K2772" s="22" t="str">
        <f t="shared" si="178"/>
        <v/>
      </c>
    </row>
    <row r="2773" spans="1:11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179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176"/>
        <v/>
      </c>
      <c r="J2773" s="22" t="str">
        <f t="shared" si="177"/>
        <v/>
      </c>
      <c r="K2773" s="22" t="str">
        <f t="shared" si="178"/>
        <v/>
      </c>
    </row>
    <row r="2774" spans="1:11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179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176"/>
        <v/>
      </c>
      <c r="J2774" s="22" t="str">
        <f t="shared" si="177"/>
        <v/>
      </c>
      <c r="K2774" s="22" t="str">
        <f t="shared" si="178"/>
        <v/>
      </c>
    </row>
    <row r="2775" spans="1:11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179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176"/>
        <v/>
      </c>
      <c r="J2775" s="22" t="str">
        <f t="shared" si="177"/>
        <v/>
      </c>
      <c r="K2775" s="22" t="str">
        <f t="shared" si="178"/>
        <v/>
      </c>
    </row>
    <row r="2776" spans="1:11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179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176"/>
        <v/>
      </c>
      <c r="J2776" s="22" t="str">
        <f t="shared" si="177"/>
        <v/>
      </c>
      <c r="K2776" s="22" t="str">
        <f t="shared" si="178"/>
        <v/>
      </c>
    </row>
    <row r="2777" spans="1:11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179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176"/>
        <v/>
      </c>
      <c r="J2777" s="22" t="str">
        <f t="shared" si="177"/>
        <v/>
      </c>
      <c r="K2777" s="22" t="str">
        <f t="shared" si="178"/>
        <v/>
      </c>
    </row>
    <row r="2778" spans="1:11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179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176"/>
        <v/>
      </c>
      <c r="J2778" s="22" t="str">
        <f t="shared" si="177"/>
        <v/>
      </c>
      <c r="K2778" s="22" t="str">
        <f t="shared" si="178"/>
        <v/>
      </c>
    </row>
    <row r="2779" spans="1:11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179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176"/>
        <v/>
      </c>
      <c r="J2779" s="22" t="str">
        <f t="shared" si="177"/>
        <v/>
      </c>
      <c r="K2779" s="22" t="str">
        <f t="shared" si="178"/>
        <v/>
      </c>
    </row>
    <row r="2780" spans="1:11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179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176"/>
        <v/>
      </c>
      <c r="J2780" s="22" t="str">
        <f t="shared" si="177"/>
        <v/>
      </c>
      <c r="K2780" s="22" t="str">
        <f t="shared" si="178"/>
        <v/>
      </c>
    </row>
    <row r="2781" spans="1:11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179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176"/>
        <v/>
      </c>
      <c r="J2781" s="22" t="str">
        <f t="shared" si="177"/>
        <v/>
      </c>
      <c r="K2781" s="22" t="str">
        <f t="shared" si="178"/>
        <v/>
      </c>
    </row>
    <row r="2782" spans="1:11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179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176"/>
        <v/>
      </c>
      <c r="J2782" s="22" t="str">
        <f t="shared" si="177"/>
        <v/>
      </c>
      <c r="K2782" s="22" t="str">
        <f t="shared" si="178"/>
        <v/>
      </c>
    </row>
    <row r="2783" spans="1:11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179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176"/>
        <v/>
      </c>
      <c r="J2783" s="22" t="str">
        <f t="shared" si="177"/>
        <v/>
      </c>
      <c r="K2783" s="22" t="str">
        <f t="shared" si="178"/>
        <v/>
      </c>
    </row>
    <row r="2784" spans="1:11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179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176"/>
        <v/>
      </c>
      <c r="J2784" s="22" t="str">
        <f t="shared" si="177"/>
        <v/>
      </c>
      <c r="K2784" s="22" t="str">
        <f t="shared" si="178"/>
        <v/>
      </c>
    </row>
    <row r="2785" spans="1:11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179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176"/>
        <v/>
      </c>
      <c r="J2785" s="22" t="str">
        <f t="shared" si="177"/>
        <v/>
      </c>
      <c r="K2785" s="22" t="str">
        <f t="shared" si="178"/>
        <v/>
      </c>
    </row>
    <row r="2786" spans="1:11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179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176"/>
        <v/>
      </c>
      <c r="J2786" s="22" t="str">
        <f t="shared" si="177"/>
        <v/>
      </c>
      <c r="K2786" s="22" t="str">
        <f t="shared" si="178"/>
        <v/>
      </c>
    </row>
    <row r="2787" spans="1:11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179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176"/>
        <v/>
      </c>
      <c r="J2787" s="22" t="str">
        <f t="shared" si="177"/>
        <v/>
      </c>
      <c r="K2787" s="22" t="str">
        <f t="shared" si="178"/>
        <v/>
      </c>
    </row>
    <row r="2788" spans="1:11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179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176"/>
        <v/>
      </c>
      <c r="J2788" s="22" t="str">
        <f t="shared" si="177"/>
        <v/>
      </c>
      <c r="K2788" s="22" t="str">
        <f t="shared" si="178"/>
        <v/>
      </c>
    </row>
    <row r="2789" spans="1:11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179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176"/>
        <v/>
      </c>
      <c r="J2789" s="22" t="str">
        <f t="shared" si="177"/>
        <v/>
      </c>
      <c r="K2789" s="22" t="str">
        <f t="shared" si="178"/>
        <v/>
      </c>
    </row>
    <row r="2790" spans="1:11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179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176"/>
        <v/>
      </c>
      <c r="J2790" s="22" t="str">
        <f t="shared" si="177"/>
        <v/>
      </c>
      <c r="K2790" s="22" t="str">
        <f t="shared" si="178"/>
        <v/>
      </c>
    </row>
    <row r="2791" spans="1:11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179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176"/>
        <v/>
      </c>
      <c r="J2791" s="22" t="str">
        <f t="shared" si="177"/>
        <v/>
      </c>
      <c r="K2791" s="22" t="str">
        <f t="shared" si="178"/>
        <v/>
      </c>
    </row>
    <row r="2792" spans="1:11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179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176"/>
        <v/>
      </c>
      <c r="J2792" s="22" t="str">
        <f t="shared" si="177"/>
        <v/>
      </c>
      <c r="K2792" s="22" t="str">
        <f t="shared" si="178"/>
        <v/>
      </c>
    </row>
    <row r="2793" spans="1:11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179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176"/>
        <v/>
      </c>
      <c r="J2793" s="22" t="str">
        <f t="shared" si="177"/>
        <v/>
      </c>
      <c r="K2793" s="22" t="str">
        <f t="shared" si="178"/>
        <v/>
      </c>
    </row>
    <row r="2794" spans="1:11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179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176"/>
        <v/>
      </c>
      <c r="J2794" s="22" t="str">
        <f t="shared" si="177"/>
        <v/>
      </c>
      <c r="K2794" s="22" t="str">
        <f t="shared" si="178"/>
        <v/>
      </c>
    </row>
    <row r="2795" spans="1:11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179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176"/>
        <v/>
      </c>
      <c r="J2795" s="22" t="str">
        <f t="shared" si="177"/>
        <v/>
      </c>
      <c r="K2795" s="22" t="str">
        <f t="shared" si="178"/>
        <v/>
      </c>
    </row>
    <row r="2796" spans="1:11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179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176"/>
        <v/>
      </c>
      <c r="J2796" s="22" t="str">
        <f t="shared" si="177"/>
        <v/>
      </c>
      <c r="K2796" s="22" t="str">
        <f t="shared" si="178"/>
        <v/>
      </c>
    </row>
    <row r="2797" spans="1:11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179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176"/>
        <v/>
      </c>
      <c r="J2797" s="22" t="str">
        <f t="shared" si="177"/>
        <v/>
      </c>
      <c r="K2797" s="22" t="str">
        <f t="shared" si="178"/>
        <v/>
      </c>
    </row>
    <row r="2798" spans="1:11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179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176"/>
        <v/>
      </c>
      <c r="J2798" s="22" t="str">
        <f t="shared" si="177"/>
        <v/>
      </c>
      <c r="K2798" s="22" t="str">
        <f t="shared" si="178"/>
        <v/>
      </c>
    </row>
    <row r="2799" spans="1:11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179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176"/>
        <v/>
      </c>
      <c r="J2799" s="22" t="str">
        <f t="shared" si="177"/>
        <v/>
      </c>
      <c r="K2799" s="22" t="str">
        <f t="shared" si="178"/>
        <v/>
      </c>
    </row>
    <row r="2800" spans="1:11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179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176"/>
        <v/>
      </c>
      <c r="J2800" s="22" t="str">
        <f t="shared" si="177"/>
        <v/>
      </c>
      <c r="K2800" s="22" t="str">
        <f t="shared" si="178"/>
        <v/>
      </c>
    </row>
    <row r="2801" spans="1:11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179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176"/>
        <v/>
      </c>
      <c r="J2801" s="22" t="str">
        <f t="shared" si="177"/>
        <v/>
      </c>
      <c r="K2801" s="22" t="str">
        <f t="shared" si="178"/>
        <v/>
      </c>
    </row>
    <row r="2802" spans="1:11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179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176"/>
        <v/>
      </c>
      <c r="J2802" s="22" t="str">
        <f t="shared" si="177"/>
        <v/>
      </c>
      <c r="K2802" s="22" t="str">
        <f t="shared" si="178"/>
        <v/>
      </c>
    </row>
    <row r="2803" spans="1:11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179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176"/>
        <v/>
      </c>
      <c r="J2803" s="22" t="str">
        <f t="shared" si="177"/>
        <v/>
      </c>
      <c r="K2803" s="22" t="str">
        <f t="shared" si="178"/>
        <v/>
      </c>
    </row>
    <row r="2804" spans="1:11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179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176"/>
        <v/>
      </c>
      <c r="J2804" s="22" t="str">
        <f t="shared" si="177"/>
        <v/>
      </c>
      <c r="K2804" s="22" t="str">
        <f t="shared" si="178"/>
        <v/>
      </c>
    </row>
    <row r="2805" spans="1:11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179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176"/>
        <v/>
      </c>
      <c r="J2805" s="22" t="str">
        <f t="shared" si="177"/>
        <v/>
      </c>
      <c r="K2805" s="22" t="str">
        <f t="shared" si="178"/>
        <v/>
      </c>
    </row>
    <row r="2806" spans="1:11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179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176"/>
        <v/>
      </c>
      <c r="J2806" s="22" t="str">
        <f t="shared" si="177"/>
        <v/>
      </c>
      <c r="K2806" s="22" t="str">
        <f t="shared" si="178"/>
        <v/>
      </c>
    </row>
    <row r="2807" spans="1:11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179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176"/>
        <v/>
      </c>
      <c r="J2807" s="22" t="str">
        <f t="shared" si="177"/>
        <v/>
      </c>
      <c r="K2807" s="22" t="str">
        <f t="shared" si="178"/>
        <v/>
      </c>
    </row>
    <row r="2808" spans="1:11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179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176"/>
        <v/>
      </c>
      <c r="J2808" s="22" t="str">
        <f t="shared" si="177"/>
        <v/>
      </c>
      <c r="K2808" s="22" t="str">
        <f t="shared" si="178"/>
        <v/>
      </c>
    </row>
    <row r="2809" spans="1:11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179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176"/>
        <v/>
      </c>
      <c r="J2809" s="22" t="str">
        <f t="shared" si="177"/>
        <v/>
      </c>
      <c r="K2809" s="22" t="str">
        <f t="shared" si="178"/>
        <v/>
      </c>
    </row>
    <row r="2810" spans="1:11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179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176"/>
        <v/>
      </c>
      <c r="J2810" s="22" t="str">
        <f t="shared" si="177"/>
        <v/>
      </c>
      <c r="K2810" s="22" t="str">
        <f t="shared" si="178"/>
        <v/>
      </c>
    </row>
    <row r="2811" spans="1:11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179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176"/>
        <v/>
      </c>
      <c r="J2811" s="22" t="str">
        <f t="shared" si="177"/>
        <v/>
      </c>
      <c r="K2811" s="22" t="str">
        <f t="shared" si="178"/>
        <v/>
      </c>
    </row>
    <row r="2812" spans="1:11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179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176"/>
        <v/>
      </c>
      <c r="J2812" s="22" t="str">
        <f t="shared" si="177"/>
        <v/>
      </c>
      <c r="K2812" s="22" t="str">
        <f t="shared" si="178"/>
        <v/>
      </c>
    </row>
    <row r="2813" spans="1:11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179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176"/>
        <v/>
      </c>
      <c r="J2813" s="22" t="str">
        <f t="shared" si="177"/>
        <v/>
      </c>
      <c r="K2813" s="22" t="str">
        <f t="shared" si="178"/>
        <v/>
      </c>
    </row>
    <row r="2814" spans="1:11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179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176"/>
        <v/>
      </c>
      <c r="J2814" s="22" t="str">
        <f t="shared" si="177"/>
        <v/>
      </c>
      <c r="K2814" s="22" t="str">
        <f t="shared" si="178"/>
        <v/>
      </c>
    </row>
    <row r="2815" spans="1:11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179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176"/>
        <v/>
      </c>
      <c r="J2815" s="22" t="str">
        <f t="shared" si="177"/>
        <v/>
      </c>
      <c r="K2815" s="22" t="str">
        <f t="shared" si="178"/>
        <v/>
      </c>
    </row>
    <row r="2816" spans="1:11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179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176"/>
        <v/>
      </c>
      <c r="J2816" s="22" t="str">
        <f t="shared" si="177"/>
        <v/>
      </c>
      <c r="K2816" s="22" t="str">
        <f t="shared" si="178"/>
        <v/>
      </c>
    </row>
    <row r="2817" spans="1:11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179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176"/>
        <v/>
      </c>
      <c r="J2817" s="22" t="str">
        <f t="shared" si="177"/>
        <v/>
      </c>
      <c r="K2817" s="22" t="str">
        <f t="shared" si="178"/>
        <v/>
      </c>
    </row>
    <row r="2818" spans="1:11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179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176"/>
        <v/>
      </c>
      <c r="J2818" s="22" t="str">
        <f t="shared" si="177"/>
        <v/>
      </c>
      <c r="K2818" s="22" t="str">
        <f t="shared" si="178"/>
        <v/>
      </c>
    </row>
    <row r="2819" spans="1:11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179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176"/>
        <v/>
      </c>
      <c r="J2819" s="22" t="str">
        <f t="shared" si="177"/>
        <v/>
      </c>
      <c r="K2819" s="22" t="str">
        <f t="shared" si="178"/>
        <v/>
      </c>
    </row>
    <row r="2820" spans="1:11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179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176"/>
        <v/>
      </c>
      <c r="J2820" s="22" t="str">
        <f t="shared" si="177"/>
        <v/>
      </c>
      <c r="K2820" s="22" t="str">
        <f t="shared" si="178"/>
        <v/>
      </c>
    </row>
    <row r="2821" spans="1:11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179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176"/>
        <v/>
      </c>
      <c r="J2821" s="22" t="str">
        <f t="shared" si="177"/>
        <v/>
      </c>
      <c r="K2821" s="22" t="str">
        <f t="shared" si="178"/>
        <v/>
      </c>
    </row>
    <row r="2822" spans="1:11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179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176"/>
        <v/>
      </c>
      <c r="J2822" s="22" t="str">
        <f t="shared" si="177"/>
        <v/>
      </c>
      <c r="K2822" s="22" t="str">
        <f t="shared" si="178"/>
        <v/>
      </c>
    </row>
    <row r="2823" spans="1:11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179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176"/>
        <v/>
      </c>
      <c r="J2823" s="22" t="str">
        <f t="shared" si="177"/>
        <v/>
      </c>
      <c r="K2823" s="22" t="str">
        <f t="shared" si="178"/>
        <v/>
      </c>
    </row>
    <row r="2824" spans="1:11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179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176"/>
        <v/>
      </c>
      <c r="J2824" s="22" t="str">
        <f t="shared" si="177"/>
        <v/>
      </c>
      <c r="K2824" s="22" t="str">
        <f t="shared" si="178"/>
        <v/>
      </c>
    </row>
    <row r="2825" spans="1:11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179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176"/>
        <v/>
      </c>
      <c r="J2825" s="22" t="str">
        <f t="shared" si="177"/>
        <v/>
      </c>
      <c r="K2825" s="22" t="str">
        <f t="shared" si="178"/>
        <v/>
      </c>
    </row>
    <row r="2826" spans="1:11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179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176"/>
        <v/>
      </c>
      <c r="J2826" s="22" t="str">
        <f t="shared" si="177"/>
        <v/>
      </c>
      <c r="K2826" s="22" t="str">
        <f t="shared" si="178"/>
        <v/>
      </c>
    </row>
    <row r="2827" spans="1:11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179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176"/>
        <v/>
      </c>
      <c r="J2827" s="22" t="str">
        <f t="shared" si="177"/>
        <v/>
      </c>
      <c r="K2827" s="22" t="str">
        <f t="shared" si="178"/>
        <v/>
      </c>
    </row>
    <row r="2828" spans="1:11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179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176"/>
        <v/>
      </c>
      <c r="J2828" s="22" t="str">
        <f t="shared" si="177"/>
        <v/>
      </c>
      <c r="K2828" s="22" t="str">
        <f t="shared" si="178"/>
        <v/>
      </c>
    </row>
    <row r="2829" spans="1:11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179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176"/>
        <v/>
      </c>
      <c r="J2829" s="22" t="str">
        <f t="shared" si="177"/>
        <v/>
      </c>
      <c r="K2829" s="22" t="str">
        <f t="shared" si="178"/>
        <v/>
      </c>
    </row>
    <row r="2830" spans="1:11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179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176"/>
        <v/>
      </c>
      <c r="J2830" s="22" t="str">
        <f t="shared" si="177"/>
        <v/>
      </c>
      <c r="K2830" s="22" t="str">
        <f t="shared" si="178"/>
        <v/>
      </c>
    </row>
    <row r="2831" spans="1:11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179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180">CONCATENATE(E2831,A2831)</f>
        <v/>
      </c>
      <c r="J2831" s="22" t="str">
        <f t="shared" ref="J2831:J2894" si="181">B2831</f>
        <v/>
      </c>
      <c r="K2831" s="22" t="str">
        <f t="shared" ref="K2831:K2894" si="182">C2831</f>
        <v/>
      </c>
    </row>
    <row r="2832" spans="1:11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179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180"/>
        <v/>
      </c>
      <c r="J2832" s="22" t="str">
        <f t="shared" si="181"/>
        <v/>
      </c>
      <c r="K2832" s="22" t="str">
        <f t="shared" si="182"/>
        <v/>
      </c>
    </row>
    <row r="2833" spans="1:11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179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180"/>
        <v/>
      </c>
      <c r="J2833" s="22" t="str">
        <f t="shared" si="181"/>
        <v/>
      </c>
      <c r="K2833" s="22" t="str">
        <f t="shared" si="182"/>
        <v/>
      </c>
    </row>
    <row r="2834" spans="1:11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183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180"/>
        <v/>
      </c>
      <c r="J2834" s="22" t="str">
        <f t="shared" si="181"/>
        <v/>
      </c>
      <c r="K2834" s="22" t="str">
        <f t="shared" si="182"/>
        <v/>
      </c>
    </row>
    <row r="2835" spans="1:11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183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180"/>
        <v/>
      </c>
      <c r="J2835" s="22" t="str">
        <f t="shared" si="181"/>
        <v/>
      </c>
      <c r="K2835" s="22" t="str">
        <f t="shared" si="182"/>
        <v/>
      </c>
    </row>
    <row r="2836" spans="1:11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183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180"/>
        <v/>
      </c>
      <c r="J2836" s="22" t="str">
        <f t="shared" si="181"/>
        <v/>
      </c>
      <c r="K2836" s="22" t="str">
        <f t="shared" si="182"/>
        <v/>
      </c>
    </row>
    <row r="2837" spans="1:11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183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180"/>
        <v/>
      </c>
      <c r="J2837" s="22" t="str">
        <f t="shared" si="181"/>
        <v/>
      </c>
      <c r="K2837" s="22" t="str">
        <f t="shared" si="182"/>
        <v/>
      </c>
    </row>
    <row r="2838" spans="1:11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183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180"/>
        <v/>
      </c>
      <c r="J2838" s="22" t="str">
        <f t="shared" si="181"/>
        <v/>
      </c>
      <c r="K2838" s="22" t="str">
        <f t="shared" si="182"/>
        <v/>
      </c>
    </row>
    <row r="2839" spans="1:11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183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180"/>
        <v/>
      </c>
      <c r="J2839" s="22" t="str">
        <f t="shared" si="181"/>
        <v/>
      </c>
      <c r="K2839" s="22" t="str">
        <f t="shared" si="182"/>
        <v/>
      </c>
    </row>
    <row r="2840" spans="1:11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183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180"/>
        <v/>
      </c>
      <c r="J2840" s="22" t="str">
        <f t="shared" si="181"/>
        <v/>
      </c>
      <c r="K2840" s="22" t="str">
        <f t="shared" si="182"/>
        <v/>
      </c>
    </row>
    <row r="2841" spans="1:11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183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180"/>
        <v/>
      </c>
      <c r="J2841" s="22" t="str">
        <f t="shared" si="181"/>
        <v/>
      </c>
      <c r="K2841" s="22" t="str">
        <f t="shared" si="182"/>
        <v/>
      </c>
    </row>
    <row r="2842" spans="1:11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183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180"/>
        <v/>
      </c>
      <c r="J2842" s="22" t="str">
        <f t="shared" si="181"/>
        <v/>
      </c>
      <c r="K2842" s="22" t="str">
        <f t="shared" si="182"/>
        <v/>
      </c>
    </row>
    <row r="2843" spans="1:11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183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180"/>
        <v/>
      </c>
      <c r="J2843" s="22" t="str">
        <f t="shared" si="181"/>
        <v/>
      </c>
      <c r="K2843" s="22" t="str">
        <f t="shared" si="182"/>
        <v/>
      </c>
    </row>
    <row r="2844" spans="1:11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183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180"/>
        <v/>
      </c>
      <c r="J2844" s="22" t="str">
        <f t="shared" si="181"/>
        <v/>
      </c>
      <c r="K2844" s="22" t="str">
        <f t="shared" si="182"/>
        <v/>
      </c>
    </row>
    <row r="2845" spans="1:11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183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180"/>
        <v/>
      </c>
      <c r="J2845" s="22" t="str">
        <f t="shared" si="181"/>
        <v/>
      </c>
      <c r="K2845" s="22" t="str">
        <f t="shared" si="182"/>
        <v/>
      </c>
    </row>
    <row r="2846" spans="1:11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183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180"/>
        <v/>
      </c>
      <c r="J2846" s="22" t="str">
        <f t="shared" si="181"/>
        <v/>
      </c>
      <c r="K2846" s="22" t="str">
        <f t="shared" si="182"/>
        <v/>
      </c>
    </row>
    <row r="2847" spans="1:11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183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180"/>
        <v/>
      </c>
      <c r="J2847" s="22" t="str">
        <f t="shared" si="181"/>
        <v/>
      </c>
      <c r="K2847" s="22" t="str">
        <f t="shared" si="182"/>
        <v/>
      </c>
    </row>
    <row r="2848" spans="1:11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183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180"/>
        <v/>
      </c>
      <c r="J2848" s="22" t="str">
        <f t="shared" si="181"/>
        <v/>
      </c>
      <c r="K2848" s="22" t="str">
        <f t="shared" si="182"/>
        <v/>
      </c>
    </row>
    <row r="2849" spans="1:11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183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180"/>
        <v/>
      </c>
      <c r="J2849" s="22" t="str">
        <f t="shared" si="181"/>
        <v/>
      </c>
      <c r="K2849" s="22" t="str">
        <f t="shared" si="182"/>
        <v/>
      </c>
    </row>
    <row r="2850" spans="1:11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183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180"/>
        <v/>
      </c>
      <c r="J2850" s="22" t="str">
        <f t="shared" si="181"/>
        <v/>
      </c>
      <c r="K2850" s="22" t="str">
        <f t="shared" si="182"/>
        <v/>
      </c>
    </row>
    <row r="2851" spans="1:11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183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180"/>
        <v/>
      </c>
      <c r="J2851" s="22" t="str">
        <f t="shared" si="181"/>
        <v/>
      </c>
      <c r="K2851" s="22" t="str">
        <f t="shared" si="182"/>
        <v/>
      </c>
    </row>
    <row r="2852" spans="1:11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183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180"/>
        <v/>
      </c>
      <c r="J2852" s="22" t="str">
        <f t="shared" si="181"/>
        <v/>
      </c>
      <c r="K2852" s="22" t="str">
        <f t="shared" si="182"/>
        <v/>
      </c>
    </row>
    <row r="2853" spans="1:11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183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180"/>
        <v/>
      </c>
      <c r="J2853" s="22" t="str">
        <f t="shared" si="181"/>
        <v/>
      </c>
      <c r="K2853" s="22" t="str">
        <f t="shared" si="182"/>
        <v/>
      </c>
    </row>
    <row r="2854" spans="1:11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183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180"/>
        <v/>
      </c>
      <c r="J2854" s="22" t="str">
        <f t="shared" si="181"/>
        <v/>
      </c>
      <c r="K2854" s="22" t="str">
        <f t="shared" si="182"/>
        <v/>
      </c>
    </row>
    <row r="2855" spans="1:11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183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180"/>
        <v/>
      </c>
      <c r="J2855" s="22" t="str">
        <f t="shared" si="181"/>
        <v/>
      </c>
      <c r="K2855" s="22" t="str">
        <f t="shared" si="182"/>
        <v/>
      </c>
    </row>
    <row r="2856" spans="1:11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183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180"/>
        <v/>
      </c>
      <c r="J2856" s="22" t="str">
        <f t="shared" si="181"/>
        <v/>
      </c>
      <c r="K2856" s="22" t="str">
        <f t="shared" si="182"/>
        <v/>
      </c>
    </row>
    <row r="2857" spans="1:11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183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180"/>
        <v/>
      </c>
      <c r="J2857" s="22" t="str">
        <f t="shared" si="181"/>
        <v/>
      </c>
      <c r="K2857" s="22" t="str">
        <f t="shared" si="182"/>
        <v/>
      </c>
    </row>
    <row r="2858" spans="1:11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183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180"/>
        <v/>
      </c>
      <c r="J2858" s="22" t="str">
        <f t="shared" si="181"/>
        <v/>
      </c>
      <c r="K2858" s="22" t="str">
        <f t="shared" si="182"/>
        <v/>
      </c>
    </row>
    <row r="2859" spans="1:11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183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180"/>
        <v/>
      </c>
      <c r="J2859" s="22" t="str">
        <f t="shared" si="181"/>
        <v/>
      </c>
      <c r="K2859" s="22" t="str">
        <f t="shared" si="182"/>
        <v/>
      </c>
    </row>
    <row r="2860" spans="1:11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183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180"/>
        <v/>
      </c>
      <c r="J2860" s="22" t="str">
        <f t="shared" si="181"/>
        <v/>
      </c>
      <c r="K2860" s="22" t="str">
        <f t="shared" si="182"/>
        <v/>
      </c>
    </row>
    <row r="2861" spans="1:11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183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180"/>
        <v/>
      </c>
      <c r="J2861" s="22" t="str">
        <f t="shared" si="181"/>
        <v/>
      </c>
      <c r="K2861" s="22" t="str">
        <f t="shared" si="182"/>
        <v/>
      </c>
    </row>
    <row r="2862" spans="1:11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183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180"/>
        <v/>
      </c>
      <c r="J2862" s="22" t="str">
        <f t="shared" si="181"/>
        <v/>
      </c>
      <c r="K2862" s="22" t="str">
        <f t="shared" si="182"/>
        <v/>
      </c>
    </row>
    <row r="2863" spans="1:11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183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180"/>
        <v/>
      </c>
      <c r="J2863" s="22" t="str">
        <f t="shared" si="181"/>
        <v/>
      </c>
      <c r="K2863" s="22" t="str">
        <f t="shared" si="182"/>
        <v/>
      </c>
    </row>
    <row r="2864" spans="1:11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183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180"/>
        <v/>
      </c>
      <c r="J2864" s="22" t="str">
        <f t="shared" si="181"/>
        <v/>
      </c>
      <c r="K2864" s="22" t="str">
        <f t="shared" si="182"/>
        <v/>
      </c>
    </row>
    <row r="2865" spans="1:11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183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180"/>
        <v/>
      </c>
      <c r="J2865" s="22" t="str">
        <f t="shared" si="181"/>
        <v/>
      </c>
      <c r="K2865" s="22" t="str">
        <f t="shared" si="182"/>
        <v/>
      </c>
    </row>
    <row r="2866" spans="1:11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183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180"/>
        <v/>
      </c>
      <c r="J2866" s="22" t="str">
        <f t="shared" si="181"/>
        <v/>
      </c>
      <c r="K2866" s="22" t="str">
        <f t="shared" si="182"/>
        <v/>
      </c>
    </row>
    <row r="2867" spans="1:11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183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180"/>
        <v/>
      </c>
      <c r="J2867" s="22" t="str">
        <f t="shared" si="181"/>
        <v/>
      </c>
      <c r="K2867" s="22" t="str">
        <f t="shared" si="182"/>
        <v/>
      </c>
    </row>
    <row r="2868" spans="1:11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183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180"/>
        <v/>
      </c>
      <c r="J2868" s="22" t="str">
        <f t="shared" si="181"/>
        <v/>
      </c>
      <c r="K2868" s="22" t="str">
        <f t="shared" si="182"/>
        <v/>
      </c>
    </row>
    <row r="2869" spans="1:11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183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180"/>
        <v/>
      </c>
      <c r="J2869" s="22" t="str">
        <f t="shared" si="181"/>
        <v/>
      </c>
      <c r="K2869" s="22" t="str">
        <f t="shared" si="182"/>
        <v/>
      </c>
    </row>
    <row r="2870" spans="1:11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183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180"/>
        <v/>
      </c>
      <c r="J2870" s="22" t="str">
        <f t="shared" si="181"/>
        <v/>
      </c>
      <c r="K2870" s="22" t="str">
        <f t="shared" si="182"/>
        <v/>
      </c>
    </row>
    <row r="2871" spans="1:11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183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180"/>
        <v/>
      </c>
      <c r="J2871" s="22" t="str">
        <f t="shared" si="181"/>
        <v/>
      </c>
      <c r="K2871" s="22" t="str">
        <f t="shared" si="182"/>
        <v/>
      </c>
    </row>
    <row r="2872" spans="1:11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183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180"/>
        <v/>
      </c>
      <c r="J2872" s="22" t="str">
        <f t="shared" si="181"/>
        <v/>
      </c>
      <c r="K2872" s="22" t="str">
        <f t="shared" si="182"/>
        <v/>
      </c>
    </row>
    <row r="2873" spans="1:11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183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180"/>
        <v/>
      </c>
      <c r="J2873" s="22" t="str">
        <f t="shared" si="181"/>
        <v/>
      </c>
      <c r="K2873" s="22" t="str">
        <f t="shared" si="182"/>
        <v/>
      </c>
    </row>
    <row r="2874" spans="1:11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183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180"/>
        <v/>
      </c>
      <c r="J2874" s="22" t="str">
        <f t="shared" si="181"/>
        <v/>
      </c>
      <c r="K2874" s="22" t="str">
        <f t="shared" si="182"/>
        <v/>
      </c>
    </row>
    <row r="2875" spans="1:11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183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180"/>
        <v/>
      </c>
      <c r="J2875" s="22" t="str">
        <f t="shared" si="181"/>
        <v/>
      </c>
      <c r="K2875" s="22" t="str">
        <f t="shared" si="182"/>
        <v/>
      </c>
    </row>
    <row r="2876" spans="1:11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183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180"/>
        <v/>
      </c>
      <c r="J2876" s="22" t="str">
        <f t="shared" si="181"/>
        <v/>
      </c>
      <c r="K2876" s="22" t="str">
        <f t="shared" si="182"/>
        <v/>
      </c>
    </row>
    <row r="2877" spans="1:11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183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180"/>
        <v/>
      </c>
      <c r="J2877" s="22" t="str">
        <f t="shared" si="181"/>
        <v/>
      </c>
      <c r="K2877" s="22" t="str">
        <f t="shared" si="182"/>
        <v/>
      </c>
    </row>
    <row r="2878" spans="1:11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183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180"/>
        <v/>
      </c>
      <c r="J2878" s="22" t="str">
        <f t="shared" si="181"/>
        <v/>
      </c>
      <c r="K2878" s="22" t="str">
        <f t="shared" si="182"/>
        <v/>
      </c>
    </row>
    <row r="2879" spans="1:11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183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180"/>
        <v/>
      </c>
      <c r="J2879" s="22" t="str">
        <f t="shared" si="181"/>
        <v/>
      </c>
      <c r="K2879" s="22" t="str">
        <f t="shared" si="182"/>
        <v/>
      </c>
    </row>
    <row r="2880" spans="1:11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183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180"/>
        <v/>
      </c>
      <c r="J2880" s="22" t="str">
        <f t="shared" si="181"/>
        <v/>
      </c>
      <c r="K2880" s="22" t="str">
        <f t="shared" si="182"/>
        <v/>
      </c>
    </row>
    <row r="2881" spans="1:11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183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180"/>
        <v/>
      </c>
      <c r="J2881" s="22" t="str">
        <f t="shared" si="181"/>
        <v/>
      </c>
      <c r="K2881" s="22" t="str">
        <f t="shared" si="182"/>
        <v/>
      </c>
    </row>
    <row r="2882" spans="1:11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183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180"/>
        <v/>
      </c>
      <c r="J2882" s="22" t="str">
        <f t="shared" si="181"/>
        <v/>
      </c>
      <c r="K2882" s="22" t="str">
        <f t="shared" si="182"/>
        <v/>
      </c>
    </row>
    <row r="2883" spans="1:11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183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180"/>
        <v/>
      </c>
      <c r="J2883" s="22" t="str">
        <f t="shared" si="181"/>
        <v/>
      </c>
      <c r="K2883" s="22" t="str">
        <f t="shared" si="182"/>
        <v/>
      </c>
    </row>
    <row r="2884" spans="1:11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183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180"/>
        <v/>
      </c>
      <c r="J2884" s="22" t="str">
        <f t="shared" si="181"/>
        <v/>
      </c>
      <c r="K2884" s="22" t="str">
        <f t="shared" si="182"/>
        <v/>
      </c>
    </row>
    <row r="2885" spans="1:11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183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180"/>
        <v/>
      </c>
      <c r="J2885" s="22" t="str">
        <f t="shared" si="181"/>
        <v/>
      </c>
      <c r="K2885" s="22" t="str">
        <f t="shared" si="182"/>
        <v/>
      </c>
    </row>
    <row r="2886" spans="1:11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183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180"/>
        <v/>
      </c>
      <c r="J2886" s="22" t="str">
        <f t="shared" si="181"/>
        <v/>
      </c>
      <c r="K2886" s="22" t="str">
        <f t="shared" si="182"/>
        <v/>
      </c>
    </row>
    <row r="2887" spans="1:11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183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180"/>
        <v/>
      </c>
      <c r="J2887" s="22" t="str">
        <f t="shared" si="181"/>
        <v/>
      </c>
      <c r="K2887" s="22" t="str">
        <f t="shared" si="182"/>
        <v/>
      </c>
    </row>
    <row r="2888" spans="1:11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183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180"/>
        <v/>
      </c>
      <c r="J2888" s="22" t="str">
        <f t="shared" si="181"/>
        <v/>
      </c>
      <c r="K2888" s="22" t="str">
        <f t="shared" si="182"/>
        <v/>
      </c>
    </row>
    <row r="2889" spans="1:11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183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180"/>
        <v/>
      </c>
      <c r="J2889" s="22" t="str">
        <f t="shared" si="181"/>
        <v/>
      </c>
      <c r="K2889" s="22" t="str">
        <f t="shared" si="182"/>
        <v/>
      </c>
    </row>
    <row r="2890" spans="1:11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183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180"/>
        <v/>
      </c>
      <c r="J2890" s="22" t="str">
        <f t="shared" si="181"/>
        <v/>
      </c>
      <c r="K2890" s="22" t="str">
        <f t="shared" si="182"/>
        <v/>
      </c>
    </row>
    <row r="2891" spans="1:11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183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180"/>
        <v/>
      </c>
      <c r="J2891" s="22" t="str">
        <f t="shared" si="181"/>
        <v/>
      </c>
      <c r="K2891" s="22" t="str">
        <f t="shared" si="182"/>
        <v/>
      </c>
    </row>
    <row r="2892" spans="1:11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183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180"/>
        <v/>
      </c>
      <c r="J2892" s="22" t="str">
        <f t="shared" si="181"/>
        <v/>
      </c>
      <c r="K2892" s="22" t="str">
        <f t="shared" si="182"/>
        <v/>
      </c>
    </row>
    <row r="2893" spans="1:11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183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180"/>
        <v/>
      </c>
      <c r="J2893" s="22" t="str">
        <f t="shared" si="181"/>
        <v/>
      </c>
      <c r="K2893" s="22" t="str">
        <f t="shared" si="182"/>
        <v/>
      </c>
    </row>
    <row r="2894" spans="1:11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183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180"/>
        <v/>
      </c>
      <c r="J2894" s="22" t="str">
        <f t="shared" si="181"/>
        <v/>
      </c>
      <c r="K2894" s="22" t="str">
        <f t="shared" si="182"/>
        <v/>
      </c>
    </row>
    <row r="2895" spans="1:11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183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184">CONCATENATE(E2895,A2895)</f>
        <v/>
      </c>
      <c r="J2895" s="22" t="str">
        <f t="shared" ref="J2895:J2958" si="185">B2895</f>
        <v/>
      </c>
      <c r="K2895" s="22" t="str">
        <f t="shared" ref="K2895:K2958" si="186">C2895</f>
        <v/>
      </c>
    </row>
    <row r="2896" spans="1:11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183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184"/>
        <v/>
      </c>
      <c r="J2896" s="22" t="str">
        <f t="shared" si="185"/>
        <v/>
      </c>
      <c r="K2896" s="22" t="str">
        <f t="shared" si="186"/>
        <v/>
      </c>
    </row>
    <row r="2897" spans="1:11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183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184"/>
        <v/>
      </c>
      <c r="J2897" s="22" t="str">
        <f t="shared" si="185"/>
        <v/>
      </c>
      <c r="K2897" s="22" t="str">
        <f t="shared" si="186"/>
        <v/>
      </c>
    </row>
    <row r="2898" spans="1:11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187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184"/>
        <v/>
      </c>
      <c r="J2898" s="22" t="str">
        <f t="shared" si="185"/>
        <v/>
      </c>
      <c r="K2898" s="22" t="str">
        <f t="shared" si="186"/>
        <v/>
      </c>
    </row>
    <row r="2899" spans="1:11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187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184"/>
        <v/>
      </c>
      <c r="J2899" s="22" t="str">
        <f t="shared" si="185"/>
        <v/>
      </c>
      <c r="K2899" s="22" t="str">
        <f t="shared" si="186"/>
        <v/>
      </c>
    </row>
    <row r="2900" spans="1:11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187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184"/>
        <v/>
      </c>
      <c r="J2900" s="22" t="str">
        <f t="shared" si="185"/>
        <v/>
      </c>
      <c r="K2900" s="22" t="str">
        <f t="shared" si="186"/>
        <v/>
      </c>
    </row>
    <row r="2901" spans="1:11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187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184"/>
        <v/>
      </c>
      <c r="J2901" s="22" t="str">
        <f t="shared" si="185"/>
        <v/>
      </c>
      <c r="K2901" s="22" t="str">
        <f t="shared" si="186"/>
        <v/>
      </c>
    </row>
    <row r="2902" spans="1:11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187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184"/>
        <v/>
      </c>
      <c r="J2902" s="22" t="str">
        <f t="shared" si="185"/>
        <v/>
      </c>
      <c r="K2902" s="22" t="str">
        <f t="shared" si="186"/>
        <v/>
      </c>
    </row>
    <row r="2903" spans="1:11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187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184"/>
        <v/>
      </c>
      <c r="J2903" s="22" t="str">
        <f t="shared" si="185"/>
        <v/>
      </c>
      <c r="K2903" s="22" t="str">
        <f t="shared" si="186"/>
        <v/>
      </c>
    </row>
    <row r="2904" spans="1:11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187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184"/>
        <v/>
      </c>
      <c r="J2904" s="22" t="str">
        <f t="shared" si="185"/>
        <v/>
      </c>
      <c r="K2904" s="22" t="str">
        <f t="shared" si="186"/>
        <v/>
      </c>
    </row>
    <row r="2905" spans="1:11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187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184"/>
        <v/>
      </c>
      <c r="J2905" s="22" t="str">
        <f t="shared" si="185"/>
        <v/>
      </c>
      <c r="K2905" s="22" t="str">
        <f t="shared" si="186"/>
        <v/>
      </c>
    </row>
    <row r="2906" spans="1:11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187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184"/>
        <v/>
      </c>
      <c r="J2906" s="22" t="str">
        <f t="shared" si="185"/>
        <v/>
      </c>
      <c r="K2906" s="22" t="str">
        <f t="shared" si="186"/>
        <v/>
      </c>
    </row>
    <row r="2907" spans="1:11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187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184"/>
        <v/>
      </c>
      <c r="J2907" s="22" t="str">
        <f t="shared" si="185"/>
        <v/>
      </c>
      <c r="K2907" s="22" t="str">
        <f t="shared" si="186"/>
        <v/>
      </c>
    </row>
    <row r="2908" spans="1:11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187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184"/>
        <v/>
      </c>
      <c r="J2908" s="22" t="str">
        <f t="shared" si="185"/>
        <v/>
      </c>
      <c r="K2908" s="22" t="str">
        <f t="shared" si="186"/>
        <v/>
      </c>
    </row>
    <row r="2909" spans="1:11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187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184"/>
        <v/>
      </c>
      <c r="J2909" s="22" t="str">
        <f t="shared" si="185"/>
        <v/>
      </c>
      <c r="K2909" s="22" t="str">
        <f t="shared" si="186"/>
        <v/>
      </c>
    </row>
    <row r="2910" spans="1:11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187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184"/>
        <v/>
      </c>
      <c r="J2910" s="22" t="str">
        <f t="shared" si="185"/>
        <v/>
      </c>
      <c r="K2910" s="22" t="str">
        <f t="shared" si="186"/>
        <v/>
      </c>
    </row>
    <row r="2911" spans="1:11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187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184"/>
        <v/>
      </c>
      <c r="J2911" s="22" t="str">
        <f t="shared" si="185"/>
        <v/>
      </c>
      <c r="K2911" s="22" t="str">
        <f t="shared" si="186"/>
        <v/>
      </c>
    </row>
    <row r="2912" spans="1:11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187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184"/>
        <v/>
      </c>
      <c r="J2912" s="22" t="str">
        <f t="shared" si="185"/>
        <v/>
      </c>
      <c r="K2912" s="22" t="str">
        <f t="shared" si="186"/>
        <v/>
      </c>
    </row>
    <row r="2913" spans="1:11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187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184"/>
        <v/>
      </c>
      <c r="J2913" s="22" t="str">
        <f t="shared" si="185"/>
        <v/>
      </c>
      <c r="K2913" s="22" t="str">
        <f t="shared" si="186"/>
        <v/>
      </c>
    </row>
    <row r="2914" spans="1:11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187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184"/>
        <v/>
      </c>
      <c r="J2914" s="22" t="str">
        <f t="shared" si="185"/>
        <v/>
      </c>
      <c r="K2914" s="22" t="str">
        <f t="shared" si="186"/>
        <v/>
      </c>
    </row>
    <row r="2915" spans="1:11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187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184"/>
        <v/>
      </c>
      <c r="J2915" s="22" t="str">
        <f t="shared" si="185"/>
        <v/>
      </c>
      <c r="K2915" s="22" t="str">
        <f t="shared" si="186"/>
        <v/>
      </c>
    </row>
    <row r="2916" spans="1:11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187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184"/>
        <v/>
      </c>
      <c r="J2916" s="22" t="str">
        <f t="shared" si="185"/>
        <v/>
      </c>
      <c r="K2916" s="22" t="str">
        <f t="shared" si="186"/>
        <v/>
      </c>
    </row>
    <row r="2917" spans="1:11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187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184"/>
        <v/>
      </c>
      <c r="J2917" s="22" t="str">
        <f t="shared" si="185"/>
        <v/>
      </c>
      <c r="K2917" s="22" t="str">
        <f t="shared" si="186"/>
        <v/>
      </c>
    </row>
    <row r="2918" spans="1:11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187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184"/>
        <v/>
      </c>
      <c r="J2918" s="22" t="str">
        <f t="shared" si="185"/>
        <v/>
      </c>
      <c r="K2918" s="22" t="str">
        <f t="shared" si="186"/>
        <v/>
      </c>
    </row>
    <row r="2919" spans="1:11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187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184"/>
        <v/>
      </c>
      <c r="J2919" s="22" t="str">
        <f t="shared" si="185"/>
        <v/>
      </c>
      <c r="K2919" s="22" t="str">
        <f t="shared" si="186"/>
        <v/>
      </c>
    </row>
    <row r="2920" spans="1:11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187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184"/>
        <v/>
      </c>
      <c r="J2920" s="22" t="str">
        <f t="shared" si="185"/>
        <v/>
      </c>
      <c r="K2920" s="22" t="str">
        <f t="shared" si="186"/>
        <v/>
      </c>
    </row>
    <row r="2921" spans="1:11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187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184"/>
        <v/>
      </c>
      <c r="J2921" s="22" t="str">
        <f t="shared" si="185"/>
        <v/>
      </c>
      <c r="K2921" s="22" t="str">
        <f t="shared" si="186"/>
        <v/>
      </c>
    </row>
    <row r="2922" spans="1:11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187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184"/>
        <v/>
      </c>
      <c r="J2922" s="22" t="str">
        <f t="shared" si="185"/>
        <v/>
      </c>
      <c r="K2922" s="22" t="str">
        <f t="shared" si="186"/>
        <v/>
      </c>
    </row>
    <row r="2923" spans="1:11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187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184"/>
        <v/>
      </c>
      <c r="J2923" s="22" t="str">
        <f t="shared" si="185"/>
        <v/>
      </c>
      <c r="K2923" s="22" t="str">
        <f t="shared" si="186"/>
        <v/>
      </c>
    </row>
    <row r="2924" spans="1:11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187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184"/>
        <v/>
      </c>
      <c r="J2924" s="22" t="str">
        <f t="shared" si="185"/>
        <v/>
      </c>
      <c r="K2924" s="22" t="str">
        <f t="shared" si="186"/>
        <v/>
      </c>
    </row>
    <row r="2925" spans="1:11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187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184"/>
        <v/>
      </c>
      <c r="J2925" s="22" t="str">
        <f t="shared" si="185"/>
        <v/>
      </c>
      <c r="K2925" s="22" t="str">
        <f t="shared" si="186"/>
        <v/>
      </c>
    </row>
    <row r="2926" spans="1:11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187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184"/>
        <v/>
      </c>
      <c r="J2926" s="22" t="str">
        <f t="shared" si="185"/>
        <v/>
      </c>
      <c r="K2926" s="22" t="str">
        <f t="shared" si="186"/>
        <v/>
      </c>
    </row>
    <row r="2927" spans="1:11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187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184"/>
        <v/>
      </c>
      <c r="J2927" s="22" t="str">
        <f t="shared" si="185"/>
        <v/>
      </c>
      <c r="K2927" s="22" t="str">
        <f t="shared" si="186"/>
        <v/>
      </c>
    </row>
    <row r="2928" spans="1:11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187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184"/>
        <v/>
      </c>
      <c r="J2928" s="22" t="str">
        <f t="shared" si="185"/>
        <v/>
      </c>
      <c r="K2928" s="22" t="str">
        <f t="shared" si="186"/>
        <v/>
      </c>
    </row>
    <row r="2929" spans="1:11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187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184"/>
        <v/>
      </c>
      <c r="J2929" s="22" t="str">
        <f t="shared" si="185"/>
        <v/>
      </c>
      <c r="K2929" s="22" t="str">
        <f t="shared" si="186"/>
        <v/>
      </c>
    </row>
    <row r="2930" spans="1:11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187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184"/>
        <v/>
      </c>
      <c r="J2930" s="22" t="str">
        <f t="shared" si="185"/>
        <v/>
      </c>
      <c r="K2930" s="22" t="str">
        <f t="shared" si="186"/>
        <v/>
      </c>
    </row>
    <row r="2931" spans="1:11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187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184"/>
        <v/>
      </c>
      <c r="J2931" s="22" t="str">
        <f t="shared" si="185"/>
        <v/>
      </c>
      <c r="K2931" s="22" t="str">
        <f t="shared" si="186"/>
        <v/>
      </c>
    </row>
    <row r="2932" spans="1:11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187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184"/>
        <v/>
      </c>
      <c r="J2932" s="22" t="str">
        <f t="shared" si="185"/>
        <v/>
      </c>
      <c r="K2932" s="22" t="str">
        <f t="shared" si="186"/>
        <v/>
      </c>
    </row>
    <row r="2933" spans="1:11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187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184"/>
        <v/>
      </c>
      <c r="J2933" s="22" t="str">
        <f t="shared" si="185"/>
        <v/>
      </c>
      <c r="K2933" s="22" t="str">
        <f t="shared" si="186"/>
        <v/>
      </c>
    </row>
    <row r="2934" spans="1:11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187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184"/>
        <v/>
      </c>
      <c r="J2934" s="22" t="str">
        <f t="shared" si="185"/>
        <v/>
      </c>
      <c r="K2934" s="22" t="str">
        <f t="shared" si="186"/>
        <v/>
      </c>
    </row>
    <row r="2935" spans="1:11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187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184"/>
        <v/>
      </c>
      <c r="J2935" s="22" t="str">
        <f t="shared" si="185"/>
        <v/>
      </c>
      <c r="K2935" s="22" t="str">
        <f t="shared" si="186"/>
        <v/>
      </c>
    </row>
    <row r="2936" spans="1:11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187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184"/>
        <v/>
      </c>
      <c r="J2936" s="22" t="str">
        <f t="shared" si="185"/>
        <v/>
      </c>
      <c r="K2936" s="22" t="str">
        <f t="shared" si="186"/>
        <v/>
      </c>
    </row>
    <row r="2937" spans="1:11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187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184"/>
        <v/>
      </c>
      <c r="J2937" s="22" t="str">
        <f t="shared" si="185"/>
        <v/>
      </c>
      <c r="K2937" s="22" t="str">
        <f t="shared" si="186"/>
        <v/>
      </c>
    </row>
    <row r="2938" spans="1:11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187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184"/>
        <v/>
      </c>
      <c r="J2938" s="22" t="str">
        <f t="shared" si="185"/>
        <v/>
      </c>
      <c r="K2938" s="22" t="str">
        <f t="shared" si="186"/>
        <v/>
      </c>
    </row>
    <row r="2939" spans="1:11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187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184"/>
        <v/>
      </c>
      <c r="J2939" s="22" t="str">
        <f t="shared" si="185"/>
        <v/>
      </c>
      <c r="K2939" s="22" t="str">
        <f t="shared" si="186"/>
        <v/>
      </c>
    </row>
    <row r="2940" spans="1:11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187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184"/>
        <v/>
      </c>
      <c r="J2940" s="22" t="str">
        <f t="shared" si="185"/>
        <v/>
      </c>
      <c r="K2940" s="22" t="str">
        <f t="shared" si="186"/>
        <v/>
      </c>
    </row>
    <row r="2941" spans="1:11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187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184"/>
        <v/>
      </c>
      <c r="J2941" s="22" t="str">
        <f t="shared" si="185"/>
        <v/>
      </c>
      <c r="K2941" s="22" t="str">
        <f t="shared" si="186"/>
        <v/>
      </c>
    </row>
    <row r="2942" spans="1:11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187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184"/>
        <v/>
      </c>
      <c r="J2942" s="22" t="str">
        <f t="shared" si="185"/>
        <v/>
      </c>
      <c r="K2942" s="22" t="str">
        <f t="shared" si="186"/>
        <v/>
      </c>
    </row>
    <row r="2943" spans="1:11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187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184"/>
        <v/>
      </c>
      <c r="J2943" s="22" t="str">
        <f t="shared" si="185"/>
        <v/>
      </c>
      <c r="K2943" s="22" t="str">
        <f t="shared" si="186"/>
        <v/>
      </c>
    </row>
    <row r="2944" spans="1:11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187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184"/>
        <v/>
      </c>
      <c r="J2944" s="22" t="str">
        <f t="shared" si="185"/>
        <v/>
      </c>
      <c r="K2944" s="22" t="str">
        <f t="shared" si="186"/>
        <v/>
      </c>
    </row>
    <row r="2945" spans="1:11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187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184"/>
        <v/>
      </c>
      <c r="J2945" s="22" t="str">
        <f t="shared" si="185"/>
        <v/>
      </c>
      <c r="K2945" s="22" t="str">
        <f t="shared" si="186"/>
        <v/>
      </c>
    </row>
    <row r="2946" spans="1:11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187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184"/>
        <v/>
      </c>
      <c r="J2946" s="22" t="str">
        <f t="shared" si="185"/>
        <v/>
      </c>
      <c r="K2946" s="22" t="str">
        <f t="shared" si="186"/>
        <v/>
      </c>
    </row>
    <row r="2947" spans="1:11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187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184"/>
        <v/>
      </c>
      <c r="J2947" s="22" t="str">
        <f t="shared" si="185"/>
        <v/>
      </c>
      <c r="K2947" s="22" t="str">
        <f t="shared" si="186"/>
        <v/>
      </c>
    </row>
    <row r="2948" spans="1:11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187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184"/>
        <v/>
      </c>
      <c r="J2948" s="22" t="str">
        <f t="shared" si="185"/>
        <v/>
      </c>
      <c r="K2948" s="22" t="str">
        <f t="shared" si="186"/>
        <v/>
      </c>
    </row>
    <row r="2949" spans="1:11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187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184"/>
        <v/>
      </c>
      <c r="J2949" s="22" t="str">
        <f t="shared" si="185"/>
        <v/>
      </c>
      <c r="K2949" s="22" t="str">
        <f t="shared" si="186"/>
        <v/>
      </c>
    </row>
    <row r="2950" spans="1:11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187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184"/>
        <v/>
      </c>
      <c r="J2950" s="22" t="str">
        <f t="shared" si="185"/>
        <v/>
      </c>
      <c r="K2950" s="22" t="str">
        <f t="shared" si="186"/>
        <v/>
      </c>
    </row>
    <row r="2951" spans="1:11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187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184"/>
        <v/>
      </c>
      <c r="J2951" s="22" t="str">
        <f t="shared" si="185"/>
        <v/>
      </c>
      <c r="K2951" s="22" t="str">
        <f t="shared" si="186"/>
        <v/>
      </c>
    </row>
    <row r="2952" spans="1:11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187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184"/>
        <v/>
      </c>
      <c r="J2952" s="22" t="str">
        <f t="shared" si="185"/>
        <v/>
      </c>
      <c r="K2952" s="22" t="str">
        <f t="shared" si="186"/>
        <v/>
      </c>
    </row>
    <row r="2953" spans="1:11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187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184"/>
        <v/>
      </c>
      <c r="J2953" s="22" t="str">
        <f t="shared" si="185"/>
        <v/>
      </c>
      <c r="K2953" s="22" t="str">
        <f t="shared" si="186"/>
        <v/>
      </c>
    </row>
    <row r="2954" spans="1:11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187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184"/>
        <v/>
      </c>
      <c r="J2954" s="22" t="str">
        <f t="shared" si="185"/>
        <v/>
      </c>
      <c r="K2954" s="22" t="str">
        <f t="shared" si="186"/>
        <v/>
      </c>
    </row>
    <row r="2955" spans="1:11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187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184"/>
        <v/>
      </c>
      <c r="J2955" s="22" t="str">
        <f t="shared" si="185"/>
        <v/>
      </c>
      <c r="K2955" s="22" t="str">
        <f t="shared" si="186"/>
        <v/>
      </c>
    </row>
    <row r="2956" spans="1:11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187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184"/>
        <v/>
      </c>
      <c r="J2956" s="22" t="str">
        <f t="shared" si="185"/>
        <v/>
      </c>
      <c r="K2956" s="22" t="str">
        <f t="shared" si="186"/>
        <v/>
      </c>
    </row>
    <row r="2957" spans="1:11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187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184"/>
        <v/>
      </c>
      <c r="J2957" s="22" t="str">
        <f t="shared" si="185"/>
        <v/>
      </c>
      <c r="K2957" s="22" t="str">
        <f t="shared" si="186"/>
        <v/>
      </c>
    </row>
    <row r="2958" spans="1:11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187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184"/>
        <v/>
      </c>
      <c r="J2958" s="22" t="str">
        <f t="shared" si="185"/>
        <v/>
      </c>
      <c r="K2958" s="22" t="str">
        <f t="shared" si="186"/>
        <v/>
      </c>
    </row>
    <row r="2959" spans="1:11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187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188">CONCATENATE(E2959,A2959)</f>
        <v/>
      </c>
      <c r="J2959" s="22" t="str">
        <f t="shared" ref="J2959:J3002" si="189">B2959</f>
        <v/>
      </c>
      <c r="K2959" s="22" t="str">
        <f t="shared" ref="K2959:K3002" si="190">C2959</f>
        <v/>
      </c>
    </row>
    <row r="2960" spans="1:11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187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188"/>
        <v/>
      </c>
      <c r="J2960" s="22" t="str">
        <f t="shared" si="189"/>
        <v/>
      </c>
      <c r="K2960" s="22" t="str">
        <f t="shared" si="190"/>
        <v/>
      </c>
    </row>
    <row r="2961" spans="1:11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187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188"/>
        <v/>
      </c>
      <c r="J2961" s="22" t="str">
        <f t="shared" si="189"/>
        <v/>
      </c>
      <c r="K2961" s="22" t="str">
        <f t="shared" si="190"/>
        <v/>
      </c>
    </row>
    <row r="2962" spans="1:11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191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188"/>
        <v/>
      </c>
      <c r="J2962" s="22" t="str">
        <f t="shared" si="189"/>
        <v/>
      </c>
      <c r="K2962" s="22" t="str">
        <f t="shared" si="190"/>
        <v/>
      </c>
    </row>
    <row r="2963" spans="1:11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191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188"/>
        <v/>
      </c>
      <c r="J2963" s="22" t="str">
        <f t="shared" si="189"/>
        <v/>
      </c>
      <c r="K2963" s="22" t="str">
        <f t="shared" si="190"/>
        <v/>
      </c>
    </row>
    <row r="2964" spans="1:11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191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188"/>
        <v/>
      </c>
      <c r="J2964" s="22" t="str">
        <f t="shared" si="189"/>
        <v/>
      </c>
      <c r="K2964" s="22" t="str">
        <f t="shared" si="190"/>
        <v/>
      </c>
    </row>
    <row r="2965" spans="1:11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191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188"/>
        <v/>
      </c>
      <c r="J2965" s="22" t="str">
        <f t="shared" si="189"/>
        <v/>
      </c>
      <c r="K2965" s="22" t="str">
        <f t="shared" si="190"/>
        <v/>
      </c>
    </row>
    <row r="2966" spans="1:11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191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188"/>
        <v/>
      </c>
      <c r="J2966" s="22" t="str">
        <f t="shared" si="189"/>
        <v/>
      </c>
      <c r="K2966" s="22" t="str">
        <f t="shared" si="190"/>
        <v/>
      </c>
    </row>
    <row r="2967" spans="1:11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191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188"/>
        <v/>
      </c>
      <c r="J2967" s="22" t="str">
        <f t="shared" si="189"/>
        <v/>
      </c>
      <c r="K2967" s="22" t="str">
        <f t="shared" si="190"/>
        <v/>
      </c>
    </row>
    <row r="2968" spans="1:11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191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188"/>
        <v/>
      </c>
      <c r="J2968" s="22" t="str">
        <f t="shared" si="189"/>
        <v/>
      </c>
      <c r="K2968" s="22" t="str">
        <f t="shared" si="190"/>
        <v/>
      </c>
    </row>
    <row r="2969" spans="1:11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191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188"/>
        <v/>
      </c>
      <c r="J2969" s="22" t="str">
        <f t="shared" si="189"/>
        <v/>
      </c>
      <c r="K2969" s="22" t="str">
        <f t="shared" si="190"/>
        <v/>
      </c>
    </row>
    <row r="2970" spans="1:11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191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188"/>
        <v/>
      </c>
      <c r="J2970" s="22" t="str">
        <f t="shared" si="189"/>
        <v/>
      </c>
      <c r="K2970" s="22" t="str">
        <f t="shared" si="190"/>
        <v/>
      </c>
    </row>
    <row r="2971" spans="1:11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191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188"/>
        <v/>
      </c>
      <c r="J2971" s="22" t="str">
        <f t="shared" si="189"/>
        <v/>
      </c>
      <c r="K2971" s="22" t="str">
        <f t="shared" si="190"/>
        <v/>
      </c>
    </row>
    <row r="2972" spans="1:11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191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188"/>
        <v/>
      </c>
      <c r="J2972" s="22" t="str">
        <f t="shared" si="189"/>
        <v/>
      </c>
      <c r="K2972" s="22" t="str">
        <f t="shared" si="190"/>
        <v/>
      </c>
    </row>
    <row r="2973" spans="1:11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191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188"/>
        <v/>
      </c>
      <c r="J2973" s="22" t="str">
        <f t="shared" si="189"/>
        <v/>
      </c>
      <c r="K2973" s="22" t="str">
        <f t="shared" si="190"/>
        <v/>
      </c>
    </row>
    <row r="2974" spans="1:11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191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188"/>
        <v/>
      </c>
      <c r="J2974" s="22" t="str">
        <f t="shared" si="189"/>
        <v/>
      </c>
      <c r="K2974" s="22" t="str">
        <f t="shared" si="190"/>
        <v/>
      </c>
    </row>
    <row r="2975" spans="1:11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191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188"/>
        <v/>
      </c>
      <c r="J2975" s="22" t="str">
        <f t="shared" si="189"/>
        <v/>
      </c>
      <c r="K2975" s="22" t="str">
        <f t="shared" si="190"/>
        <v/>
      </c>
    </row>
    <row r="2976" spans="1:11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191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188"/>
        <v/>
      </c>
      <c r="J2976" s="22" t="str">
        <f t="shared" si="189"/>
        <v/>
      </c>
      <c r="K2976" s="22" t="str">
        <f t="shared" si="190"/>
        <v/>
      </c>
    </row>
    <row r="2977" spans="1:11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191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188"/>
        <v/>
      </c>
      <c r="J2977" s="22" t="str">
        <f t="shared" si="189"/>
        <v/>
      </c>
      <c r="K2977" s="22" t="str">
        <f t="shared" si="190"/>
        <v/>
      </c>
    </row>
    <row r="2978" spans="1:11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191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188"/>
        <v/>
      </c>
      <c r="J2978" s="22" t="str">
        <f t="shared" si="189"/>
        <v/>
      </c>
      <c r="K2978" s="22" t="str">
        <f t="shared" si="190"/>
        <v/>
      </c>
    </row>
    <row r="2979" spans="1:11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191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188"/>
        <v/>
      </c>
      <c r="J2979" s="22" t="str">
        <f t="shared" si="189"/>
        <v/>
      </c>
      <c r="K2979" s="22" t="str">
        <f t="shared" si="190"/>
        <v/>
      </c>
    </row>
    <row r="2980" spans="1:11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191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188"/>
        <v/>
      </c>
      <c r="J2980" s="22" t="str">
        <f t="shared" si="189"/>
        <v/>
      </c>
      <c r="K2980" s="22" t="str">
        <f t="shared" si="190"/>
        <v/>
      </c>
    </row>
    <row r="2981" spans="1:11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191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188"/>
        <v/>
      </c>
      <c r="J2981" s="22" t="str">
        <f t="shared" si="189"/>
        <v/>
      </c>
      <c r="K2981" s="22" t="str">
        <f t="shared" si="190"/>
        <v/>
      </c>
    </row>
    <row r="2982" spans="1:11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191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188"/>
        <v/>
      </c>
      <c r="J2982" s="22" t="str">
        <f t="shared" si="189"/>
        <v/>
      </c>
      <c r="K2982" s="22" t="str">
        <f t="shared" si="190"/>
        <v/>
      </c>
    </row>
    <row r="2983" spans="1:11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191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188"/>
        <v/>
      </c>
      <c r="J2983" s="22" t="str">
        <f t="shared" si="189"/>
        <v/>
      </c>
      <c r="K2983" s="22" t="str">
        <f t="shared" si="190"/>
        <v/>
      </c>
    </row>
    <row r="2984" spans="1:11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191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188"/>
        <v/>
      </c>
      <c r="J2984" s="22" t="str">
        <f t="shared" si="189"/>
        <v/>
      </c>
      <c r="K2984" s="22" t="str">
        <f t="shared" si="190"/>
        <v/>
      </c>
    </row>
    <row r="2985" spans="1:11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191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188"/>
        <v/>
      </c>
      <c r="J2985" s="22" t="str">
        <f t="shared" si="189"/>
        <v/>
      </c>
      <c r="K2985" s="22" t="str">
        <f t="shared" si="190"/>
        <v/>
      </c>
    </row>
    <row r="2986" spans="1:11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191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188"/>
        <v/>
      </c>
      <c r="J2986" s="22" t="str">
        <f t="shared" si="189"/>
        <v/>
      </c>
      <c r="K2986" s="22" t="str">
        <f t="shared" si="190"/>
        <v/>
      </c>
    </row>
    <row r="2987" spans="1:11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191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188"/>
        <v/>
      </c>
      <c r="J2987" s="22" t="str">
        <f t="shared" si="189"/>
        <v/>
      </c>
      <c r="K2987" s="22" t="str">
        <f t="shared" si="190"/>
        <v/>
      </c>
    </row>
    <row r="2988" spans="1:11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191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188"/>
        <v/>
      </c>
      <c r="J2988" s="22" t="str">
        <f t="shared" si="189"/>
        <v/>
      </c>
      <c r="K2988" s="22" t="str">
        <f t="shared" si="190"/>
        <v/>
      </c>
    </row>
    <row r="2989" spans="1:11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191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188"/>
        <v/>
      </c>
      <c r="J2989" s="22" t="str">
        <f t="shared" si="189"/>
        <v/>
      </c>
      <c r="K2989" s="22" t="str">
        <f t="shared" si="190"/>
        <v/>
      </c>
    </row>
    <row r="2990" spans="1:11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191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188"/>
        <v/>
      </c>
      <c r="J2990" s="22" t="str">
        <f t="shared" si="189"/>
        <v/>
      </c>
      <c r="K2990" s="22" t="str">
        <f t="shared" si="190"/>
        <v/>
      </c>
    </row>
    <row r="2991" spans="1:11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191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188"/>
        <v/>
      </c>
      <c r="J2991" s="22" t="str">
        <f t="shared" si="189"/>
        <v/>
      </c>
      <c r="K2991" s="22" t="str">
        <f t="shared" si="190"/>
        <v/>
      </c>
    </row>
    <row r="2992" spans="1:11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191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188"/>
        <v/>
      </c>
      <c r="J2992" s="22" t="str">
        <f t="shared" si="189"/>
        <v/>
      </c>
      <c r="K2992" s="22" t="str">
        <f t="shared" si="190"/>
        <v/>
      </c>
    </row>
    <row r="2993" spans="1:11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191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188"/>
        <v/>
      </c>
      <c r="J2993" s="22" t="str">
        <f t="shared" si="189"/>
        <v/>
      </c>
      <c r="K2993" s="22" t="str">
        <f t="shared" si="190"/>
        <v/>
      </c>
    </row>
    <row r="2994" spans="1:11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191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188"/>
        <v/>
      </c>
      <c r="J2994" s="22" t="str">
        <f t="shared" si="189"/>
        <v/>
      </c>
      <c r="K2994" s="22" t="str">
        <f t="shared" si="190"/>
        <v/>
      </c>
    </row>
    <row r="2995" spans="1:11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191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188"/>
        <v/>
      </c>
      <c r="J2995" s="22" t="str">
        <f t="shared" si="189"/>
        <v/>
      </c>
      <c r="K2995" s="22" t="str">
        <f t="shared" si="190"/>
        <v/>
      </c>
    </row>
    <row r="2996" spans="1:11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191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188"/>
        <v/>
      </c>
      <c r="J2996" s="22" t="str">
        <f t="shared" si="189"/>
        <v/>
      </c>
      <c r="K2996" s="22" t="str">
        <f t="shared" si="190"/>
        <v/>
      </c>
    </row>
    <row r="2997" spans="1:11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191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188"/>
        <v/>
      </c>
      <c r="J2997" s="22" t="str">
        <f t="shared" si="189"/>
        <v/>
      </c>
      <c r="K2997" s="22" t="str">
        <f t="shared" si="190"/>
        <v/>
      </c>
    </row>
    <row r="2998" spans="1:11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191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188"/>
        <v/>
      </c>
      <c r="J2998" s="22" t="str">
        <f t="shared" si="189"/>
        <v/>
      </c>
      <c r="K2998" s="22" t="str">
        <f t="shared" si="190"/>
        <v/>
      </c>
    </row>
    <row r="2999" spans="1:11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191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188"/>
        <v/>
      </c>
      <c r="J2999" s="22" t="str">
        <f t="shared" si="189"/>
        <v/>
      </c>
      <c r="K2999" s="22" t="str">
        <f t="shared" si="190"/>
        <v/>
      </c>
    </row>
    <row r="3000" spans="1:11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191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188"/>
        <v/>
      </c>
      <c r="J3000" s="22" t="str">
        <f t="shared" si="189"/>
        <v/>
      </c>
      <c r="K3000" s="22" t="str">
        <f t="shared" si="190"/>
        <v/>
      </c>
    </row>
    <row r="3001" spans="1:11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191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188"/>
        <v/>
      </c>
      <c r="J3001" s="22" t="str">
        <f t="shared" si="189"/>
        <v/>
      </c>
      <c r="K3001" s="22" t="str">
        <f t="shared" si="190"/>
        <v/>
      </c>
    </row>
    <row r="3002" spans="1:11" x14ac:dyDescent="0.15">
      <c r="I3002" s="22" t="str">
        <f t="shared" si="188"/>
        <v/>
      </c>
      <c r="J3002" s="22">
        <f t="shared" si="189"/>
        <v>0</v>
      </c>
      <c r="K3002" s="22">
        <f t="shared" si="190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26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13.5" bestFit="1" customWidth="1"/>
    <col min="3" max="3" width="10.37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162</v>
      </c>
      <c r="C1" t="s">
        <v>40</v>
      </c>
      <c r="D1" t="s">
        <v>45</v>
      </c>
      <c r="E1" t="s">
        <v>43</v>
      </c>
    </row>
    <row r="2" spans="1:5" x14ac:dyDescent="0.15">
      <c r="A2">
        <v>1</v>
      </c>
      <c r="B2" t="s">
        <v>1821</v>
      </c>
      <c r="C2" t="s">
        <v>1821</v>
      </c>
      <c r="D2" t="b">
        <v>0</v>
      </c>
      <c r="E2" t="s">
        <v>24</v>
      </c>
    </row>
    <row r="3" spans="1:5" x14ac:dyDescent="0.15">
      <c r="A3">
        <v>2</v>
      </c>
      <c r="B3" t="s">
        <v>1771</v>
      </c>
      <c r="C3" t="s">
        <v>1771</v>
      </c>
      <c r="D3" t="b">
        <v>0</v>
      </c>
      <c r="E3" t="s">
        <v>24</v>
      </c>
    </row>
    <row r="4" spans="1:5" x14ac:dyDescent="0.15">
      <c r="A4">
        <v>3</v>
      </c>
      <c r="B4" t="s">
        <v>730</v>
      </c>
      <c r="C4" t="s">
        <v>731</v>
      </c>
      <c r="D4" t="b">
        <v>0</v>
      </c>
      <c r="E4" t="s">
        <v>24</v>
      </c>
    </row>
    <row r="5" spans="1:5" x14ac:dyDescent="0.15">
      <c r="A5">
        <v>4</v>
      </c>
      <c r="B5" t="s">
        <v>1138</v>
      </c>
      <c r="C5" t="s">
        <v>1139</v>
      </c>
      <c r="D5" t="b">
        <v>0</v>
      </c>
      <c r="E5" t="s">
        <v>24</v>
      </c>
    </row>
    <row r="6" spans="1:5" x14ac:dyDescent="0.15">
      <c r="A6">
        <v>5</v>
      </c>
      <c r="B6" t="s">
        <v>1894</v>
      </c>
      <c r="C6" t="s">
        <v>1895</v>
      </c>
      <c r="D6" t="b">
        <v>0</v>
      </c>
      <c r="E6" t="s">
        <v>24</v>
      </c>
    </row>
    <row r="7" spans="1:5" x14ac:dyDescent="0.15">
      <c r="A7">
        <v>6</v>
      </c>
      <c r="B7" t="s">
        <v>801</v>
      </c>
      <c r="C7" t="s">
        <v>802</v>
      </c>
      <c r="D7" t="b">
        <v>0</v>
      </c>
      <c r="E7" t="s">
        <v>24</v>
      </c>
    </row>
    <row r="8" spans="1:5" x14ac:dyDescent="0.15">
      <c r="A8">
        <v>7</v>
      </c>
      <c r="B8" t="s">
        <v>163</v>
      </c>
      <c r="C8" t="s">
        <v>1079</v>
      </c>
      <c r="D8" t="b">
        <v>0</v>
      </c>
      <c r="E8" t="s">
        <v>24</v>
      </c>
    </row>
    <row r="9" spans="1:5" x14ac:dyDescent="0.15">
      <c r="A9">
        <v>8</v>
      </c>
      <c r="B9" t="s">
        <v>1859</v>
      </c>
      <c r="C9" t="s">
        <v>1860</v>
      </c>
      <c r="D9" t="b">
        <v>0</v>
      </c>
      <c r="E9" t="s">
        <v>24</v>
      </c>
    </row>
    <row r="10" spans="1:5" x14ac:dyDescent="0.15">
      <c r="A10">
        <v>9</v>
      </c>
      <c r="B10" t="s">
        <v>1843</v>
      </c>
      <c r="C10" t="s">
        <v>1844</v>
      </c>
      <c r="D10" t="b">
        <v>0</v>
      </c>
      <c r="E10" t="s">
        <v>24</v>
      </c>
    </row>
    <row r="11" spans="1:5" x14ac:dyDescent="0.15">
      <c r="A11">
        <v>10</v>
      </c>
      <c r="B11" t="s">
        <v>582</v>
      </c>
      <c r="C11" t="s">
        <v>583</v>
      </c>
      <c r="D11" t="b">
        <v>0</v>
      </c>
      <c r="E11" t="s">
        <v>24</v>
      </c>
    </row>
    <row r="12" spans="1:5" x14ac:dyDescent="0.15">
      <c r="A12">
        <v>11</v>
      </c>
      <c r="B12" t="s">
        <v>1758</v>
      </c>
      <c r="C12" t="s">
        <v>1759</v>
      </c>
      <c r="D12" t="b">
        <v>0</v>
      </c>
      <c r="E12" t="s">
        <v>24</v>
      </c>
    </row>
    <row r="13" spans="1:5" x14ac:dyDescent="0.15">
      <c r="A13">
        <v>12</v>
      </c>
      <c r="B13" t="s">
        <v>1783</v>
      </c>
      <c r="C13" t="s">
        <v>1784</v>
      </c>
      <c r="D13" t="b">
        <v>0</v>
      </c>
      <c r="E13" t="s">
        <v>24</v>
      </c>
    </row>
    <row r="14" spans="1:5" x14ac:dyDescent="0.15">
      <c r="A14">
        <v>13</v>
      </c>
      <c r="B14" t="s">
        <v>824</v>
      </c>
      <c r="C14" t="s">
        <v>825</v>
      </c>
      <c r="D14" t="b">
        <v>0</v>
      </c>
      <c r="E14" t="s">
        <v>24</v>
      </c>
    </row>
    <row r="15" spans="1:5" x14ac:dyDescent="0.15">
      <c r="A15">
        <v>14</v>
      </c>
      <c r="B15" t="s">
        <v>1930</v>
      </c>
      <c r="C15" t="s">
        <v>1931</v>
      </c>
      <c r="D15" t="b">
        <v>0</v>
      </c>
      <c r="E15" t="s">
        <v>24</v>
      </c>
    </row>
    <row r="16" spans="1:5" x14ac:dyDescent="0.15">
      <c r="A16">
        <v>15</v>
      </c>
      <c r="B16" t="s">
        <v>1653</v>
      </c>
      <c r="C16" t="s">
        <v>1654</v>
      </c>
      <c r="D16" t="b">
        <v>0</v>
      </c>
      <c r="E16" t="s">
        <v>24</v>
      </c>
    </row>
    <row r="17" spans="1:5" x14ac:dyDescent="0.15">
      <c r="A17">
        <v>16</v>
      </c>
      <c r="B17" t="s">
        <v>1573</v>
      </c>
      <c r="C17" t="s">
        <v>1574</v>
      </c>
      <c r="D17" t="b">
        <v>0</v>
      </c>
      <c r="E17" t="s">
        <v>24</v>
      </c>
    </row>
    <row r="18" spans="1:5" x14ac:dyDescent="0.15">
      <c r="A18">
        <v>17</v>
      </c>
      <c r="B18" t="s">
        <v>1424</v>
      </c>
      <c r="C18" t="s">
        <v>1425</v>
      </c>
      <c r="D18" t="b">
        <v>0</v>
      </c>
      <c r="E18" t="s">
        <v>24</v>
      </c>
    </row>
    <row r="19" spans="1:5" x14ac:dyDescent="0.15">
      <c r="A19">
        <v>18</v>
      </c>
      <c r="B19" t="s">
        <v>1276</v>
      </c>
      <c r="C19" t="s">
        <v>1277</v>
      </c>
      <c r="D19" t="b">
        <v>0</v>
      </c>
      <c r="E19" t="s">
        <v>24</v>
      </c>
    </row>
    <row r="20" spans="1:5" x14ac:dyDescent="0.15">
      <c r="A20">
        <v>19</v>
      </c>
      <c r="B20" t="s">
        <v>2012</v>
      </c>
      <c r="C20" t="s">
        <v>2013</v>
      </c>
      <c r="D20" t="b">
        <v>0</v>
      </c>
      <c r="E20" t="s">
        <v>24</v>
      </c>
    </row>
    <row r="21" spans="1:5" x14ac:dyDescent="0.15">
      <c r="A21">
        <v>20</v>
      </c>
      <c r="B21" t="s">
        <v>1532</v>
      </c>
      <c r="C21" t="s">
        <v>1533</v>
      </c>
      <c r="D21" t="b">
        <v>0</v>
      </c>
      <c r="E21" t="s">
        <v>24</v>
      </c>
    </row>
    <row r="22" spans="1:5" x14ac:dyDescent="0.15">
      <c r="A22">
        <v>21</v>
      </c>
      <c r="B22" t="s">
        <v>324</v>
      </c>
      <c r="C22" t="s">
        <v>325</v>
      </c>
      <c r="D22" t="b">
        <v>0</v>
      </c>
      <c r="E22" t="s">
        <v>24</v>
      </c>
    </row>
    <row r="23" spans="1:5" x14ac:dyDescent="0.15">
      <c r="A23">
        <v>22</v>
      </c>
      <c r="B23" t="s">
        <v>694</v>
      </c>
      <c r="C23" t="s">
        <v>695</v>
      </c>
      <c r="D23" t="b">
        <v>0</v>
      </c>
      <c r="E23" t="s">
        <v>24</v>
      </c>
    </row>
    <row r="24" spans="1:5" x14ac:dyDescent="0.15">
      <c r="A24">
        <v>23</v>
      </c>
      <c r="B24" t="s">
        <v>1224</v>
      </c>
      <c r="C24" t="s">
        <v>1225</v>
      </c>
      <c r="D24" t="b">
        <v>0</v>
      </c>
      <c r="E24" t="s">
        <v>24</v>
      </c>
    </row>
    <row r="25" spans="1:5" x14ac:dyDescent="0.15">
      <c r="A25">
        <v>24</v>
      </c>
      <c r="B25" t="s">
        <v>186</v>
      </c>
      <c r="C25" t="s">
        <v>494</v>
      </c>
      <c r="D25" t="b">
        <v>0</v>
      </c>
      <c r="E25" t="s">
        <v>24</v>
      </c>
    </row>
    <row r="26" spans="1:5" x14ac:dyDescent="0.15">
      <c r="A26">
        <v>25</v>
      </c>
      <c r="B26" t="s">
        <v>983</v>
      </c>
      <c r="C26" t="s">
        <v>984</v>
      </c>
      <c r="D26" t="b">
        <v>0</v>
      </c>
      <c r="E26" t="s">
        <v>24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895"/>
  <sheetViews>
    <sheetView workbookViewId="0">
      <selection activeCell="A47" sqref="A47"/>
    </sheetView>
  </sheetViews>
  <sheetFormatPr defaultRowHeight="13.5" x14ac:dyDescent="0.15"/>
  <cols>
    <col min="1" max="1" width="11.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25</v>
      </c>
      <c r="B2" t="s">
        <v>30</v>
      </c>
      <c r="C2">
        <v>0</v>
      </c>
      <c r="D2">
        <v>7</v>
      </c>
      <c r="F2" t="s">
        <v>2210</v>
      </c>
      <c r="G2" t="b">
        <v>0</v>
      </c>
      <c r="H2" t="b">
        <v>0</v>
      </c>
    </row>
    <row r="3" spans="1:8" x14ac:dyDescent="0.15">
      <c r="A3" t="s">
        <v>25</v>
      </c>
      <c r="B3" t="s">
        <v>30</v>
      </c>
      <c r="C3">
        <v>0</v>
      </c>
      <c r="D3">
        <v>9</v>
      </c>
      <c r="F3" t="s">
        <v>2207</v>
      </c>
      <c r="G3" t="b">
        <v>0</v>
      </c>
      <c r="H3" t="b">
        <v>0</v>
      </c>
    </row>
    <row r="4" spans="1:8" x14ac:dyDescent="0.15">
      <c r="A4" t="s">
        <v>25</v>
      </c>
      <c r="B4" t="s">
        <v>30</v>
      </c>
      <c r="C4">
        <v>0</v>
      </c>
      <c r="D4">
        <v>11</v>
      </c>
      <c r="F4" t="s">
        <v>315</v>
      </c>
      <c r="G4" t="b">
        <v>0</v>
      </c>
      <c r="H4" t="b">
        <v>0</v>
      </c>
    </row>
    <row r="5" spans="1:8" x14ac:dyDescent="0.15">
      <c r="A5" t="s">
        <v>25</v>
      </c>
      <c r="B5" t="s">
        <v>30</v>
      </c>
      <c r="C5">
        <v>0</v>
      </c>
      <c r="D5">
        <v>15</v>
      </c>
      <c r="F5" t="s">
        <v>2179</v>
      </c>
      <c r="G5" t="b">
        <v>0</v>
      </c>
      <c r="H5" t="b">
        <v>0</v>
      </c>
    </row>
    <row r="6" spans="1:8" x14ac:dyDescent="0.15">
      <c r="A6" t="s">
        <v>25</v>
      </c>
      <c r="B6" t="s">
        <v>30</v>
      </c>
      <c r="C6">
        <v>0</v>
      </c>
      <c r="D6">
        <v>22</v>
      </c>
      <c r="F6" t="s">
        <v>299</v>
      </c>
      <c r="G6" t="b">
        <v>0</v>
      </c>
      <c r="H6" t="b">
        <v>0</v>
      </c>
    </row>
    <row r="7" spans="1:8" x14ac:dyDescent="0.15">
      <c r="A7" t="s">
        <v>25</v>
      </c>
      <c r="B7" t="s">
        <v>30</v>
      </c>
      <c r="C7">
        <v>0</v>
      </c>
      <c r="D7">
        <v>23</v>
      </c>
      <c r="F7" t="s">
        <v>2153</v>
      </c>
      <c r="G7" t="b">
        <v>0</v>
      </c>
      <c r="H7" t="b">
        <v>0</v>
      </c>
    </row>
    <row r="8" spans="1:8" x14ac:dyDescent="0.15">
      <c r="A8" t="s">
        <v>25</v>
      </c>
      <c r="B8" t="s">
        <v>30</v>
      </c>
      <c r="C8">
        <v>0</v>
      </c>
      <c r="D8">
        <v>24</v>
      </c>
      <c r="F8" t="s">
        <v>2172</v>
      </c>
      <c r="G8" t="b">
        <v>0</v>
      </c>
      <c r="H8" t="b">
        <v>0</v>
      </c>
    </row>
    <row r="9" spans="1:8" x14ac:dyDescent="0.15">
      <c r="A9" t="s">
        <v>25</v>
      </c>
      <c r="B9" t="s">
        <v>30</v>
      </c>
      <c r="C9">
        <v>0</v>
      </c>
      <c r="D9">
        <v>27</v>
      </c>
      <c r="F9" t="s">
        <v>2145</v>
      </c>
      <c r="G9" t="b">
        <v>0</v>
      </c>
      <c r="H9" t="b">
        <v>0</v>
      </c>
    </row>
    <row r="10" spans="1:8" x14ac:dyDescent="0.15">
      <c r="A10" t="s">
        <v>25</v>
      </c>
      <c r="B10" t="s">
        <v>30</v>
      </c>
      <c r="C10">
        <v>0</v>
      </c>
      <c r="D10">
        <v>28</v>
      </c>
      <c r="F10" t="s">
        <v>2143</v>
      </c>
      <c r="G10" t="b">
        <v>0</v>
      </c>
      <c r="H10" t="b">
        <v>0</v>
      </c>
    </row>
    <row r="11" spans="1:8" x14ac:dyDescent="0.15">
      <c r="A11" t="s">
        <v>25</v>
      </c>
      <c r="B11" t="s">
        <v>30</v>
      </c>
      <c r="C11">
        <v>0</v>
      </c>
      <c r="D11">
        <v>29</v>
      </c>
      <c r="F11" t="s">
        <v>2150</v>
      </c>
      <c r="G11" t="b">
        <v>0</v>
      </c>
      <c r="H11" t="b">
        <v>0</v>
      </c>
    </row>
    <row r="12" spans="1:8" x14ac:dyDescent="0.15">
      <c r="A12" t="s">
        <v>25</v>
      </c>
      <c r="B12" t="s">
        <v>30</v>
      </c>
      <c r="C12">
        <v>0</v>
      </c>
      <c r="D12">
        <v>32</v>
      </c>
      <c r="F12" t="s">
        <v>2129</v>
      </c>
      <c r="G12" t="b">
        <v>0</v>
      </c>
      <c r="H12" t="b">
        <v>0</v>
      </c>
    </row>
    <row r="13" spans="1:8" x14ac:dyDescent="0.15">
      <c r="A13" t="s">
        <v>25</v>
      </c>
      <c r="B13" t="s">
        <v>30</v>
      </c>
      <c r="C13">
        <v>0</v>
      </c>
      <c r="D13">
        <v>33</v>
      </c>
      <c r="F13" t="s">
        <v>2117</v>
      </c>
      <c r="G13" t="b">
        <v>0</v>
      </c>
      <c r="H13" t="b">
        <v>0</v>
      </c>
    </row>
    <row r="14" spans="1:8" x14ac:dyDescent="0.15">
      <c r="A14" t="s">
        <v>25</v>
      </c>
      <c r="B14" t="s">
        <v>30</v>
      </c>
      <c r="C14">
        <v>0</v>
      </c>
      <c r="D14">
        <v>46</v>
      </c>
      <c r="F14" t="s">
        <v>2234</v>
      </c>
      <c r="G14" t="b">
        <v>0</v>
      </c>
      <c r="H14" t="b">
        <v>0</v>
      </c>
    </row>
    <row r="15" spans="1:8" x14ac:dyDescent="0.15">
      <c r="A15" t="s">
        <v>25</v>
      </c>
      <c r="B15" t="s">
        <v>30</v>
      </c>
      <c r="C15">
        <v>0</v>
      </c>
      <c r="D15">
        <v>48</v>
      </c>
      <c r="F15" t="s">
        <v>2205</v>
      </c>
      <c r="G15" t="b">
        <v>0</v>
      </c>
      <c r="H15" t="b">
        <v>0</v>
      </c>
    </row>
    <row r="16" spans="1:8" x14ac:dyDescent="0.15">
      <c r="A16" t="s">
        <v>25</v>
      </c>
      <c r="B16" t="s">
        <v>30</v>
      </c>
      <c r="C16">
        <v>0</v>
      </c>
      <c r="D16">
        <v>50</v>
      </c>
      <c r="F16" t="s">
        <v>2189</v>
      </c>
      <c r="G16" t="b">
        <v>0</v>
      </c>
      <c r="H16" t="b">
        <v>0</v>
      </c>
    </row>
    <row r="17" spans="1:8" x14ac:dyDescent="0.15">
      <c r="A17" t="s">
        <v>25</v>
      </c>
      <c r="B17" t="s">
        <v>30</v>
      </c>
      <c r="C17">
        <v>0</v>
      </c>
      <c r="D17">
        <v>55</v>
      </c>
      <c r="F17" t="s">
        <v>2173</v>
      </c>
      <c r="G17" t="b">
        <v>0</v>
      </c>
      <c r="H17" t="b">
        <v>0</v>
      </c>
    </row>
    <row r="18" spans="1:8" x14ac:dyDescent="0.15">
      <c r="A18" t="s">
        <v>25</v>
      </c>
      <c r="B18" t="s">
        <v>30</v>
      </c>
      <c r="C18">
        <v>0</v>
      </c>
      <c r="D18">
        <v>59</v>
      </c>
      <c r="F18" t="s">
        <v>2246</v>
      </c>
      <c r="G18" t="b">
        <v>0</v>
      </c>
      <c r="H18" t="b">
        <v>0</v>
      </c>
    </row>
    <row r="19" spans="1:8" x14ac:dyDescent="0.15">
      <c r="A19" t="s">
        <v>25</v>
      </c>
      <c r="B19" t="s">
        <v>30</v>
      </c>
      <c r="C19">
        <v>0</v>
      </c>
      <c r="D19">
        <v>64</v>
      </c>
      <c r="F19" t="s">
        <v>2226</v>
      </c>
      <c r="G19" t="b">
        <v>0</v>
      </c>
      <c r="H19" t="b">
        <v>0</v>
      </c>
    </row>
    <row r="20" spans="1:8" x14ac:dyDescent="0.15">
      <c r="A20" t="s">
        <v>25</v>
      </c>
      <c r="B20" t="s">
        <v>30</v>
      </c>
      <c r="C20">
        <v>0</v>
      </c>
      <c r="D20">
        <v>67</v>
      </c>
      <c r="F20" t="s">
        <v>2197</v>
      </c>
      <c r="G20" t="b">
        <v>0</v>
      </c>
      <c r="H20" t="b">
        <v>0</v>
      </c>
    </row>
    <row r="21" spans="1:8" x14ac:dyDescent="0.15">
      <c r="A21" t="s">
        <v>25</v>
      </c>
      <c r="B21" t="s">
        <v>30</v>
      </c>
      <c r="C21">
        <v>0</v>
      </c>
      <c r="D21">
        <v>68</v>
      </c>
      <c r="F21" t="s">
        <v>139</v>
      </c>
      <c r="G21" t="b">
        <v>0</v>
      </c>
      <c r="H21" t="b">
        <v>0</v>
      </c>
    </row>
    <row r="22" spans="1:8" x14ac:dyDescent="0.15">
      <c r="A22" t="s">
        <v>25</v>
      </c>
      <c r="B22" t="s">
        <v>30</v>
      </c>
      <c r="C22">
        <v>0</v>
      </c>
      <c r="D22">
        <v>72</v>
      </c>
      <c r="F22" t="s">
        <v>2180</v>
      </c>
      <c r="G22" t="b">
        <v>0</v>
      </c>
      <c r="H22" t="b">
        <v>0</v>
      </c>
    </row>
    <row r="23" spans="1:8" x14ac:dyDescent="0.15">
      <c r="A23" t="s">
        <v>25</v>
      </c>
      <c r="B23" t="s">
        <v>30</v>
      </c>
      <c r="C23">
        <v>0</v>
      </c>
      <c r="D23">
        <v>76</v>
      </c>
      <c r="F23" t="s">
        <v>2139</v>
      </c>
      <c r="G23" t="b">
        <v>0</v>
      </c>
      <c r="H23" t="b">
        <v>0</v>
      </c>
    </row>
    <row r="24" spans="1:8" x14ac:dyDescent="0.15">
      <c r="A24" t="s">
        <v>25</v>
      </c>
      <c r="B24" t="s">
        <v>30</v>
      </c>
      <c r="C24">
        <v>0</v>
      </c>
      <c r="D24">
        <v>78</v>
      </c>
      <c r="F24" t="s">
        <v>2122</v>
      </c>
      <c r="G24" t="b">
        <v>0</v>
      </c>
      <c r="H24" t="b">
        <v>0</v>
      </c>
    </row>
    <row r="25" spans="1:8" x14ac:dyDescent="0.15">
      <c r="A25" t="s">
        <v>25</v>
      </c>
      <c r="B25" t="s">
        <v>30</v>
      </c>
      <c r="C25">
        <v>0</v>
      </c>
      <c r="D25">
        <v>79</v>
      </c>
      <c r="F25" t="s">
        <v>2105</v>
      </c>
      <c r="G25" t="b">
        <v>0</v>
      </c>
      <c r="H25" t="b">
        <v>0</v>
      </c>
    </row>
    <row r="26" spans="1:8" x14ac:dyDescent="0.15">
      <c r="A26" t="s">
        <v>25</v>
      </c>
      <c r="B26" t="s">
        <v>30</v>
      </c>
      <c r="C26">
        <v>0</v>
      </c>
      <c r="D26">
        <v>80</v>
      </c>
      <c r="F26" t="s">
        <v>2104</v>
      </c>
      <c r="G26" t="b">
        <v>0</v>
      </c>
      <c r="H26" t="b">
        <v>0</v>
      </c>
    </row>
    <row r="27" spans="1:8" x14ac:dyDescent="0.15">
      <c r="A27" t="s">
        <v>25</v>
      </c>
      <c r="B27" t="s">
        <v>30</v>
      </c>
      <c r="C27">
        <v>0</v>
      </c>
      <c r="D27">
        <v>81</v>
      </c>
      <c r="F27" t="s">
        <v>2235</v>
      </c>
      <c r="G27" t="b">
        <v>0</v>
      </c>
      <c r="H27" t="b">
        <v>0</v>
      </c>
    </row>
    <row r="28" spans="1:8" x14ac:dyDescent="0.15">
      <c r="A28" t="s">
        <v>25</v>
      </c>
      <c r="B28" t="s">
        <v>30</v>
      </c>
      <c r="C28">
        <v>0</v>
      </c>
      <c r="D28">
        <v>82</v>
      </c>
      <c r="F28" t="s">
        <v>2212</v>
      </c>
      <c r="G28" t="b">
        <v>0</v>
      </c>
      <c r="H28" t="b">
        <v>0</v>
      </c>
    </row>
    <row r="29" spans="1:8" x14ac:dyDescent="0.15">
      <c r="A29" t="s">
        <v>25</v>
      </c>
      <c r="B29" t="s">
        <v>30</v>
      </c>
      <c r="C29">
        <v>0</v>
      </c>
      <c r="D29">
        <v>84</v>
      </c>
      <c r="F29" t="s">
        <v>2194</v>
      </c>
      <c r="G29" t="b">
        <v>0</v>
      </c>
      <c r="H29" t="b">
        <v>0</v>
      </c>
    </row>
    <row r="30" spans="1:8" x14ac:dyDescent="0.15">
      <c r="A30" t="s">
        <v>25</v>
      </c>
      <c r="B30" t="s">
        <v>30</v>
      </c>
      <c r="C30">
        <v>0</v>
      </c>
      <c r="D30">
        <v>85</v>
      </c>
      <c r="F30" t="s">
        <v>2193</v>
      </c>
      <c r="G30" t="b">
        <v>0</v>
      </c>
      <c r="H30" t="b">
        <v>0</v>
      </c>
    </row>
    <row r="31" spans="1:8" x14ac:dyDescent="0.15">
      <c r="A31" t="s">
        <v>25</v>
      </c>
      <c r="B31" t="s">
        <v>30</v>
      </c>
      <c r="C31">
        <v>0</v>
      </c>
      <c r="D31">
        <v>90</v>
      </c>
      <c r="F31" t="s">
        <v>2238</v>
      </c>
      <c r="G31" t="b">
        <v>0</v>
      </c>
      <c r="H31" t="b">
        <v>0</v>
      </c>
    </row>
    <row r="32" spans="1:8" x14ac:dyDescent="0.15">
      <c r="A32" t="s">
        <v>25</v>
      </c>
      <c r="B32" t="s">
        <v>30</v>
      </c>
      <c r="C32">
        <v>0</v>
      </c>
      <c r="D32">
        <v>93</v>
      </c>
      <c r="F32" t="s">
        <v>2232</v>
      </c>
      <c r="G32" t="b">
        <v>0</v>
      </c>
      <c r="H32" t="b">
        <v>0</v>
      </c>
    </row>
    <row r="33" spans="1:8" x14ac:dyDescent="0.15">
      <c r="A33" t="s">
        <v>25</v>
      </c>
      <c r="B33" t="s">
        <v>30</v>
      </c>
      <c r="C33">
        <v>0</v>
      </c>
      <c r="D33">
        <v>95</v>
      </c>
      <c r="F33" t="s">
        <v>2214</v>
      </c>
      <c r="G33" t="b">
        <v>0</v>
      </c>
      <c r="H33" t="b">
        <v>0</v>
      </c>
    </row>
    <row r="34" spans="1:8" x14ac:dyDescent="0.15">
      <c r="A34" t="s">
        <v>25</v>
      </c>
      <c r="B34" t="s">
        <v>30</v>
      </c>
      <c r="C34">
        <v>0</v>
      </c>
      <c r="D34">
        <v>97</v>
      </c>
      <c r="F34" t="s">
        <v>2201</v>
      </c>
      <c r="G34" t="b">
        <v>0</v>
      </c>
      <c r="H34" t="b">
        <v>0</v>
      </c>
    </row>
    <row r="35" spans="1:8" x14ac:dyDescent="0.15">
      <c r="A35" t="s">
        <v>25</v>
      </c>
      <c r="B35" t="s">
        <v>30</v>
      </c>
      <c r="C35">
        <v>0</v>
      </c>
      <c r="D35">
        <v>101</v>
      </c>
      <c r="F35" t="s">
        <v>2171</v>
      </c>
      <c r="G35" t="b">
        <v>0</v>
      </c>
      <c r="H35" t="b">
        <v>0</v>
      </c>
    </row>
    <row r="36" spans="1:8" x14ac:dyDescent="0.15">
      <c r="A36" t="s">
        <v>25</v>
      </c>
      <c r="B36" t="s">
        <v>30</v>
      </c>
      <c r="C36">
        <v>0</v>
      </c>
      <c r="D36">
        <v>102</v>
      </c>
      <c r="F36" t="s">
        <v>2217</v>
      </c>
      <c r="G36" t="b">
        <v>0</v>
      </c>
      <c r="H36" t="b">
        <v>0</v>
      </c>
    </row>
    <row r="37" spans="1:8" x14ac:dyDescent="0.15">
      <c r="A37" t="s">
        <v>25</v>
      </c>
      <c r="B37" t="s">
        <v>30</v>
      </c>
      <c r="C37">
        <v>0</v>
      </c>
      <c r="D37">
        <v>103</v>
      </c>
      <c r="F37" t="s">
        <v>2215</v>
      </c>
      <c r="G37" t="b">
        <v>0</v>
      </c>
      <c r="H37" t="b">
        <v>0</v>
      </c>
    </row>
    <row r="38" spans="1:8" x14ac:dyDescent="0.15">
      <c r="A38" t="s">
        <v>25</v>
      </c>
      <c r="B38" t="s">
        <v>30</v>
      </c>
      <c r="C38">
        <v>0</v>
      </c>
      <c r="D38">
        <v>104</v>
      </c>
      <c r="F38" t="s">
        <v>2140</v>
      </c>
      <c r="G38" t="b">
        <v>0</v>
      </c>
      <c r="H38" t="b">
        <v>0</v>
      </c>
    </row>
    <row r="39" spans="1:8" x14ac:dyDescent="0.15">
      <c r="A39" t="s">
        <v>25</v>
      </c>
      <c r="B39" t="s">
        <v>30</v>
      </c>
      <c r="C39">
        <v>0</v>
      </c>
      <c r="D39">
        <v>105</v>
      </c>
      <c r="F39" t="s">
        <v>2120</v>
      </c>
      <c r="G39" t="b">
        <v>0</v>
      </c>
      <c r="H39" t="b">
        <v>0</v>
      </c>
    </row>
    <row r="40" spans="1:8" x14ac:dyDescent="0.15">
      <c r="A40" t="s">
        <v>25</v>
      </c>
      <c r="B40" t="s">
        <v>30</v>
      </c>
      <c r="C40">
        <v>0</v>
      </c>
      <c r="D40">
        <v>108</v>
      </c>
      <c r="F40" t="s">
        <v>2240</v>
      </c>
      <c r="G40" t="b">
        <v>0</v>
      </c>
      <c r="H40" t="b">
        <v>0</v>
      </c>
    </row>
    <row r="41" spans="1:8" x14ac:dyDescent="0.15">
      <c r="A41" t="s">
        <v>25</v>
      </c>
      <c r="B41" t="s">
        <v>30</v>
      </c>
      <c r="C41">
        <v>0</v>
      </c>
      <c r="D41">
        <v>113</v>
      </c>
      <c r="F41" t="s">
        <v>2237</v>
      </c>
      <c r="G41" t="b">
        <v>0</v>
      </c>
      <c r="H41" t="b">
        <v>0</v>
      </c>
    </row>
    <row r="42" spans="1:8" x14ac:dyDescent="0.15">
      <c r="A42" t="s">
        <v>25</v>
      </c>
      <c r="B42" t="s">
        <v>30</v>
      </c>
      <c r="C42">
        <v>0</v>
      </c>
      <c r="D42">
        <v>114</v>
      </c>
      <c r="F42" t="s">
        <v>215</v>
      </c>
      <c r="G42" t="b">
        <v>0</v>
      </c>
      <c r="H42" t="b">
        <v>0</v>
      </c>
    </row>
    <row r="43" spans="1:8" x14ac:dyDescent="0.15">
      <c r="A43" t="s">
        <v>25</v>
      </c>
      <c r="B43" t="s">
        <v>30</v>
      </c>
      <c r="C43">
        <v>0</v>
      </c>
      <c r="D43">
        <v>115</v>
      </c>
      <c r="F43" t="s">
        <v>2219</v>
      </c>
      <c r="G43" t="b">
        <v>0</v>
      </c>
      <c r="H43" t="b">
        <v>0</v>
      </c>
    </row>
    <row r="44" spans="1:8" x14ac:dyDescent="0.15">
      <c r="A44" t="s">
        <v>25</v>
      </c>
      <c r="B44" t="s">
        <v>30</v>
      </c>
      <c r="C44">
        <v>0</v>
      </c>
      <c r="D44">
        <v>119</v>
      </c>
      <c r="F44" t="s">
        <v>2203</v>
      </c>
      <c r="G44" t="b">
        <v>0</v>
      </c>
      <c r="H44" t="b">
        <v>0</v>
      </c>
    </row>
    <row r="45" spans="1:8" x14ac:dyDescent="0.15">
      <c r="A45" t="s">
        <v>25</v>
      </c>
      <c r="B45" t="s">
        <v>30</v>
      </c>
      <c r="C45">
        <v>0</v>
      </c>
      <c r="D45">
        <v>121</v>
      </c>
      <c r="F45" t="s">
        <v>2195</v>
      </c>
      <c r="G45" t="b">
        <v>0</v>
      </c>
      <c r="H45" t="b">
        <v>0</v>
      </c>
    </row>
    <row r="46" spans="1:8" x14ac:dyDescent="0.15">
      <c r="A46" t="s">
        <v>25</v>
      </c>
      <c r="B46" t="s">
        <v>30</v>
      </c>
      <c r="C46">
        <v>0</v>
      </c>
      <c r="D46">
        <v>127</v>
      </c>
      <c r="F46" t="s">
        <v>2147</v>
      </c>
      <c r="G46" t="b">
        <v>0</v>
      </c>
      <c r="H46" t="b">
        <v>0</v>
      </c>
    </row>
    <row r="47" spans="1:8" x14ac:dyDescent="0.15">
      <c r="A47" t="s">
        <v>25</v>
      </c>
      <c r="B47" t="s">
        <v>30</v>
      </c>
      <c r="C47">
        <v>0</v>
      </c>
      <c r="D47">
        <v>128</v>
      </c>
      <c r="F47" t="s">
        <v>2175</v>
      </c>
      <c r="G47" t="b">
        <v>0</v>
      </c>
      <c r="H47" t="b">
        <v>0</v>
      </c>
    </row>
    <row r="48" spans="1:8" x14ac:dyDescent="0.15">
      <c r="A48" t="s">
        <v>25</v>
      </c>
      <c r="B48" t="s">
        <v>30</v>
      </c>
      <c r="C48">
        <v>0</v>
      </c>
      <c r="D48">
        <v>131</v>
      </c>
      <c r="F48" t="s">
        <v>2141</v>
      </c>
      <c r="G48" t="b">
        <v>0</v>
      </c>
      <c r="H48" t="b">
        <v>0</v>
      </c>
    </row>
    <row r="49" spans="1:8" x14ac:dyDescent="0.15">
      <c r="A49" t="s">
        <v>25</v>
      </c>
      <c r="B49" t="s">
        <v>30</v>
      </c>
      <c r="C49">
        <v>0</v>
      </c>
      <c r="D49">
        <v>132</v>
      </c>
      <c r="F49" t="s">
        <v>2127</v>
      </c>
      <c r="G49" t="b">
        <v>0</v>
      </c>
      <c r="H49" t="b">
        <v>0</v>
      </c>
    </row>
    <row r="50" spans="1:8" x14ac:dyDescent="0.15">
      <c r="A50" t="s">
        <v>25</v>
      </c>
      <c r="B50" t="s">
        <v>30</v>
      </c>
      <c r="C50">
        <v>0</v>
      </c>
      <c r="D50">
        <v>134</v>
      </c>
      <c r="F50" t="s">
        <v>2112</v>
      </c>
      <c r="G50" t="b">
        <v>0</v>
      </c>
      <c r="H50" t="b">
        <v>0</v>
      </c>
    </row>
    <row r="51" spans="1:8" x14ac:dyDescent="0.15">
      <c r="A51" t="s">
        <v>25</v>
      </c>
      <c r="B51" t="s">
        <v>30</v>
      </c>
      <c r="C51">
        <v>0</v>
      </c>
      <c r="D51">
        <v>135</v>
      </c>
      <c r="F51" t="s">
        <v>2138</v>
      </c>
      <c r="G51" t="b">
        <v>0</v>
      </c>
      <c r="H51" t="b">
        <v>0</v>
      </c>
    </row>
    <row r="52" spans="1:8" x14ac:dyDescent="0.15">
      <c r="A52" t="s">
        <v>25</v>
      </c>
      <c r="B52" t="s">
        <v>30</v>
      </c>
      <c r="C52">
        <v>0</v>
      </c>
      <c r="D52">
        <v>137</v>
      </c>
      <c r="F52" t="s">
        <v>2115</v>
      </c>
      <c r="G52" t="b">
        <v>0</v>
      </c>
      <c r="H52" t="b">
        <v>0</v>
      </c>
    </row>
    <row r="53" spans="1:8" x14ac:dyDescent="0.15">
      <c r="A53" t="s">
        <v>25</v>
      </c>
      <c r="B53" t="s">
        <v>30</v>
      </c>
      <c r="C53">
        <v>0</v>
      </c>
      <c r="D53">
        <v>142</v>
      </c>
      <c r="F53" t="s">
        <v>2223</v>
      </c>
      <c r="G53" t="b">
        <v>0</v>
      </c>
      <c r="H53" t="b">
        <v>0</v>
      </c>
    </row>
    <row r="54" spans="1:8" x14ac:dyDescent="0.15">
      <c r="A54" t="s">
        <v>25</v>
      </c>
      <c r="B54" t="s">
        <v>30</v>
      </c>
      <c r="C54">
        <v>0</v>
      </c>
      <c r="D54">
        <v>144</v>
      </c>
      <c r="F54" t="s">
        <v>2220</v>
      </c>
      <c r="G54" t="b">
        <v>0</v>
      </c>
      <c r="H54" t="b">
        <v>0</v>
      </c>
    </row>
    <row r="55" spans="1:8" x14ac:dyDescent="0.15">
      <c r="A55" t="s">
        <v>25</v>
      </c>
      <c r="B55" t="s">
        <v>30</v>
      </c>
      <c r="C55">
        <v>0</v>
      </c>
      <c r="D55">
        <v>146</v>
      </c>
      <c r="F55" t="s">
        <v>314</v>
      </c>
      <c r="G55" t="b">
        <v>0</v>
      </c>
      <c r="H55" t="b">
        <v>0</v>
      </c>
    </row>
    <row r="56" spans="1:8" x14ac:dyDescent="0.15">
      <c r="A56" t="s">
        <v>25</v>
      </c>
      <c r="B56" t="s">
        <v>30</v>
      </c>
      <c r="C56">
        <v>0</v>
      </c>
      <c r="D56">
        <v>147</v>
      </c>
      <c r="F56" t="s">
        <v>144</v>
      </c>
      <c r="G56" t="b">
        <v>0</v>
      </c>
      <c r="H56" t="b">
        <v>0</v>
      </c>
    </row>
    <row r="57" spans="1:8" x14ac:dyDescent="0.15">
      <c r="A57" t="s">
        <v>25</v>
      </c>
      <c r="B57" t="s">
        <v>30</v>
      </c>
      <c r="C57">
        <v>0</v>
      </c>
      <c r="D57">
        <v>149</v>
      </c>
      <c r="F57" t="s">
        <v>2168</v>
      </c>
      <c r="G57" t="b">
        <v>0</v>
      </c>
      <c r="H57" t="b">
        <v>0</v>
      </c>
    </row>
    <row r="58" spans="1:8" x14ac:dyDescent="0.15">
      <c r="A58" t="s">
        <v>25</v>
      </c>
      <c r="B58" t="s">
        <v>30</v>
      </c>
      <c r="C58">
        <v>0</v>
      </c>
      <c r="D58">
        <v>151</v>
      </c>
      <c r="F58" t="s">
        <v>2159</v>
      </c>
      <c r="G58" t="b">
        <v>0</v>
      </c>
      <c r="H58" t="b">
        <v>0</v>
      </c>
    </row>
    <row r="59" spans="1:8" x14ac:dyDescent="0.15">
      <c r="A59" t="s">
        <v>25</v>
      </c>
      <c r="B59" t="s">
        <v>30</v>
      </c>
      <c r="C59">
        <v>0</v>
      </c>
      <c r="D59">
        <v>153</v>
      </c>
      <c r="F59" t="s">
        <v>2166</v>
      </c>
      <c r="G59" t="b">
        <v>0</v>
      </c>
      <c r="H59" t="b">
        <v>0</v>
      </c>
    </row>
    <row r="60" spans="1:8" x14ac:dyDescent="0.15">
      <c r="A60" t="s">
        <v>25</v>
      </c>
      <c r="B60" t="s">
        <v>30</v>
      </c>
      <c r="C60">
        <v>0</v>
      </c>
      <c r="D60">
        <v>154</v>
      </c>
      <c r="F60" t="s">
        <v>2160</v>
      </c>
      <c r="G60" t="b">
        <v>0</v>
      </c>
      <c r="H60" t="b">
        <v>0</v>
      </c>
    </row>
    <row r="61" spans="1:8" x14ac:dyDescent="0.15">
      <c r="A61" t="s">
        <v>25</v>
      </c>
      <c r="B61" t="s">
        <v>30</v>
      </c>
      <c r="C61">
        <v>0</v>
      </c>
      <c r="D61">
        <v>156</v>
      </c>
      <c r="F61" t="s">
        <v>2125</v>
      </c>
      <c r="G61" t="b">
        <v>0</v>
      </c>
      <c r="H61" t="b">
        <v>0</v>
      </c>
    </row>
    <row r="62" spans="1:8" x14ac:dyDescent="0.15">
      <c r="A62" t="s">
        <v>25</v>
      </c>
      <c r="B62" t="s">
        <v>30</v>
      </c>
      <c r="C62">
        <v>0</v>
      </c>
      <c r="D62">
        <v>157</v>
      </c>
      <c r="F62" t="s">
        <v>2236</v>
      </c>
      <c r="G62" t="b">
        <v>0</v>
      </c>
      <c r="H62" t="b">
        <v>0</v>
      </c>
    </row>
    <row r="63" spans="1:8" x14ac:dyDescent="0.15">
      <c r="A63" t="s">
        <v>25</v>
      </c>
      <c r="B63" t="s">
        <v>30</v>
      </c>
      <c r="C63">
        <v>0</v>
      </c>
      <c r="D63">
        <v>158</v>
      </c>
      <c r="F63" t="s">
        <v>2248</v>
      </c>
      <c r="G63" t="b">
        <v>0</v>
      </c>
      <c r="H63" t="b">
        <v>0</v>
      </c>
    </row>
    <row r="64" spans="1:8" x14ac:dyDescent="0.15">
      <c r="A64" t="s">
        <v>25</v>
      </c>
      <c r="B64" t="s">
        <v>30</v>
      </c>
      <c r="C64">
        <v>0</v>
      </c>
      <c r="D64">
        <v>159</v>
      </c>
      <c r="F64" t="s">
        <v>2222</v>
      </c>
      <c r="G64" t="b">
        <v>0</v>
      </c>
      <c r="H64" t="b">
        <v>0</v>
      </c>
    </row>
    <row r="65" spans="1:8" x14ac:dyDescent="0.15">
      <c r="A65" t="s">
        <v>25</v>
      </c>
      <c r="B65" t="s">
        <v>30</v>
      </c>
      <c r="C65">
        <v>0</v>
      </c>
      <c r="D65">
        <v>160</v>
      </c>
      <c r="F65" t="s">
        <v>2229</v>
      </c>
      <c r="G65" t="b">
        <v>0</v>
      </c>
      <c r="H65" t="b">
        <v>0</v>
      </c>
    </row>
    <row r="66" spans="1:8" x14ac:dyDescent="0.15">
      <c r="A66" t="s">
        <v>25</v>
      </c>
      <c r="B66" t="s">
        <v>30</v>
      </c>
      <c r="C66">
        <v>0</v>
      </c>
      <c r="D66">
        <v>163</v>
      </c>
      <c r="F66" t="s">
        <v>2218</v>
      </c>
      <c r="G66" t="b">
        <v>0</v>
      </c>
      <c r="H66" t="b">
        <v>0</v>
      </c>
    </row>
    <row r="67" spans="1:8" x14ac:dyDescent="0.15">
      <c r="A67" t="s">
        <v>25</v>
      </c>
      <c r="B67" t="s">
        <v>30</v>
      </c>
      <c r="C67">
        <v>0</v>
      </c>
      <c r="D67">
        <v>165</v>
      </c>
      <c r="F67" t="s">
        <v>2159</v>
      </c>
      <c r="G67" t="b">
        <v>0</v>
      </c>
      <c r="H67" t="b">
        <v>0</v>
      </c>
    </row>
    <row r="68" spans="1:8" x14ac:dyDescent="0.15">
      <c r="A68" t="s">
        <v>25</v>
      </c>
      <c r="B68" t="s">
        <v>30</v>
      </c>
      <c r="C68">
        <v>0</v>
      </c>
      <c r="D68">
        <v>166</v>
      </c>
      <c r="F68" t="s">
        <v>2213</v>
      </c>
      <c r="G68" t="b">
        <v>0</v>
      </c>
      <c r="H68" t="b">
        <v>0</v>
      </c>
    </row>
    <row r="69" spans="1:8" x14ac:dyDescent="0.15">
      <c r="A69" t="s">
        <v>25</v>
      </c>
      <c r="B69" t="s">
        <v>30</v>
      </c>
      <c r="C69">
        <v>0</v>
      </c>
      <c r="D69">
        <v>167</v>
      </c>
      <c r="F69" t="s">
        <v>2156</v>
      </c>
      <c r="G69" t="b">
        <v>0</v>
      </c>
      <c r="H69" t="b">
        <v>0</v>
      </c>
    </row>
    <row r="70" spans="1:8" x14ac:dyDescent="0.15">
      <c r="A70" t="s">
        <v>25</v>
      </c>
      <c r="B70" t="s">
        <v>30</v>
      </c>
      <c r="C70">
        <v>0</v>
      </c>
      <c r="D70">
        <v>168</v>
      </c>
      <c r="F70" t="s">
        <v>2163</v>
      </c>
      <c r="G70" t="b">
        <v>0</v>
      </c>
      <c r="H70" t="b">
        <v>0</v>
      </c>
    </row>
    <row r="71" spans="1:8" x14ac:dyDescent="0.15">
      <c r="A71" t="s">
        <v>25</v>
      </c>
      <c r="B71" t="s">
        <v>30</v>
      </c>
      <c r="C71">
        <v>0</v>
      </c>
      <c r="D71">
        <v>169</v>
      </c>
      <c r="F71" t="s">
        <v>2136</v>
      </c>
      <c r="G71" t="b">
        <v>0</v>
      </c>
      <c r="H71" t="b">
        <v>0</v>
      </c>
    </row>
    <row r="72" spans="1:8" x14ac:dyDescent="0.15">
      <c r="A72" t="s">
        <v>25</v>
      </c>
      <c r="B72" t="s">
        <v>30</v>
      </c>
      <c r="C72">
        <v>0</v>
      </c>
      <c r="D72">
        <v>170</v>
      </c>
      <c r="F72" t="s">
        <v>2247</v>
      </c>
      <c r="G72" t="b">
        <v>0</v>
      </c>
      <c r="H72" t="b">
        <v>0</v>
      </c>
    </row>
    <row r="73" spans="1:8" x14ac:dyDescent="0.15">
      <c r="A73" t="s">
        <v>25</v>
      </c>
      <c r="B73" t="s">
        <v>30</v>
      </c>
      <c r="C73">
        <v>0</v>
      </c>
      <c r="D73">
        <v>171</v>
      </c>
      <c r="F73" t="s">
        <v>2251</v>
      </c>
      <c r="G73" t="b">
        <v>0</v>
      </c>
      <c r="H73" t="b">
        <v>0</v>
      </c>
    </row>
    <row r="74" spans="1:8" x14ac:dyDescent="0.15">
      <c r="A74" t="s">
        <v>25</v>
      </c>
      <c r="B74" t="s">
        <v>30</v>
      </c>
      <c r="C74">
        <v>0</v>
      </c>
      <c r="D74">
        <v>174</v>
      </c>
      <c r="F74" t="s">
        <v>145</v>
      </c>
      <c r="G74" t="b">
        <v>0</v>
      </c>
      <c r="H74" t="b">
        <v>0</v>
      </c>
    </row>
    <row r="75" spans="1:8" x14ac:dyDescent="0.15">
      <c r="A75" t="s">
        <v>25</v>
      </c>
      <c r="B75" t="s">
        <v>30</v>
      </c>
      <c r="C75">
        <v>0</v>
      </c>
      <c r="D75">
        <v>175</v>
      </c>
      <c r="F75" t="s">
        <v>2211</v>
      </c>
      <c r="G75" t="b">
        <v>0</v>
      </c>
      <c r="H75" t="b">
        <v>0</v>
      </c>
    </row>
    <row r="76" spans="1:8" x14ac:dyDescent="0.15">
      <c r="A76" t="s">
        <v>25</v>
      </c>
      <c r="B76" t="s">
        <v>30</v>
      </c>
      <c r="C76">
        <v>0</v>
      </c>
      <c r="D76">
        <v>176</v>
      </c>
      <c r="F76" t="s">
        <v>309</v>
      </c>
      <c r="G76" t="b">
        <v>0</v>
      </c>
      <c r="H76" t="b">
        <v>0</v>
      </c>
    </row>
    <row r="77" spans="1:8" x14ac:dyDescent="0.15">
      <c r="A77" t="s">
        <v>25</v>
      </c>
      <c r="B77" t="s">
        <v>30</v>
      </c>
      <c r="C77">
        <v>0</v>
      </c>
      <c r="D77">
        <v>177</v>
      </c>
      <c r="F77" t="s">
        <v>2196</v>
      </c>
      <c r="G77" t="b">
        <v>0</v>
      </c>
      <c r="H77" t="b">
        <v>0</v>
      </c>
    </row>
    <row r="78" spans="1:8" x14ac:dyDescent="0.15">
      <c r="A78" t="s">
        <v>25</v>
      </c>
      <c r="B78" t="s">
        <v>30</v>
      </c>
      <c r="C78">
        <v>0</v>
      </c>
      <c r="D78">
        <v>178</v>
      </c>
      <c r="F78" t="s">
        <v>2199</v>
      </c>
      <c r="G78" t="b">
        <v>0</v>
      </c>
      <c r="H78" t="b">
        <v>0</v>
      </c>
    </row>
    <row r="79" spans="1:8" x14ac:dyDescent="0.15">
      <c r="A79" t="s">
        <v>25</v>
      </c>
      <c r="B79" t="s">
        <v>30</v>
      </c>
      <c r="C79">
        <v>0</v>
      </c>
      <c r="D79">
        <v>179</v>
      </c>
      <c r="F79" t="s">
        <v>2206</v>
      </c>
      <c r="G79" t="b">
        <v>0</v>
      </c>
      <c r="H79" t="b">
        <v>0</v>
      </c>
    </row>
    <row r="80" spans="1:8" x14ac:dyDescent="0.15">
      <c r="A80" t="s">
        <v>25</v>
      </c>
      <c r="B80" t="s">
        <v>30</v>
      </c>
      <c r="C80">
        <v>0</v>
      </c>
      <c r="D80">
        <v>180</v>
      </c>
      <c r="F80" t="s">
        <v>2168</v>
      </c>
      <c r="G80" t="b">
        <v>0</v>
      </c>
      <c r="H80" t="b">
        <v>0</v>
      </c>
    </row>
    <row r="81" spans="1:8" x14ac:dyDescent="0.15">
      <c r="A81" t="s">
        <v>25</v>
      </c>
      <c r="B81" t="s">
        <v>30</v>
      </c>
      <c r="C81">
        <v>0</v>
      </c>
      <c r="D81">
        <v>181</v>
      </c>
      <c r="F81" t="s">
        <v>2162</v>
      </c>
      <c r="G81" t="b">
        <v>0</v>
      </c>
      <c r="H81" t="b">
        <v>0</v>
      </c>
    </row>
    <row r="82" spans="1:8" x14ac:dyDescent="0.15">
      <c r="A82" t="s">
        <v>25</v>
      </c>
      <c r="B82" t="s">
        <v>30</v>
      </c>
      <c r="C82">
        <v>0</v>
      </c>
      <c r="D82">
        <v>184</v>
      </c>
      <c r="F82" t="s">
        <v>2155</v>
      </c>
      <c r="G82" t="b">
        <v>0</v>
      </c>
      <c r="H82" t="b">
        <v>0</v>
      </c>
    </row>
    <row r="83" spans="1:8" x14ac:dyDescent="0.15">
      <c r="A83" t="s">
        <v>25</v>
      </c>
      <c r="B83" t="s">
        <v>30</v>
      </c>
      <c r="C83">
        <v>0</v>
      </c>
      <c r="D83">
        <v>185</v>
      </c>
      <c r="F83" t="s">
        <v>2133</v>
      </c>
      <c r="G83" t="b">
        <v>0</v>
      </c>
      <c r="H83" t="b">
        <v>0</v>
      </c>
    </row>
    <row r="84" spans="1:8" x14ac:dyDescent="0.15">
      <c r="A84" t="s">
        <v>25</v>
      </c>
      <c r="B84" t="s">
        <v>30</v>
      </c>
      <c r="C84">
        <v>0</v>
      </c>
      <c r="D84">
        <v>186</v>
      </c>
      <c r="F84" t="s">
        <v>2109</v>
      </c>
      <c r="G84" t="b">
        <v>0</v>
      </c>
      <c r="H84" t="b">
        <v>0</v>
      </c>
    </row>
    <row r="85" spans="1:8" x14ac:dyDescent="0.15">
      <c r="A85" t="s">
        <v>25</v>
      </c>
      <c r="B85" t="s">
        <v>30</v>
      </c>
      <c r="C85">
        <v>0</v>
      </c>
      <c r="D85">
        <v>192</v>
      </c>
      <c r="F85" t="s">
        <v>2221</v>
      </c>
      <c r="G85" t="b">
        <v>0</v>
      </c>
      <c r="H85" t="b">
        <v>0</v>
      </c>
    </row>
    <row r="86" spans="1:8" x14ac:dyDescent="0.15">
      <c r="A86" t="s">
        <v>25</v>
      </c>
      <c r="B86" t="s">
        <v>30</v>
      </c>
      <c r="C86">
        <v>0</v>
      </c>
      <c r="D86">
        <v>193</v>
      </c>
      <c r="F86" t="s">
        <v>2202</v>
      </c>
      <c r="G86" t="b">
        <v>0</v>
      </c>
      <c r="H86" t="b">
        <v>0</v>
      </c>
    </row>
    <row r="87" spans="1:8" x14ac:dyDescent="0.15">
      <c r="A87" t="s">
        <v>25</v>
      </c>
      <c r="B87" t="s">
        <v>30</v>
      </c>
      <c r="C87">
        <v>0</v>
      </c>
      <c r="D87">
        <v>194</v>
      </c>
      <c r="F87" t="s">
        <v>2169</v>
      </c>
      <c r="G87" t="b">
        <v>0</v>
      </c>
      <c r="H87" t="b">
        <v>0</v>
      </c>
    </row>
    <row r="88" spans="1:8" x14ac:dyDescent="0.15">
      <c r="A88" t="s">
        <v>25</v>
      </c>
      <c r="B88" t="s">
        <v>30</v>
      </c>
      <c r="C88">
        <v>0</v>
      </c>
      <c r="D88">
        <v>195</v>
      </c>
      <c r="F88" t="s">
        <v>2162</v>
      </c>
      <c r="G88" t="b">
        <v>0</v>
      </c>
      <c r="H88" t="b">
        <v>0</v>
      </c>
    </row>
    <row r="89" spans="1:8" x14ac:dyDescent="0.15">
      <c r="A89" t="s">
        <v>25</v>
      </c>
      <c r="B89" t="s">
        <v>30</v>
      </c>
      <c r="C89">
        <v>0</v>
      </c>
      <c r="D89">
        <v>196</v>
      </c>
      <c r="F89" t="s">
        <v>2161</v>
      </c>
      <c r="G89" t="b">
        <v>0</v>
      </c>
      <c r="H89" t="b">
        <v>0</v>
      </c>
    </row>
    <row r="90" spans="1:8" x14ac:dyDescent="0.15">
      <c r="A90" t="s">
        <v>25</v>
      </c>
      <c r="B90" t="s">
        <v>30</v>
      </c>
      <c r="C90">
        <v>0</v>
      </c>
      <c r="D90">
        <v>198</v>
      </c>
      <c r="F90" t="s">
        <v>2242</v>
      </c>
      <c r="G90" t="b">
        <v>0</v>
      </c>
      <c r="H90" t="b">
        <v>0</v>
      </c>
    </row>
    <row r="91" spans="1:8" x14ac:dyDescent="0.15">
      <c r="A91" t="s">
        <v>25</v>
      </c>
      <c r="B91" t="s">
        <v>30</v>
      </c>
      <c r="C91">
        <v>0</v>
      </c>
      <c r="D91">
        <v>199</v>
      </c>
      <c r="F91" t="s">
        <v>2250</v>
      </c>
      <c r="G91" t="b">
        <v>0</v>
      </c>
      <c r="H91" t="b">
        <v>0</v>
      </c>
    </row>
    <row r="92" spans="1:8" x14ac:dyDescent="0.15">
      <c r="A92" t="s">
        <v>25</v>
      </c>
      <c r="B92" t="s">
        <v>30</v>
      </c>
      <c r="C92">
        <v>0</v>
      </c>
      <c r="D92">
        <v>200</v>
      </c>
      <c r="F92" t="s">
        <v>2241</v>
      </c>
      <c r="G92" t="b">
        <v>0</v>
      </c>
      <c r="H92" t="b">
        <v>0</v>
      </c>
    </row>
    <row r="93" spans="1:8" x14ac:dyDescent="0.15">
      <c r="A93" t="s">
        <v>25</v>
      </c>
      <c r="B93" t="s">
        <v>30</v>
      </c>
      <c r="C93">
        <v>0</v>
      </c>
      <c r="D93">
        <v>201</v>
      </c>
      <c r="F93" t="s">
        <v>2244</v>
      </c>
      <c r="G93" t="b">
        <v>0</v>
      </c>
      <c r="H93" t="b">
        <v>0</v>
      </c>
    </row>
    <row r="94" spans="1:8" x14ac:dyDescent="0.15">
      <c r="A94" t="s">
        <v>25</v>
      </c>
      <c r="B94" t="s">
        <v>30</v>
      </c>
      <c r="C94">
        <v>0</v>
      </c>
      <c r="D94">
        <v>203</v>
      </c>
      <c r="F94" t="s">
        <v>2243</v>
      </c>
      <c r="G94" t="b">
        <v>0</v>
      </c>
      <c r="H94" t="b">
        <v>0</v>
      </c>
    </row>
    <row r="95" spans="1:8" x14ac:dyDescent="0.15">
      <c r="A95" t="s">
        <v>25</v>
      </c>
      <c r="B95" t="s">
        <v>30</v>
      </c>
      <c r="C95">
        <v>0</v>
      </c>
      <c r="D95">
        <v>206</v>
      </c>
      <c r="F95" t="s">
        <v>144</v>
      </c>
      <c r="G95" t="b">
        <v>0</v>
      </c>
      <c r="H95" t="b">
        <v>0</v>
      </c>
    </row>
    <row r="96" spans="1:8" x14ac:dyDescent="0.15">
      <c r="A96" t="s">
        <v>25</v>
      </c>
      <c r="B96" t="s">
        <v>30</v>
      </c>
      <c r="C96">
        <v>0</v>
      </c>
      <c r="D96">
        <v>209</v>
      </c>
      <c r="F96" t="s">
        <v>2148</v>
      </c>
      <c r="G96" t="b">
        <v>0</v>
      </c>
      <c r="H96" t="b">
        <v>0</v>
      </c>
    </row>
    <row r="97" spans="1:8" x14ac:dyDescent="0.15">
      <c r="A97" t="s">
        <v>25</v>
      </c>
      <c r="B97" t="s">
        <v>30</v>
      </c>
      <c r="C97">
        <v>0</v>
      </c>
      <c r="D97">
        <v>211</v>
      </c>
      <c r="F97" t="s">
        <v>2201</v>
      </c>
      <c r="G97" t="b">
        <v>0</v>
      </c>
      <c r="H97" t="b">
        <v>0</v>
      </c>
    </row>
    <row r="98" spans="1:8" x14ac:dyDescent="0.15">
      <c r="A98" t="s">
        <v>25</v>
      </c>
      <c r="B98" t="s">
        <v>30</v>
      </c>
      <c r="C98">
        <v>0</v>
      </c>
      <c r="D98">
        <v>212</v>
      </c>
      <c r="F98" t="s">
        <v>189</v>
      </c>
      <c r="G98" t="b">
        <v>0</v>
      </c>
      <c r="H98" t="b">
        <v>0</v>
      </c>
    </row>
    <row r="99" spans="1:8" x14ac:dyDescent="0.15">
      <c r="A99" t="s">
        <v>25</v>
      </c>
      <c r="B99" t="s">
        <v>30</v>
      </c>
      <c r="C99">
        <v>0</v>
      </c>
      <c r="D99">
        <v>213</v>
      </c>
      <c r="F99" t="s">
        <v>2185</v>
      </c>
      <c r="G99" t="b">
        <v>0</v>
      </c>
      <c r="H99" t="b">
        <v>0</v>
      </c>
    </row>
    <row r="100" spans="1:8" x14ac:dyDescent="0.15">
      <c r="A100" t="s">
        <v>25</v>
      </c>
      <c r="B100" t="s">
        <v>30</v>
      </c>
      <c r="C100">
        <v>0</v>
      </c>
      <c r="D100">
        <v>214</v>
      </c>
      <c r="F100" t="s">
        <v>2190</v>
      </c>
      <c r="G100" t="b">
        <v>0</v>
      </c>
      <c r="H100" t="b">
        <v>0</v>
      </c>
    </row>
    <row r="101" spans="1:8" x14ac:dyDescent="0.15">
      <c r="A101" t="s">
        <v>25</v>
      </c>
      <c r="B101" t="s">
        <v>30</v>
      </c>
      <c r="C101">
        <v>0</v>
      </c>
      <c r="D101">
        <v>217</v>
      </c>
      <c r="F101" t="s">
        <v>2131</v>
      </c>
      <c r="G101" t="b">
        <v>0</v>
      </c>
      <c r="H101" t="b">
        <v>0</v>
      </c>
    </row>
    <row r="102" spans="1:8" x14ac:dyDescent="0.15">
      <c r="A102" t="s">
        <v>25</v>
      </c>
      <c r="B102" t="s">
        <v>30</v>
      </c>
      <c r="C102">
        <v>0</v>
      </c>
      <c r="D102">
        <v>218</v>
      </c>
      <c r="F102" t="s">
        <v>2134</v>
      </c>
      <c r="G102" t="b">
        <v>0</v>
      </c>
      <c r="H102" t="b">
        <v>0</v>
      </c>
    </row>
    <row r="103" spans="1:8" x14ac:dyDescent="0.15">
      <c r="A103" t="s">
        <v>25</v>
      </c>
      <c r="B103" t="s">
        <v>30</v>
      </c>
      <c r="C103">
        <v>0</v>
      </c>
      <c r="D103">
        <v>219</v>
      </c>
      <c r="F103" t="s">
        <v>2132</v>
      </c>
      <c r="G103" t="b">
        <v>0</v>
      </c>
      <c r="H103" t="b">
        <v>0</v>
      </c>
    </row>
    <row r="104" spans="1:8" x14ac:dyDescent="0.15">
      <c r="A104" t="s">
        <v>25</v>
      </c>
      <c r="B104" t="s">
        <v>30</v>
      </c>
      <c r="C104">
        <v>0</v>
      </c>
      <c r="D104">
        <v>221</v>
      </c>
      <c r="F104" t="s">
        <v>2124</v>
      </c>
      <c r="G104" t="b">
        <v>0</v>
      </c>
      <c r="H104" t="b">
        <v>0</v>
      </c>
    </row>
    <row r="105" spans="1:8" x14ac:dyDescent="0.15">
      <c r="A105" t="s">
        <v>25</v>
      </c>
      <c r="B105" t="s">
        <v>30</v>
      </c>
      <c r="C105">
        <v>0</v>
      </c>
      <c r="D105">
        <v>223</v>
      </c>
      <c r="F105" t="s">
        <v>2130</v>
      </c>
      <c r="G105" t="b">
        <v>0</v>
      </c>
      <c r="H105" t="b">
        <v>0</v>
      </c>
    </row>
    <row r="106" spans="1:8" x14ac:dyDescent="0.15">
      <c r="A106" t="s">
        <v>25</v>
      </c>
      <c r="B106" t="s">
        <v>30</v>
      </c>
      <c r="C106">
        <v>0</v>
      </c>
      <c r="D106">
        <v>224</v>
      </c>
      <c r="F106" t="s">
        <v>2116</v>
      </c>
      <c r="G106" t="b">
        <v>0</v>
      </c>
      <c r="H106" t="b">
        <v>0</v>
      </c>
    </row>
    <row r="107" spans="1:8" x14ac:dyDescent="0.15">
      <c r="A107" t="s">
        <v>25</v>
      </c>
      <c r="B107" t="s">
        <v>30</v>
      </c>
      <c r="C107">
        <v>0</v>
      </c>
      <c r="D107">
        <v>225</v>
      </c>
      <c r="F107" t="s">
        <v>2113</v>
      </c>
      <c r="G107" t="b">
        <v>0</v>
      </c>
      <c r="H107" t="b">
        <v>0</v>
      </c>
    </row>
    <row r="108" spans="1:8" x14ac:dyDescent="0.15">
      <c r="A108" t="s">
        <v>25</v>
      </c>
      <c r="B108" t="s">
        <v>30</v>
      </c>
      <c r="C108">
        <v>0</v>
      </c>
      <c r="D108">
        <v>226</v>
      </c>
      <c r="F108" t="s">
        <v>2108</v>
      </c>
      <c r="G108" t="b">
        <v>0</v>
      </c>
      <c r="H108" t="b">
        <v>0</v>
      </c>
    </row>
    <row r="109" spans="1:8" x14ac:dyDescent="0.15">
      <c r="A109" t="s">
        <v>25</v>
      </c>
      <c r="B109" t="s">
        <v>30</v>
      </c>
      <c r="C109">
        <v>0</v>
      </c>
      <c r="D109">
        <v>227</v>
      </c>
      <c r="F109" t="s">
        <v>2102</v>
      </c>
      <c r="G109" t="b">
        <v>0</v>
      </c>
      <c r="H109" t="b">
        <v>0</v>
      </c>
    </row>
    <row r="110" spans="1:8" x14ac:dyDescent="0.15">
      <c r="A110" t="s">
        <v>25</v>
      </c>
      <c r="B110" t="s">
        <v>30</v>
      </c>
      <c r="C110">
        <v>0</v>
      </c>
      <c r="D110">
        <v>230</v>
      </c>
      <c r="F110" t="s">
        <v>2239</v>
      </c>
      <c r="G110" t="b">
        <v>0</v>
      </c>
      <c r="H110" t="b">
        <v>0</v>
      </c>
    </row>
    <row r="111" spans="1:8" x14ac:dyDescent="0.15">
      <c r="A111" t="s">
        <v>25</v>
      </c>
      <c r="B111" t="s">
        <v>30</v>
      </c>
      <c r="C111">
        <v>0</v>
      </c>
      <c r="D111">
        <v>240</v>
      </c>
      <c r="F111" t="s">
        <v>2165</v>
      </c>
      <c r="G111" t="b">
        <v>0</v>
      </c>
      <c r="H111" t="b">
        <v>0</v>
      </c>
    </row>
    <row r="112" spans="1:8" x14ac:dyDescent="0.15">
      <c r="A112" t="s">
        <v>25</v>
      </c>
      <c r="B112" t="s">
        <v>30</v>
      </c>
      <c r="C112">
        <v>0</v>
      </c>
      <c r="D112">
        <v>244</v>
      </c>
      <c r="F112" t="s">
        <v>2149</v>
      </c>
      <c r="G112" t="b">
        <v>0</v>
      </c>
      <c r="H112" t="b">
        <v>0</v>
      </c>
    </row>
    <row r="113" spans="1:8" x14ac:dyDescent="0.15">
      <c r="A113" t="s">
        <v>25</v>
      </c>
      <c r="B113" t="s">
        <v>30</v>
      </c>
      <c r="C113">
        <v>0</v>
      </c>
      <c r="D113">
        <v>245</v>
      </c>
      <c r="F113" t="s">
        <v>2121</v>
      </c>
      <c r="G113" t="b">
        <v>0</v>
      </c>
      <c r="H113" t="b">
        <v>0</v>
      </c>
    </row>
    <row r="114" spans="1:8" x14ac:dyDescent="0.15">
      <c r="A114" t="s">
        <v>25</v>
      </c>
      <c r="B114" t="s">
        <v>30</v>
      </c>
      <c r="C114">
        <v>0</v>
      </c>
      <c r="D114">
        <v>246</v>
      </c>
      <c r="F114" t="s">
        <v>2114</v>
      </c>
      <c r="G114" t="b">
        <v>0</v>
      </c>
      <c r="H114" t="b">
        <v>0</v>
      </c>
    </row>
    <row r="115" spans="1:8" x14ac:dyDescent="0.15">
      <c r="A115" t="s">
        <v>25</v>
      </c>
      <c r="B115" t="s">
        <v>30</v>
      </c>
      <c r="C115">
        <v>0</v>
      </c>
      <c r="D115">
        <v>247</v>
      </c>
      <c r="F115" t="s">
        <v>2103</v>
      </c>
      <c r="G115" t="b">
        <v>0</v>
      </c>
      <c r="H115" t="b">
        <v>0</v>
      </c>
    </row>
    <row r="116" spans="1:8" x14ac:dyDescent="0.15">
      <c r="A116" t="s">
        <v>25</v>
      </c>
      <c r="B116" t="s">
        <v>30</v>
      </c>
      <c r="C116">
        <v>0</v>
      </c>
      <c r="D116">
        <v>248</v>
      </c>
      <c r="F116" t="s">
        <v>2106</v>
      </c>
      <c r="G116" t="b">
        <v>0</v>
      </c>
      <c r="H116" t="b">
        <v>0</v>
      </c>
    </row>
    <row r="117" spans="1:8" x14ac:dyDescent="0.15">
      <c r="A117" t="s">
        <v>25</v>
      </c>
      <c r="B117" t="s">
        <v>30</v>
      </c>
      <c r="C117">
        <v>0</v>
      </c>
      <c r="D117">
        <v>249</v>
      </c>
      <c r="F117" t="s">
        <v>2107</v>
      </c>
      <c r="G117" t="b">
        <v>0</v>
      </c>
      <c r="H117" t="b">
        <v>0</v>
      </c>
    </row>
    <row r="118" spans="1:8" x14ac:dyDescent="0.15">
      <c r="A118" t="s">
        <v>25</v>
      </c>
      <c r="B118" t="s">
        <v>30</v>
      </c>
      <c r="C118">
        <v>0</v>
      </c>
      <c r="D118">
        <v>254</v>
      </c>
      <c r="F118" t="s">
        <v>145</v>
      </c>
      <c r="G118" t="b">
        <v>0</v>
      </c>
      <c r="H118" t="b">
        <v>0</v>
      </c>
    </row>
    <row r="119" spans="1:8" x14ac:dyDescent="0.15">
      <c r="A119" t="s">
        <v>25</v>
      </c>
      <c r="B119" t="s">
        <v>30</v>
      </c>
      <c r="C119">
        <v>0</v>
      </c>
      <c r="D119">
        <v>257</v>
      </c>
      <c r="F119" t="s">
        <v>2153</v>
      </c>
      <c r="G119" t="b">
        <v>0</v>
      </c>
      <c r="H119" t="b">
        <v>0</v>
      </c>
    </row>
    <row r="120" spans="1:8" x14ac:dyDescent="0.15">
      <c r="A120" t="s">
        <v>25</v>
      </c>
      <c r="B120" t="s">
        <v>30</v>
      </c>
      <c r="C120">
        <v>0</v>
      </c>
      <c r="D120">
        <v>261</v>
      </c>
      <c r="F120" t="s">
        <v>2235</v>
      </c>
      <c r="G120" t="b">
        <v>0</v>
      </c>
      <c r="H120" t="b">
        <v>0</v>
      </c>
    </row>
    <row r="121" spans="1:8" x14ac:dyDescent="0.15">
      <c r="A121" t="s">
        <v>25</v>
      </c>
      <c r="B121" t="s">
        <v>30</v>
      </c>
      <c r="C121">
        <v>0</v>
      </c>
      <c r="D121">
        <v>263</v>
      </c>
      <c r="F121" t="s">
        <v>2224</v>
      </c>
      <c r="G121" t="b">
        <v>0</v>
      </c>
      <c r="H121" t="b">
        <v>0</v>
      </c>
    </row>
    <row r="122" spans="1:8" x14ac:dyDescent="0.15">
      <c r="A122" t="s">
        <v>25</v>
      </c>
      <c r="B122" t="s">
        <v>30</v>
      </c>
      <c r="C122">
        <v>0</v>
      </c>
      <c r="D122">
        <v>265</v>
      </c>
      <c r="F122" t="s">
        <v>2176</v>
      </c>
      <c r="G122" t="b">
        <v>0</v>
      </c>
      <c r="H122" t="b">
        <v>0</v>
      </c>
    </row>
    <row r="123" spans="1:8" x14ac:dyDescent="0.15">
      <c r="A123" t="s">
        <v>25</v>
      </c>
      <c r="B123" t="s">
        <v>30</v>
      </c>
      <c r="C123">
        <v>0</v>
      </c>
      <c r="D123">
        <v>266</v>
      </c>
      <c r="F123" t="s">
        <v>2184</v>
      </c>
      <c r="G123" t="b">
        <v>0</v>
      </c>
      <c r="H123" t="b">
        <v>0</v>
      </c>
    </row>
    <row r="124" spans="1:8" x14ac:dyDescent="0.15">
      <c r="A124" t="s">
        <v>25</v>
      </c>
      <c r="B124" t="s">
        <v>30</v>
      </c>
      <c r="C124">
        <v>0</v>
      </c>
      <c r="D124">
        <v>267</v>
      </c>
      <c r="F124" t="s">
        <v>2174</v>
      </c>
      <c r="G124" t="b">
        <v>0</v>
      </c>
      <c r="H124" t="b">
        <v>0</v>
      </c>
    </row>
    <row r="125" spans="1:8" x14ac:dyDescent="0.15">
      <c r="A125" t="s">
        <v>25</v>
      </c>
      <c r="B125" t="s">
        <v>30</v>
      </c>
      <c r="C125">
        <v>0</v>
      </c>
      <c r="D125">
        <v>268</v>
      </c>
      <c r="F125" t="s">
        <v>2164</v>
      </c>
      <c r="G125" t="b">
        <v>0</v>
      </c>
      <c r="H125" t="b">
        <v>0</v>
      </c>
    </row>
    <row r="126" spans="1:8" x14ac:dyDescent="0.15">
      <c r="A126" t="s">
        <v>25</v>
      </c>
      <c r="B126" t="s">
        <v>30</v>
      </c>
      <c r="C126">
        <v>0</v>
      </c>
      <c r="D126">
        <v>269</v>
      </c>
      <c r="F126" t="s">
        <v>318</v>
      </c>
      <c r="G126" t="b">
        <v>0</v>
      </c>
      <c r="H126" t="b">
        <v>0</v>
      </c>
    </row>
    <row r="127" spans="1:8" x14ac:dyDescent="0.15">
      <c r="A127" t="s">
        <v>25</v>
      </c>
      <c r="B127" t="s">
        <v>30</v>
      </c>
      <c r="C127">
        <v>0</v>
      </c>
      <c r="D127">
        <v>270</v>
      </c>
      <c r="F127" t="s">
        <v>2182</v>
      </c>
      <c r="G127" t="b">
        <v>0</v>
      </c>
      <c r="H127" t="b">
        <v>0</v>
      </c>
    </row>
    <row r="128" spans="1:8" x14ac:dyDescent="0.15">
      <c r="A128" t="s">
        <v>25</v>
      </c>
      <c r="B128" t="s">
        <v>30</v>
      </c>
      <c r="C128">
        <v>0</v>
      </c>
      <c r="D128">
        <v>272</v>
      </c>
      <c r="F128" t="s">
        <v>2181</v>
      </c>
      <c r="G128" t="b">
        <v>0</v>
      </c>
      <c r="H128" t="b">
        <v>0</v>
      </c>
    </row>
    <row r="129" spans="1:8" x14ac:dyDescent="0.15">
      <c r="A129" t="s">
        <v>25</v>
      </c>
      <c r="B129" t="s">
        <v>30</v>
      </c>
      <c r="C129">
        <v>0</v>
      </c>
      <c r="D129">
        <v>273</v>
      </c>
      <c r="F129" t="s">
        <v>299</v>
      </c>
      <c r="G129" t="b">
        <v>0</v>
      </c>
      <c r="H129" t="b">
        <v>0</v>
      </c>
    </row>
    <row r="130" spans="1:8" x14ac:dyDescent="0.15">
      <c r="A130" t="s">
        <v>25</v>
      </c>
      <c r="B130" t="s">
        <v>30</v>
      </c>
      <c r="C130">
        <v>0</v>
      </c>
      <c r="D130">
        <v>274</v>
      </c>
      <c r="F130" t="s">
        <v>2152</v>
      </c>
      <c r="G130" t="b">
        <v>0</v>
      </c>
      <c r="H130" t="b">
        <v>0</v>
      </c>
    </row>
    <row r="131" spans="1:8" x14ac:dyDescent="0.15">
      <c r="A131" t="s">
        <v>25</v>
      </c>
      <c r="B131" t="s">
        <v>30</v>
      </c>
      <c r="C131">
        <v>0</v>
      </c>
      <c r="D131">
        <v>275</v>
      </c>
      <c r="F131" t="s">
        <v>2158</v>
      </c>
      <c r="G131" t="b">
        <v>0</v>
      </c>
      <c r="H131" t="b">
        <v>0</v>
      </c>
    </row>
    <row r="132" spans="1:8" x14ac:dyDescent="0.15">
      <c r="A132" t="s">
        <v>25</v>
      </c>
      <c r="B132" t="s">
        <v>30</v>
      </c>
      <c r="C132">
        <v>0</v>
      </c>
      <c r="D132">
        <v>276</v>
      </c>
      <c r="F132" t="s">
        <v>2249</v>
      </c>
      <c r="G132" t="b">
        <v>0</v>
      </c>
      <c r="H132" t="b">
        <v>0</v>
      </c>
    </row>
    <row r="133" spans="1:8" x14ac:dyDescent="0.15">
      <c r="A133" t="s">
        <v>25</v>
      </c>
      <c r="B133" t="s">
        <v>30</v>
      </c>
      <c r="C133">
        <v>0</v>
      </c>
      <c r="D133">
        <v>278</v>
      </c>
      <c r="F133" t="s">
        <v>2186</v>
      </c>
      <c r="G133" t="b">
        <v>0</v>
      </c>
      <c r="H133" t="b">
        <v>0</v>
      </c>
    </row>
    <row r="134" spans="1:8" x14ac:dyDescent="0.15">
      <c r="A134" t="s">
        <v>25</v>
      </c>
      <c r="B134" t="s">
        <v>30</v>
      </c>
      <c r="C134">
        <v>0</v>
      </c>
      <c r="D134">
        <v>280</v>
      </c>
      <c r="F134" t="s">
        <v>2177</v>
      </c>
      <c r="G134" t="b">
        <v>0</v>
      </c>
      <c r="H134" t="b">
        <v>0</v>
      </c>
    </row>
    <row r="135" spans="1:8" x14ac:dyDescent="0.15">
      <c r="A135" t="s">
        <v>25</v>
      </c>
      <c r="B135" t="s">
        <v>30</v>
      </c>
      <c r="C135">
        <v>0</v>
      </c>
      <c r="D135">
        <v>281</v>
      </c>
      <c r="F135" t="s">
        <v>2154</v>
      </c>
      <c r="G135" t="b">
        <v>0</v>
      </c>
      <c r="H135" t="b">
        <v>0</v>
      </c>
    </row>
    <row r="136" spans="1:8" x14ac:dyDescent="0.15">
      <c r="A136" t="s">
        <v>25</v>
      </c>
      <c r="B136" t="s">
        <v>30</v>
      </c>
      <c r="C136">
        <v>0</v>
      </c>
      <c r="D136">
        <v>292</v>
      </c>
      <c r="F136" t="s">
        <v>2228</v>
      </c>
      <c r="G136" t="b">
        <v>0</v>
      </c>
      <c r="H136" t="b">
        <v>0</v>
      </c>
    </row>
    <row r="137" spans="1:8" x14ac:dyDescent="0.15">
      <c r="A137" t="s">
        <v>25</v>
      </c>
      <c r="B137" t="s">
        <v>30</v>
      </c>
      <c r="C137">
        <v>0</v>
      </c>
      <c r="D137">
        <v>293</v>
      </c>
      <c r="F137" t="s">
        <v>2231</v>
      </c>
      <c r="G137" t="b">
        <v>0</v>
      </c>
      <c r="H137" t="b">
        <v>0</v>
      </c>
    </row>
    <row r="138" spans="1:8" x14ac:dyDescent="0.15">
      <c r="A138" t="s">
        <v>25</v>
      </c>
      <c r="B138" t="s">
        <v>30</v>
      </c>
      <c r="C138">
        <v>0</v>
      </c>
      <c r="D138">
        <v>295</v>
      </c>
      <c r="F138" t="s">
        <v>2233</v>
      </c>
      <c r="G138" t="b">
        <v>0</v>
      </c>
      <c r="H138" t="b">
        <v>0</v>
      </c>
    </row>
    <row r="139" spans="1:8" x14ac:dyDescent="0.15">
      <c r="A139" t="s">
        <v>25</v>
      </c>
      <c r="B139" t="s">
        <v>30</v>
      </c>
      <c r="C139">
        <v>0</v>
      </c>
      <c r="D139">
        <v>297</v>
      </c>
      <c r="F139" t="s">
        <v>2146</v>
      </c>
      <c r="G139" t="b">
        <v>0</v>
      </c>
      <c r="H139" t="b">
        <v>0</v>
      </c>
    </row>
    <row r="140" spans="1:8" x14ac:dyDescent="0.15">
      <c r="A140" t="s">
        <v>25</v>
      </c>
      <c r="B140" t="s">
        <v>30</v>
      </c>
      <c r="C140">
        <v>0</v>
      </c>
      <c r="D140">
        <v>299</v>
      </c>
      <c r="F140" t="s">
        <v>2209</v>
      </c>
      <c r="G140" t="b">
        <v>0</v>
      </c>
      <c r="H140" t="b">
        <v>0</v>
      </c>
    </row>
    <row r="141" spans="1:8" x14ac:dyDescent="0.15">
      <c r="A141" t="s">
        <v>25</v>
      </c>
      <c r="B141" t="s">
        <v>30</v>
      </c>
      <c r="C141">
        <v>0</v>
      </c>
      <c r="D141">
        <v>300</v>
      </c>
      <c r="F141" t="s">
        <v>2208</v>
      </c>
      <c r="G141" t="b">
        <v>0</v>
      </c>
      <c r="H141" t="b">
        <v>0</v>
      </c>
    </row>
    <row r="142" spans="1:8" x14ac:dyDescent="0.15">
      <c r="A142" t="s">
        <v>25</v>
      </c>
      <c r="B142" t="s">
        <v>30</v>
      </c>
      <c r="C142">
        <v>0</v>
      </c>
      <c r="D142">
        <v>301</v>
      </c>
      <c r="F142" t="s">
        <v>2200</v>
      </c>
      <c r="G142" t="b">
        <v>0</v>
      </c>
      <c r="H142" t="b">
        <v>0</v>
      </c>
    </row>
    <row r="143" spans="1:8" x14ac:dyDescent="0.15">
      <c r="A143" t="s">
        <v>25</v>
      </c>
      <c r="B143" t="s">
        <v>30</v>
      </c>
      <c r="C143">
        <v>0</v>
      </c>
      <c r="D143">
        <v>302</v>
      </c>
      <c r="F143" t="s">
        <v>2198</v>
      </c>
      <c r="G143" t="b">
        <v>0</v>
      </c>
      <c r="H143" t="b">
        <v>0</v>
      </c>
    </row>
    <row r="144" spans="1:8" x14ac:dyDescent="0.15">
      <c r="A144" t="s">
        <v>25</v>
      </c>
      <c r="B144" t="s">
        <v>30</v>
      </c>
      <c r="C144">
        <v>0</v>
      </c>
      <c r="D144">
        <v>303</v>
      </c>
      <c r="F144" t="s">
        <v>2187</v>
      </c>
      <c r="G144" t="b">
        <v>0</v>
      </c>
      <c r="H144" t="b">
        <v>0</v>
      </c>
    </row>
    <row r="145" spans="1:8" x14ac:dyDescent="0.15">
      <c r="A145" t="s">
        <v>25</v>
      </c>
      <c r="B145" t="s">
        <v>30</v>
      </c>
      <c r="C145">
        <v>0</v>
      </c>
      <c r="D145">
        <v>307</v>
      </c>
      <c r="F145" t="s">
        <v>2178</v>
      </c>
      <c r="G145" t="b">
        <v>0</v>
      </c>
      <c r="H145" t="b">
        <v>0</v>
      </c>
    </row>
    <row r="146" spans="1:8" x14ac:dyDescent="0.15">
      <c r="A146" t="s">
        <v>25</v>
      </c>
      <c r="B146" t="s">
        <v>30</v>
      </c>
      <c r="C146">
        <v>0</v>
      </c>
      <c r="D146">
        <v>308</v>
      </c>
      <c r="F146" t="s">
        <v>2151</v>
      </c>
      <c r="G146" t="b">
        <v>0</v>
      </c>
      <c r="H146" t="b">
        <v>0</v>
      </c>
    </row>
    <row r="147" spans="1:8" x14ac:dyDescent="0.15">
      <c r="A147" t="s">
        <v>25</v>
      </c>
      <c r="B147" t="s">
        <v>30</v>
      </c>
      <c r="C147">
        <v>0</v>
      </c>
      <c r="D147">
        <v>310</v>
      </c>
      <c r="F147" t="s">
        <v>2157</v>
      </c>
      <c r="G147" t="b">
        <v>0</v>
      </c>
      <c r="H147" t="b">
        <v>0</v>
      </c>
    </row>
    <row r="148" spans="1:8" x14ac:dyDescent="0.15">
      <c r="A148" t="s">
        <v>25</v>
      </c>
      <c r="B148" t="s">
        <v>30</v>
      </c>
      <c r="C148">
        <v>0</v>
      </c>
      <c r="D148">
        <v>311</v>
      </c>
      <c r="F148" t="s">
        <v>2142</v>
      </c>
      <c r="G148" t="b">
        <v>0</v>
      </c>
      <c r="H148" t="b">
        <v>0</v>
      </c>
    </row>
    <row r="149" spans="1:8" x14ac:dyDescent="0.15">
      <c r="A149" t="s">
        <v>25</v>
      </c>
      <c r="B149" t="s">
        <v>30</v>
      </c>
      <c r="C149">
        <v>0</v>
      </c>
      <c r="D149">
        <v>312</v>
      </c>
      <c r="F149" t="s">
        <v>2146</v>
      </c>
      <c r="G149" t="b">
        <v>0</v>
      </c>
      <c r="H149" t="b">
        <v>0</v>
      </c>
    </row>
    <row r="150" spans="1:8" x14ac:dyDescent="0.15">
      <c r="A150" t="s">
        <v>25</v>
      </c>
      <c r="B150" t="s">
        <v>30</v>
      </c>
      <c r="C150">
        <v>0</v>
      </c>
      <c r="D150">
        <v>313</v>
      </c>
      <c r="F150" t="s">
        <v>2126</v>
      </c>
      <c r="G150" t="b">
        <v>0</v>
      </c>
      <c r="H150" t="b">
        <v>0</v>
      </c>
    </row>
    <row r="151" spans="1:8" x14ac:dyDescent="0.15">
      <c r="A151" t="s">
        <v>25</v>
      </c>
      <c r="B151" t="s">
        <v>30</v>
      </c>
      <c r="C151">
        <v>0</v>
      </c>
      <c r="D151">
        <v>315</v>
      </c>
      <c r="F151" t="s">
        <v>2123</v>
      </c>
      <c r="G151" t="b">
        <v>0</v>
      </c>
      <c r="H151" t="b">
        <v>0</v>
      </c>
    </row>
    <row r="152" spans="1:8" x14ac:dyDescent="0.15">
      <c r="A152" t="s">
        <v>25</v>
      </c>
      <c r="B152" t="s">
        <v>30</v>
      </c>
      <c r="C152">
        <v>0</v>
      </c>
      <c r="D152">
        <v>316</v>
      </c>
      <c r="F152" t="s">
        <v>2135</v>
      </c>
      <c r="G152" t="b">
        <v>0</v>
      </c>
      <c r="H152" t="b">
        <v>0</v>
      </c>
    </row>
    <row r="153" spans="1:8" x14ac:dyDescent="0.15">
      <c r="A153" t="s">
        <v>25</v>
      </c>
      <c r="B153" t="s">
        <v>30</v>
      </c>
      <c r="C153">
        <v>0</v>
      </c>
      <c r="D153">
        <v>317</v>
      </c>
      <c r="F153" t="s">
        <v>2137</v>
      </c>
      <c r="G153" t="b">
        <v>0</v>
      </c>
      <c r="H153" t="b">
        <v>0</v>
      </c>
    </row>
    <row r="154" spans="1:8" x14ac:dyDescent="0.15">
      <c r="A154" t="s">
        <v>25</v>
      </c>
      <c r="B154" t="s">
        <v>30</v>
      </c>
      <c r="C154">
        <v>0</v>
      </c>
      <c r="D154">
        <v>318</v>
      </c>
      <c r="F154" t="s">
        <v>2118</v>
      </c>
      <c r="G154" t="b">
        <v>0</v>
      </c>
      <c r="H154" t="b">
        <v>0</v>
      </c>
    </row>
    <row r="155" spans="1:8" x14ac:dyDescent="0.15">
      <c r="A155" t="s">
        <v>25</v>
      </c>
      <c r="B155" t="s">
        <v>30</v>
      </c>
      <c r="C155">
        <v>0</v>
      </c>
      <c r="D155">
        <v>319</v>
      </c>
      <c r="F155" t="s">
        <v>2110</v>
      </c>
      <c r="G155" t="b">
        <v>0</v>
      </c>
      <c r="H155" t="b">
        <v>0</v>
      </c>
    </row>
    <row r="156" spans="1:8" x14ac:dyDescent="0.15">
      <c r="A156" t="s">
        <v>25</v>
      </c>
      <c r="B156" t="s">
        <v>30</v>
      </c>
      <c r="C156">
        <v>0</v>
      </c>
      <c r="D156">
        <v>321</v>
      </c>
      <c r="F156" t="s">
        <v>2227</v>
      </c>
      <c r="G156" t="b">
        <v>0</v>
      </c>
      <c r="H156" t="b">
        <v>0</v>
      </c>
    </row>
    <row r="157" spans="1:8" x14ac:dyDescent="0.15">
      <c r="A157" t="s">
        <v>25</v>
      </c>
      <c r="B157" t="s">
        <v>30</v>
      </c>
      <c r="C157">
        <v>0</v>
      </c>
      <c r="D157">
        <v>322</v>
      </c>
      <c r="F157" t="s">
        <v>2170</v>
      </c>
      <c r="G157" t="b">
        <v>0</v>
      </c>
      <c r="H157" t="b">
        <v>0</v>
      </c>
    </row>
    <row r="158" spans="1:8" x14ac:dyDescent="0.15">
      <c r="A158" t="s">
        <v>25</v>
      </c>
      <c r="B158" t="s">
        <v>30</v>
      </c>
      <c r="C158">
        <v>0</v>
      </c>
      <c r="D158">
        <v>323</v>
      </c>
      <c r="F158" t="s">
        <v>2167</v>
      </c>
      <c r="G158" t="b">
        <v>0</v>
      </c>
      <c r="H158" t="b">
        <v>0</v>
      </c>
    </row>
    <row r="159" spans="1:8" x14ac:dyDescent="0.15">
      <c r="A159" t="s">
        <v>25</v>
      </c>
      <c r="B159" t="s">
        <v>30</v>
      </c>
      <c r="C159">
        <v>0</v>
      </c>
      <c r="D159">
        <v>324</v>
      </c>
      <c r="F159" t="s">
        <v>2144</v>
      </c>
      <c r="G159" t="b">
        <v>0</v>
      </c>
      <c r="H159" t="b">
        <v>0</v>
      </c>
    </row>
    <row r="160" spans="1:8" x14ac:dyDescent="0.15">
      <c r="A160" t="s">
        <v>25</v>
      </c>
      <c r="B160" t="s">
        <v>30</v>
      </c>
      <c r="C160">
        <v>0</v>
      </c>
      <c r="D160">
        <v>325</v>
      </c>
      <c r="F160" t="s">
        <v>2245</v>
      </c>
      <c r="G160" t="b">
        <v>0</v>
      </c>
      <c r="H160" t="b">
        <v>0</v>
      </c>
    </row>
    <row r="161" spans="1:8" x14ac:dyDescent="0.15">
      <c r="A161" t="s">
        <v>25</v>
      </c>
      <c r="B161" t="s">
        <v>30</v>
      </c>
      <c r="C161">
        <v>0</v>
      </c>
      <c r="D161">
        <v>328</v>
      </c>
      <c r="F161" t="s">
        <v>2225</v>
      </c>
      <c r="G161" t="b">
        <v>0</v>
      </c>
      <c r="H161" t="b">
        <v>0</v>
      </c>
    </row>
    <row r="162" spans="1:8" x14ac:dyDescent="0.15">
      <c r="A162" t="s">
        <v>25</v>
      </c>
      <c r="B162" t="s">
        <v>30</v>
      </c>
      <c r="C162">
        <v>0</v>
      </c>
      <c r="D162">
        <v>331</v>
      </c>
      <c r="F162" t="s">
        <v>2204</v>
      </c>
      <c r="G162" t="b">
        <v>0</v>
      </c>
      <c r="H162" t="b">
        <v>0</v>
      </c>
    </row>
    <row r="163" spans="1:8" x14ac:dyDescent="0.15">
      <c r="A163" t="s">
        <v>25</v>
      </c>
      <c r="B163" t="s">
        <v>30</v>
      </c>
      <c r="C163">
        <v>0</v>
      </c>
      <c r="D163">
        <v>332</v>
      </c>
      <c r="F163" t="s">
        <v>2188</v>
      </c>
      <c r="G163" t="b">
        <v>0</v>
      </c>
      <c r="H163" t="b">
        <v>0</v>
      </c>
    </row>
    <row r="164" spans="1:8" x14ac:dyDescent="0.15">
      <c r="A164" t="s">
        <v>25</v>
      </c>
      <c r="B164" t="s">
        <v>30</v>
      </c>
      <c r="C164">
        <v>0</v>
      </c>
      <c r="D164">
        <v>335</v>
      </c>
      <c r="F164" t="s">
        <v>2183</v>
      </c>
      <c r="G164" t="b">
        <v>0</v>
      </c>
      <c r="H164" t="b">
        <v>0</v>
      </c>
    </row>
    <row r="165" spans="1:8" x14ac:dyDescent="0.15">
      <c r="A165" t="s">
        <v>25</v>
      </c>
      <c r="B165" t="s">
        <v>30</v>
      </c>
      <c r="C165">
        <v>0</v>
      </c>
      <c r="D165">
        <v>339</v>
      </c>
      <c r="F165" t="s">
        <v>2119</v>
      </c>
      <c r="G165" t="b">
        <v>0</v>
      </c>
      <c r="H165" t="b">
        <v>0</v>
      </c>
    </row>
    <row r="166" spans="1:8" x14ac:dyDescent="0.15">
      <c r="A166" t="s">
        <v>25</v>
      </c>
      <c r="B166" t="s">
        <v>30</v>
      </c>
      <c r="C166">
        <v>0</v>
      </c>
      <c r="D166">
        <v>340</v>
      </c>
      <c r="F166" t="s">
        <v>2111</v>
      </c>
      <c r="G166" t="b">
        <v>0</v>
      </c>
      <c r="H166" t="b">
        <v>0</v>
      </c>
    </row>
    <row r="167" spans="1:8" x14ac:dyDescent="0.15">
      <c r="A167" t="s">
        <v>25</v>
      </c>
      <c r="B167" t="s">
        <v>30</v>
      </c>
      <c r="C167">
        <v>0</v>
      </c>
      <c r="D167">
        <v>342</v>
      </c>
      <c r="F167" t="s">
        <v>2191</v>
      </c>
      <c r="G167" t="b">
        <v>0</v>
      </c>
      <c r="H167" t="b">
        <v>0</v>
      </c>
    </row>
    <row r="168" spans="1:8" x14ac:dyDescent="0.15">
      <c r="A168" t="s">
        <v>25</v>
      </c>
      <c r="B168" t="s">
        <v>30</v>
      </c>
      <c r="C168">
        <v>0</v>
      </c>
      <c r="D168">
        <v>349</v>
      </c>
      <c r="F168" t="s">
        <v>2128</v>
      </c>
      <c r="G168" t="b">
        <v>0</v>
      </c>
      <c r="H168" t="b">
        <v>0</v>
      </c>
    </row>
    <row r="169" spans="1:8" x14ac:dyDescent="0.15">
      <c r="A169" t="s">
        <v>25</v>
      </c>
      <c r="B169" t="s">
        <v>30</v>
      </c>
      <c r="C169">
        <v>0</v>
      </c>
      <c r="D169">
        <v>352</v>
      </c>
      <c r="F169" t="s">
        <v>2148</v>
      </c>
      <c r="G169" t="b">
        <v>0</v>
      </c>
      <c r="H169" t="b">
        <v>0</v>
      </c>
    </row>
    <row r="170" spans="1:8" x14ac:dyDescent="0.15">
      <c r="A170" t="s">
        <v>25</v>
      </c>
      <c r="B170" t="s">
        <v>30</v>
      </c>
      <c r="C170">
        <v>0</v>
      </c>
      <c r="D170">
        <v>354</v>
      </c>
      <c r="F170" t="s">
        <v>2192</v>
      </c>
      <c r="G170" t="b">
        <v>0</v>
      </c>
      <c r="H170" t="b">
        <v>0</v>
      </c>
    </row>
    <row r="171" spans="1:8" x14ac:dyDescent="0.15">
      <c r="A171" t="s">
        <v>25</v>
      </c>
      <c r="B171" t="s">
        <v>30</v>
      </c>
      <c r="C171">
        <v>0</v>
      </c>
      <c r="D171">
        <v>355</v>
      </c>
      <c r="F171" t="s">
        <v>2157</v>
      </c>
      <c r="G171" t="b">
        <v>0</v>
      </c>
      <c r="H171" t="b">
        <v>0</v>
      </c>
    </row>
    <row r="172" spans="1:8" x14ac:dyDescent="0.15">
      <c r="A172" t="s">
        <v>25</v>
      </c>
      <c r="B172" t="s">
        <v>30</v>
      </c>
      <c r="C172">
        <v>0</v>
      </c>
      <c r="D172">
        <v>358</v>
      </c>
      <c r="F172" t="s">
        <v>2230</v>
      </c>
      <c r="G172" t="b">
        <v>0</v>
      </c>
      <c r="H172" t="b">
        <v>0</v>
      </c>
    </row>
    <row r="173" spans="1:8" x14ac:dyDescent="0.15">
      <c r="A173" t="s">
        <v>25</v>
      </c>
      <c r="B173" t="s">
        <v>30</v>
      </c>
      <c r="C173">
        <v>0</v>
      </c>
      <c r="D173">
        <v>360</v>
      </c>
      <c r="F173" t="s">
        <v>2216</v>
      </c>
      <c r="G173" t="b">
        <v>0</v>
      </c>
      <c r="H173" t="b">
        <v>0</v>
      </c>
    </row>
    <row r="174" spans="1:8" x14ac:dyDescent="0.15">
      <c r="A174" t="s">
        <v>25</v>
      </c>
      <c r="B174" t="s">
        <v>27</v>
      </c>
      <c r="C174">
        <v>0</v>
      </c>
      <c r="D174">
        <v>15</v>
      </c>
      <c r="F174" t="s">
        <v>2768</v>
      </c>
      <c r="G174" t="b">
        <v>0</v>
      </c>
      <c r="H174" t="b">
        <v>0</v>
      </c>
    </row>
    <row r="175" spans="1:8" x14ac:dyDescent="0.15">
      <c r="A175" t="s">
        <v>25</v>
      </c>
      <c r="B175" t="s">
        <v>27</v>
      </c>
      <c r="C175">
        <v>0</v>
      </c>
      <c r="D175">
        <v>20</v>
      </c>
      <c r="F175" t="s">
        <v>305</v>
      </c>
      <c r="G175" t="b">
        <v>0</v>
      </c>
      <c r="H175" t="b">
        <v>0</v>
      </c>
    </row>
    <row r="176" spans="1:8" x14ac:dyDescent="0.15">
      <c r="A176" t="s">
        <v>25</v>
      </c>
      <c r="B176" t="s">
        <v>27</v>
      </c>
      <c r="C176">
        <v>0</v>
      </c>
      <c r="D176">
        <v>24</v>
      </c>
      <c r="F176" t="s">
        <v>2752</v>
      </c>
      <c r="G176" t="b">
        <v>0</v>
      </c>
      <c r="H176" t="b">
        <v>0</v>
      </c>
    </row>
    <row r="177" spans="1:8" x14ac:dyDescent="0.15">
      <c r="A177" t="s">
        <v>25</v>
      </c>
      <c r="B177" t="s">
        <v>27</v>
      </c>
      <c r="C177">
        <v>0</v>
      </c>
      <c r="D177">
        <v>28</v>
      </c>
      <c r="F177" t="s">
        <v>2627</v>
      </c>
      <c r="G177" t="b">
        <v>0</v>
      </c>
      <c r="H177" t="b">
        <v>0</v>
      </c>
    </row>
    <row r="178" spans="1:8" x14ac:dyDescent="0.15">
      <c r="A178" t="s">
        <v>25</v>
      </c>
      <c r="B178" t="s">
        <v>27</v>
      </c>
      <c r="C178">
        <v>0</v>
      </c>
      <c r="D178">
        <v>29</v>
      </c>
      <c r="F178" t="s">
        <v>2634</v>
      </c>
      <c r="G178" t="b">
        <v>0</v>
      </c>
      <c r="H178" t="b">
        <v>0</v>
      </c>
    </row>
    <row r="179" spans="1:8" x14ac:dyDescent="0.15">
      <c r="A179" t="s">
        <v>25</v>
      </c>
      <c r="B179" t="s">
        <v>27</v>
      </c>
      <c r="C179">
        <v>0</v>
      </c>
      <c r="D179">
        <v>33</v>
      </c>
      <c r="F179" t="s">
        <v>2623</v>
      </c>
      <c r="G179" t="b">
        <v>0</v>
      </c>
      <c r="H179" t="b">
        <v>0</v>
      </c>
    </row>
    <row r="180" spans="1:8" x14ac:dyDescent="0.15">
      <c r="A180" t="s">
        <v>25</v>
      </c>
      <c r="B180" t="s">
        <v>27</v>
      </c>
      <c r="C180">
        <v>0</v>
      </c>
      <c r="D180">
        <v>39</v>
      </c>
      <c r="F180" t="s">
        <v>2792</v>
      </c>
      <c r="G180" t="b">
        <v>0</v>
      </c>
      <c r="H180" t="b">
        <v>0</v>
      </c>
    </row>
    <row r="181" spans="1:8" x14ac:dyDescent="0.15">
      <c r="A181" t="s">
        <v>25</v>
      </c>
      <c r="B181" t="s">
        <v>27</v>
      </c>
      <c r="C181">
        <v>0</v>
      </c>
      <c r="D181">
        <v>46</v>
      </c>
      <c r="F181" t="s">
        <v>2769</v>
      </c>
      <c r="G181" t="b">
        <v>0</v>
      </c>
      <c r="H181" t="b">
        <v>0</v>
      </c>
    </row>
    <row r="182" spans="1:8" x14ac:dyDescent="0.15">
      <c r="A182" t="s">
        <v>25</v>
      </c>
      <c r="B182" t="s">
        <v>27</v>
      </c>
      <c r="C182">
        <v>0</v>
      </c>
      <c r="D182">
        <v>48</v>
      </c>
      <c r="F182" t="s">
        <v>2649</v>
      </c>
      <c r="G182" t="b">
        <v>0</v>
      </c>
      <c r="H182" t="b">
        <v>0</v>
      </c>
    </row>
    <row r="183" spans="1:8" x14ac:dyDescent="0.15">
      <c r="A183" t="s">
        <v>25</v>
      </c>
      <c r="B183" t="s">
        <v>27</v>
      </c>
      <c r="C183">
        <v>0</v>
      </c>
      <c r="D183">
        <v>49</v>
      </c>
      <c r="F183" t="s">
        <v>2641</v>
      </c>
      <c r="G183" t="b">
        <v>0</v>
      </c>
      <c r="H183" t="b">
        <v>0</v>
      </c>
    </row>
    <row r="184" spans="1:8" x14ac:dyDescent="0.15">
      <c r="A184" t="s">
        <v>25</v>
      </c>
      <c r="B184" t="s">
        <v>27</v>
      </c>
      <c r="C184">
        <v>0</v>
      </c>
      <c r="D184">
        <v>55</v>
      </c>
      <c r="F184" t="s">
        <v>2726</v>
      </c>
      <c r="G184" t="b">
        <v>0</v>
      </c>
      <c r="H184" t="b">
        <v>0</v>
      </c>
    </row>
    <row r="185" spans="1:8" x14ac:dyDescent="0.15">
      <c r="A185" t="s">
        <v>25</v>
      </c>
      <c r="B185" t="s">
        <v>27</v>
      </c>
      <c r="C185">
        <v>0</v>
      </c>
      <c r="D185">
        <v>56</v>
      </c>
      <c r="F185" t="s">
        <v>2766</v>
      </c>
      <c r="G185" t="b">
        <v>0</v>
      </c>
      <c r="H185" t="b">
        <v>0</v>
      </c>
    </row>
    <row r="186" spans="1:8" x14ac:dyDescent="0.15">
      <c r="A186" t="s">
        <v>25</v>
      </c>
      <c r="B186" t="s">
        <v>27</v>
      </c>
      <c r="C186">
        <v>0</v>
      </c>
      <c r="D186">
        <v>59</v>
      </c>
      <c r="F186" t="s">
        <v>2789</v>
      </c>
      <c r="G186" t="b">
        <v>0</v>
      </c>
      <c r="H186" t="b">
        <v>0</v>
      </c>
    </row>
    <row r="187" spans="1:8" x14ac:dyDescent="0.15">
      <c r="A187" t="s">
        <v>25</v>
      </c>
      <c r="B187" t="s">
        <v>27</v>
      </c>
      <c r="C187">
        <v>0</v>
      </c>
      <c r="D187">
        <v>64</v>
      </c>
      <c r="F187" t="s">
        <v>2654</v>
      </c>
      <c r="G187" t="b">
        <v>0</v>
      </c>
      <c r="H187" t="b">
        <v>0</v>
      </c>
    </row>
    <row r="188" spans="1:8" x14ac:dyDescent="0.15">
      <c r="A188" t="s">
        <v>25</v>
      </c>
      <c r="B188" t="s">
        <v>27</v>
      </c>
      <c r="C188">
        <v>0</v>
      </c>
      <c r="D188">
        <v>67</v>
      </c>
      <c r="F188" t="s">
        <v>131</v>
      </c>
      <c r="G188" t="b">
        <v>0</v>
      </c>
      <c r="H188" t="b">
        <v>0</v>
      </c>
    </row>
    <row r="189" spans="1:8" x14ac:dyDescent="0.15">
      <c r="A189" t="s">
        <v>25</v>
      </c>
      <c r="B189" t="s">
        <v>27</v>
      </c>
      <c r="C189">
        <v>0</v>
      </c>
      <c r="D189">
        <v>72</v>
      </c>
      <c r="F189" t="s">
        <v>2767</v>
      </c>
      <c r="G189" t="b">
        <v>0</v>
      </c>
      <c r="H189" t="b">
        <v>0</v>
      </c>
    </row>
    <row r="190" spans="1:8" x14ac:dyDescent="0.15">
      <c r="A190" t="s">
        <v>25</v>
      </c>
      <c r="B190" t="s">
        <v>27</v>
      </c>
      <c r="C190">
        <v>0</v>
      </c>
      <c r="D190">
        <v>75</v>
      </c>
      <c r="F190" t="s">
        <v>154</v>
      </c>
      <c r="G190" t="b">
        <v>0</v>
      </c>
      <c r="H190" t="b">
        <v>0</v>
      </c>
    </row>
    <row r="191" spans="1:8" x14ac:dyDescent="0.15">
      <c r="A191" t="s">
        <v>25</v>
      </c>
      <c r="B191" t="s">
        <v>27</v>
      </c>
      <c r="C191">
        <v>0</v>
      </c>
      <c r="D191">
        <v>78</v>
      </c>
      <c r="F191" t="s">
        <v>156</v>
      </c>
      <c r="G191" t="b">
        <v>0</v>
      </c>
      <c r="H191" t="b">
        <v>0</v>
      </c>
    </row>
    <row r="192" spans="1:8" x14ac:dyDescent="0.15">
      <c r="A192" t="s">
        <v>25</v>
      </c>
      <c r="B192" t="s">
        <v>27</v>
      </c>
      <c r="C192">
        <v>0</v>
      </c>
      <c r="D192">
        <v>81</v>
      </c>
      <c r="F192" t="s">
        <v>127</v>
      </c>
      <c r="G192" t="b">
        <v>0</v>
      </c>
      <c r="H192" t="b">
        <v>0</v>
      </c>
    </row>
    <row r="193" spans="1:8" x14ac:dyDescent="0.15">
      <c r="A193" t="s">
        <v>25</v>
      </c>
      <c r="B193" t="s">
        <v>27</v>
      </c>
      <c r="C193">
        <v>0</v>
      </c>
      <c r="D193">
        <v>85</v>
      </c>
      <c r="F193" t="s">
        <v>2636</v>
      </c>
      <c r="G193" t="b">
        <v>0</v>
      </c>
      <c r="H193" t="b">
        <v>0</v>
      </c>
    </row>
    <row r="194" spans="1:8" x14ac:dyDescent="0.15">
      <c r="A194" t="s">
        <v>25</v>
      </c>
      <c r="B194" t="s">
        <v>27</v>
      </c>
      <c r="C194">
        <v>0</v>
      </c>
      <c r="D194">
        <v>86</v>
      </c>
      <c r="F194" t="s">
        <v>2755</v>
      </c>
      <c r="G194" t="b">
        <v>0</v>
      </c>
      <c r="H194" t="b">
        <v>0</v>
      </c>
    </row>
    <row r="195" spans="1:8" x14ac:dyDescent="0.15">
      <c r="A195" t="s">
        <v>25</v>
      </c>
      <c r="B195" t="s">
        <v>27</v>
      </c>
      <c r="C195">
        <v>0</v>
      </c>
      <c r="D195">
        <v>87</v>
      </c>
      <c r="F195" t="s">
        <v>2618</v>
      </c>
      <c r="G195" t="b">
        <v>0</v>
      </c>
      <c r="H195" t="b">
        <v>0</v>
      </c>
    </row>
    <row r="196" spans="1:8" x14ac:dyDescent="0.15">
      <c r="A196" t="s">
        <v>25</v>
      </c>
      <c r="B196" t="s">
        <v>27</v>
      </c>
      <c r="C196">
        <v>0</v>
      </c>
      <c r="D196">
        <v>90</v>
      </c>
      <c r="F196" t="s">
        <v>2784</v>
      </c>
      <c r="G196" t="b">
        <v>0</v>
      </c>
      <c r="H196" t="b">
        <v>0</v>
      </c>
    </row>
    <row r="197" spans="1:8" x14ac:dyDescent="0.15">
      <c r="A197" t="s">
        <v>25</v>
      </c>
      <c r="B197" t="s">
        <v>27</v>
      </c>
      <c r="C197">
        <v>0</v>
      </c>
      <c r="D197">
        <v>91</v>
      </c>
      <c r="F197" t="s">
        <v>2778</v>
      </c>
      <c r="G197" t="b">
        <v>0</v>
      </c>
      <c r="H197" t="b">
        <v>0</v>
      </c>
    </row>
    <row r="198" spans="1:8" x14ac:dyDescent="0.15">
      <c r="A198" t="s">
        <v>25</v>
      </c>
      <c r="B198" t="s">
        <v>27</v>
      </c>
      <c r="C198">
        <v>0</v>
      </c>
      <c r="D198">
        <v>97</v>
      </c>
      <c r="F198" t="s">
        <v>2643</v>
      </c>
      <c r="G198" t="b">
        <v>0</v>
      </c>
      <c r="H198" t="b">
        <v>0</v>
      </c>
    </row>
    <row r="199" spans="1:8" x14ac:dyDescent="0.15">
      <c r="A199" t="s">
        <v>25</v>
      </c>
      <c r="B199" t="s">
        <v>27</v>
      </c>
      <c r="C199">
        <v>0</v>
      </c>
      <c r="D199">
        <v>100</v>
      </c>
      <c r="F199" t="s">
        <v>2757</v>
      </c>
      <c r="G199" t="b">
        <v>0</v>
      </c>
      <c r="H199" t="b">
        <v>0</v>
      </c>
    </row>
    <row r="200" spans="1:8" x14ac:dyDescent="0.15">
      <c r="A200" t="s">
        <v>25</v>
      </c>
      <c r="B200" t="s">
        <v>27</v>
      </c>
      <c r="C200">
        <v>0</v>
      </c>
      <c r="D200">
        <v>101</v>
      </c>
      <c r="F200" t="s">
        <v>2763</v>
      </c>
      <c r="G200" t="b">
        <v>0</v>
      </c>
      <c r="H200" t="b">
        <v>0</v>
      </c>
    </row>
    <row r="201" spans="1:8" x14ac:dyDescent="0.15">
      <c r="A201" t="s">
        <v>25</v>
      </c>
      <c r="B201" t="s">
        <v>27</v>
      </c>
      <c r="C201">
        <v>0</v>
      </c>
      <c r="D201">
        <v>102</v>
      </c>
      <c r="F201" t="s">
        <v>2656</v>
      </c>
      <c r="G201" t="b">
        <v>0</v>
      </c>
      <c r="H201" t="b">
        <v>0</v>
      </c>
    </row>
    <row r="202" spans="1:8" x14ac:dyDescent="0.15">
      <c r="A202" t="s">
        <v>25</v>
      </c>
      <c r="B202" t="s">
        <v>27</v>
      </c>
      <c r="C202">
        <v>0</v>
      </c>
      <c r="D202">
        <v>103</v>
      </c>
      <c r="F202" t="s">
        <v>2645</v>
      </c>
      <c r="G202" t="b">
        <v>0</v>
      </c>
      <c r="H202" t="b">
        <v>0</v>
      </c>
    </row>
    <row r="203" spans="1:8" x14ac:dyDescent="0.15">
      <c r="A203" t="s">
        <v>25</v>
      </c>
      <c r="B203" t="s">
        <v>27</v>
      </c>
      <c r="C203">
        <v>0</v>
      </c>
      <c r="D203">
        <v>104</v>
      </c>
      <c r="F203" t="s">
        <v>2630</v>
      </c>
      <c r="G203" t="b">
        <v>0</v>
      </c>
      <c r="H203" t="b">
        <v>0</v>
      </c>
    </row>
    <row r="204" spans="1:8" x14ac:dyDescent="0.15">
      <c r="A204" t="s">
        <v>25</v>
      </c>
      <c r="B204" t="s">
        <v>27</v>
      </c>
      <c r="C204">
        <v>0</v>
      </c>
      <c r="D204">
        <v>105</v>
      </c>
      <c r="F204" t="s">
        <v>2620</v>
      </c>
      <c r="G204" t="b">
        <v>0</v>
      </c>
      <c r="H204" t="b">
        <v>0</v>
      </c>
    </row>
    <row r="205" spans="1:8" x14ac:dyDescent="0.15">
      <c r="A205" t="s">
        <v>25</v>
      </c>
      <c r="B205" t="s">
        <v>27</v>
      </c>
      <c r="C205">
        <v>0</v>
      </c>
      <c r="D205">
        <v>113</v>
      </c>
      <c r="F205" t="s">
        <v>2785</v>
      </c>
      <c r="G205" t="b">
        <v>0</v>
      </c>
      <c r="H205" t="b">
        <v>0</v>
      </c>
    </row>
    <row r="206" spans="1:8" x14ac:dyDescent="0.15">
      <c r="A206" t="s">
        <v>25</v>
      </c>
      <c r="B206" t="s">
        <v>27</v>
      </c>
      <c r="C206">
        <v>0</v>
      </c>
      <c r="D206">
        <v>115</v>
      </c>
      <c r="F206" t="s">
        <v>2647</v>
      </c>
      <c r="G206" t="b">
        <v>0</v>
      </c>
      <c r="H206" t="b">
        <v>0</v>
      </c>
    </row>
    <row r="207" spans="1:8" x14ac:dyDescent="0.15">
      <c r="A207" t="s">
        <v>25</v>
      </c>
      <c r="B207" t="s">
        <v>27</v>
      </c>
      <c r="C207">
        <v>0</v>
      </c>
      <c r="D207">
        <v>116</v>
      </c>
      <c r="F207" t="s">
        <v>2653</v>
      </c>
      <c r="G207" t="b">
        <v>0</v>
      </c>
      <c r="H207" t="b">
        <v>0</v>
      </c>
    </row>
    <row r="208" spans="1:8" x14ac:dyDescent="0.15">
      <c r="A208" t="s">
        <v>25</v>
      </c>
      <c r="B208" t="s">
        <v>27</v>
      </c>
      <c r="C208">
        <v>0</v>
      </c>
      <c r="D208">
        <v>120</v>
      </c>
      <c r="F208" t="s">
        <v>2637</v>
      </c>
      <c r="G208" t="b">
        <v>0</v>
      </c>
      <c r="H208" t="b">
        <v>0</v>
      </c>
    </row>
    <row r="209" spans="1:8" x14ac:dyDescent="0.15">
      <c r="A209" t="s">
        <v>25</v>
      </c>
      <c r="B209" t="s">
        <v>27</v>
      </c>
      <c r="C209">
        <v>0</v>
      </c>
      <c r="D209">
        <v>133</v>
      </c>
      <c r="F209" t="s">
        <v>2616</v>
      </c>
      <c r="G209" t="b">
        <v>0</v>
      </c>
      <c r="H209" t="b">
        <v>0</v>
      </c>
    </row>
    <row r="210" spans="1:8" x14ac:dyDescent="0.15">
      <c r="A210" t="s">
        <v>25</v>
      </c>
      <c r="B210" t="s">
        <v>27</v>
      </c>
      <c r="C210">
        <v>0</v>
      </c>
      <c r="D210">
        <v>144</v>
      </c>
      <c r="F210" t="s">
        <v>2650</v>
      </c>
      <c r="G210" t="b">
        <v>0</v>
      </c>
      <c r="H210" t="b">
        <v>0</v>
      </c>
    </row>
    <row r="211" spans="1:8" x14ac:dyDescent="0.15">
      <c r="A211" t="s">
        <v>25</v>
      </c>
      <c r="B211" t="s">
        <v>27</v>
      </c>
      <c r="C211">
        <v>0</v>
      </c>
      <c r="D211">
        <v>145</v>
      </c>
      <c r="F211" t="s">
        <v>2651</v>
      </c>
      <c r="G211" t="b">
        <v>0</v>
      </c>
      <c r="H211" t="b">
        <v>0</v>
      </c>
    </row>
    <row r="212" spans="1:8" x14ac:dyDescent="0.15">
      <c r="A212" t="s">
        <v>25</v>
      </c>
      <c r="B212" t="s">
        <v>27</v>
      </c>
      <c r="C212">
        <v>0</v>
      </c>
      <c r="D212">
        <v>147</v>
      </c>
      <c r="F212" t="s">
        <v>2765</v>
      </c>
      <c r="G212" t="b">
        <v>0</v>
      </c>
      <c r="H212" t="b">
        <v>0</v>
      </c>
    </row>
    <row r="213" spans="1:8" x14ac:dyDescent="0.15">
      <c r="A213" t="s">
        <v>25</v>
      </c>
      <c r="B213" t="s">
        <v>27</v>
      </c>
      <c r="C213">
        <v>0</v>
      </c>
      <c r="D213">
        <v>148</v>
      </c>
      <c r="F213" t="s">
        <v>313</v>
      </c>
      <c r="G213" t="b">
        <v>0</v>
      </c>
      <c r="H213" t="b">
        <v>0</v>
      </c>
    </row>
    <row r="214" spans="1:8" x14ac:dyDescent="0.15">
      <c r="A214" t="s">
        <v>25</v>
      </c>
      <c r="B214" t="s">
        <v>27</v>
      </c>
      <c r="C214">
        <v>0</v>
      </c>
      <c r="D214">
        <v>149</v>
      </c>
      <c r="F214" t="s">
        <v>2753</v>
      </c>
      <c r="G214" t="b">
        <v>0</v>
      </c>
      <c r="H214" t="b">
        <v>0</v>
      </c>
    </row>
    <row r="215" spans="1:8" x14ac:dyDescent="0.15">
      <c r="A215" t="s">
        <v>25</v>
      </c>
      <c r="B215" t="s">
        <v>27</v>
      </c>
      <c r="C215">
        <v>0</v>
      </c>
      <c r="D215">
        <v>153</v>
      </c>
      <c r="F215" t="s">
        <v>2657</v>
      </c>
      <c r="G215" t="b">
        <v>0</v>
      </c>
      <c r="H215" t="b">
        <v>0</v>
      </c>
    </row>
    <row r="216" spans="1:8" x14ac:dyDescent="0.15">
      <c r="A216" t="s">
        <v>25</v>
      </c>
      <c r="B216" t="s">
        <v>27</v>
      </c>
      <c r="C216">
        <v>0</v>
      </c>
      <c r="D216">
        <v>156</v>
      </c>
      <c r="F216" t="s">
        <v>2625</v>
      </c>
      <c r="G216" t="b">
        <v>0</v>
      </c>
      <c r="H216" t="b">
        <v>0</v>
      </c>
    </row>
    <row r="217" spans="1:8" x14ac:dyDescent="0.15">
      <c r="A217" t="s">
        <v>25</v>
      </c>
      <c r="B217" t="s">
        <v>27</v>
      </c>
      <c r="C217">
        <v>0</v>
      </c>
      <c r="D217">
        <v>158</v>
      </c>
      <c r="F217" t="s">
        <v>2788</v>
      </c>
      <c r="G217" t="b">
        <v>0</v>
      </c>
      <c r="H217" t="b">
        <v>0</v>
      </c>
    </row>
    <row r="218" spans="1:8" x14ac:dyDescent="0.15">
      <c r="A218" t="s">
        <v>25</v>
      </c>
      <c r="B218" t="s">
        <v>27</v>
      </c>
      <c r="C218">
        <v>0</v>
      </c>
      <c r="D218">
        <v>159</v>
      </c>
      <c r="F218" t="s">
        <v>2658</v>
      </c>
      <c r="G218" t="b">
        <v>0</v>
      </c>
      <c r="H218" t="b">
        <v>0</v>
      </c>
    </row>
    <row r="219" spans="1:8" x14ac:dyDescent="0.15">
      <c r="A219" t="s">
        <v>25</v>
      </c>
      <c r="B219" t="s">
        <v>27</v>
      </c>
      <c r="C219">
        <v>0</v>
      </c>
      <c r="D219">
        <v>160</v>
      </c>
      <c r="F219" t="s">
        <v>2771</v>
      </c>
      <c r="G219" t="b">
        <v>0</v>
      </c>
      <c r="H219" t="b">
        <v>0</v>
      </c>
    </row>
    <row r="220" spans="1:8" x14ac:dyDescent="0.15">
      <c r="A220" t="s">
        <v>25</v>
      </c>
      <c r="B220" t="s">
        <v>27</v>
      </c>
      <c r="C220">
        <v>0</v>
      </c>
      <c r="D220">
        <v>163</v>
      </c>
      <c r="F220" t="s">
        <v>2646</v>
      </c>
      <c r="G220" t="b">
        <v>0</v>
      </c>
      <c r="H220" t="b">
        <v>0</v>
      </c>
    </row>
    <row r="221" spans="1:8" x14ac:dyDescent="0.15">
      <c r="A221" t="s">
        <v>25</v>
      </c>
      <c r="B221" t="s">
        <v>27</v>
      </c>
      <c r="C221">
        <v>0</v>
      </c>
      <c r="D221">
        <v>164</v>
      </c>
      <c r="F221" t="s">
        <v>2660</v>
      </c>
      <c r="G221" t="b">
        <v>0</v>
      </c>
      <c r="H221" t="b">
        <v>0</v>
      </c>
    </row>
    <row r="222" spans="1:8" x14ac:dyDescent="0.15">
      <c r="A222" t="s">
        <v>25</v>
      </c>
      <c r="B222" t="s">
        <v>27</v>
      </c>
      <c r="C222">
        <v>0</v>
      </c>
      <c r="D222">
        <v>166</v>
      </c>
      <c r="F222" t="s">
        <v>2644</v>
      </c>
      <c r="G222" t="b">
        <v>0</v>
      </c>
      <c r="H222" t="b">
        <v>0</v>
      </c>
    </row>
    <row r="223" spans="1:8" x14ac:dyDescent="0.15">
      <c r="A223" t="s">
        <v>25</v>
      </c>
      <c r="B223" t="s">
        <v>27</v>
      </c>
      <c r="C223">
        <v>0</v>
      </c>
      <c r="D223">
        <v>167</v>
      </c>
      <c r="F223" t="s">
        <v>2629</v>
      </c>
      <c r="G223" t="b">
        <v>0</v>
      </c>
      <c r="H223" t="b">
        <v>0</v>
      </c>
    </row>
    <row r="224" spans="1:8" x14ac:dyDescent="0.15">
      <c r="A224" t="s">
        <v>25</v>
      </c>
      <c r="B224" t="s">
        <v>27</v>
      </c>
      <c r="C224">
        <v>0</v>
      </c>
      <c r="D224">
        <v>168</v>
      </c>
      <c r="F224" t="s">
        <v>2744</v>
      </c>
      <c r="G224" t="b">
        <v>0</v>
      </c>
      <c r="H224" t="b">
        <v>0</v>
      </c>
    </row>
    <row r="225" spans="1:8" x14ac:dyDescent="0.15">
      <c r="A225" t="s">
        <v>25</v>
      </c>
      <c r="B225" t="s">
        <v>27</v>
      </c>
      <c r="C225">
        <v>0</v>
      </c>
      <c r="D225">
        <v>170</v>
      </c>
      <c r="F225" t="s">
        <v>2791</v>
      </c>
      <c r="G225" t="b">
        <v>0</v>
      </c>
      <c r="H225" t="b">
        <v>0</v>
      </c>
    </row>
    <row r="226" spans="1:8" x14ac:dyDescent="0.15">
      <c r="A226" t="s">
        <v>25</v>
      </c>
      <c r="B226" t="s">
        <v>27</v>
      </c>
      <c r="C226">
        <v>0</v>
      </c>
      <c r="D226">
        <v>171</v>
      </c>
      <c r="F226" t="s">
        <v>2787</v>
      </c>
      <c r="G226" t="b">
        <v>0</v>
      </c>
      <c r="H226" t="b">
        <v>0</v>
      </c>
    </row>
    <row r="227" spans="1:8" x14ac:dyDescent="0.15">
      <c r="A227" t="s">
        <v>25</v>
      </c>
      <c r="B227" t="s">
        <v>27</v>
      </c>
      <c r="C227">
        <v>0</v>
      </c>
      <c r="D227">
        <v>176</v>
      </c>
      <c r="F227" t="s">
        <v>2648</v>
      </c>
      <c r="G227" t="b">
        <v>0</v>
      </c>
      <c r="H227" t="b">
        <v>0</v>
      </c>
    </row>
    <row r="228" spans="1:8" x14ac:dyDescent="0.15">
      <c r="A228" t="s">
        <v>25</v>
      </c>
      <c r="B228" t="s">
        <v>27</v>
      </c>
      <c r="C228">
        <v>0</v>
      </c>
      <c r="D228">
        <v>178</v>
      </c>
      <c r="F228" t="s">
        <v>285</v>
      </c>
      <c r="G228" t="b">
        <v>0</v>
      </c>
      <c r="H228" t="b">
        <v>0</v>
      </c>
    </row>
    <row r="229" spans="1:8" x14ac:dyDescent="0.15">
      <c r="A229" t="s">
        <v>25</v>
      </c>
      <c r="B229" t="s">
        <v>27</v>
      </c>
      <c r="C229">
        <v>0</v>
      </c>
      <c r="D229">
        <v>180</v>
      </c>
      <c r="F229" t="s">
        <v>2751</v>
      </c>
      <c r="G229" t="b">
        <v>0</v>
      </c>
      <c r="H229" t="b">
        <v>0</v>
      </c>
    </row>
    <row r="230" spans="1:8" x14ac:dyDescent="0.15">
      <c r="A230" t="s">
        <v>25</v>
      </c>
      <c r="B230" t="s">
        <v>27</v>
      </c>
      <c r="C230">
        <v>0</v>
      </c>
      <c r="D230">
        <v>181</v>
      </c>
      <c r="F230" t="s">
        <v>2742</v>
      </c>
      <c r="G230" t="b">
        <v>0</v>
      </c>
      <c r="H230" t="b">
        <v>0</v>
      </c>
    </row>
    <row r="231" spans="1:8" x14ac:dyDescent="0.15">
      <c r="A231" t="s">
        <v>25</v>
      </c>
      <c r="B231" t="s">
        <v>27</v>
      </c>
      <c r="C231">
        <v>0</v>
      </c>
      <c r="D231">
        <v>184</v>
      </c>
      <c r="F231" t="s">
        <v>151</v>
      </c>
      <c r="G231" t="b">
        <v>0</v>
      </c>
      <c r="H231" t="b">
        <v>0</v>
      </c>
    </row>
    <row r="232" spans="1:8" x14ac:dyDescent="0.15">
      <c r="A232" t="s">
        <v>25</v>
      </c>
      <c r="B232" t="s">
        <v>27</v>
      </c>
      <c r="C232">
        <v>0</v>
      </c>
      <c r="D232">
        <v>185</v>
      </c>
      <c r="F232" t="s">
        <v>2626</v>
      </c>
      <c r="G232" t="b">
        <v>0</v>
      </c>
      <c r="H232" t="b">
        <v>0</v>
      </c>
    </row>
    <row r="233" spans="1:8" x14ac:dyDescent="0.15">
      <c r="A233" t="s">
        <v>25</v>
      </c>
      <c r="B233" t="s">
        <v>27</v>
      </c>
      <c r="C233">
        <v>0</v>
      </c>
      <c r="D233">
        <v>187</v>
      </c>
      <c r="F233" t="s">
        <v>2780</v>
      </c>
      <c r="G233" t="b">
        <v>0</v>
      </c>
      <c r="H233" t="b">
        <v>0</v>
      </c>
    </row>
    <row r="234" spans="1:8" x14ac:dyDescent="0.15">
      <c r="A234" t="s">
        <v>25</v>
      </c>
      <c r="B234" t="s">
        <v>27</v>
      </c>
      <c r="C234">
        <v>0</v>
      </c>
      <c r="D234">
        <v>190</v>
      </c>
      <c r="F234" t="s">
        <v>2775</v>
      </c>
      <c r="G234" t="b">
        <v>0</v>
      </c>
      <c r="H234" t="b">
        <v>0</v>
      </c>
    </row>
    <row r="235" spans="1:8" x14ac:dyDescent="0.15">
      <c r="A235" t="s">
        <v>25</v>
      </c>
      <c r="B235" t="s">
        <v>27</v>
      </c>
      <c r="C235">
        <v>0</v>
      </c>
      <c r="D235">
        <v>192</v>
      </c>
      <c r="F235" t="s">
        <v>2655</v>
      </c>
      <c r="G235" t="b">
        <v>0</v>
      </c>
      <c r="H235" t="b">
        <v>0</v>
      </c>
    </row>
    <row r="236" spans="1:8" x14ac:dyDescent="0.15">
      <c r="A236" t="s">
        <v>25</v>
      </c>
      <c r="B236" t="s">
        <v>27</v>
      </c>
      <c r="C236">
        <v>0</v>
      </c>
      <c r="D236">
        <v>194</v>
      </c>
      <c r="F236" t="s">
        <v>2746</v>
      </c>
      <c r="G236" t="b">
        <v>0</v>
      </c>
      <c r="H236" t="b">
        <v>0</v>
      </c>
    </row>
    <row r="237" spans="1:8" x14ac:dyDescent="0.15">
      <c r="A237" t="s">
        <v>25</v>
      </c>
      <c r="B237" t="s">
        <v>27</v>
      </c>
      <c r="C237">
        <v>0</v>
      </c>
      <c r="D237">
        <v>195</v>
      </c>
      <c r="F237" t="s">
        <v>2750</v>
      </c>
      <c r="G237" t="b">
        <v>0</v>
      </c>
      <c r="H237" t="b">
        <v>0</v>
      </c>
    </row>
    <row r="238" spans="1:8" x14ac:dyDescent="0.15">
      <c r="A238" t="s">
        <v>25</v>
      </c>
      <c r="B238" t="s">
        <v>27</v>
      </c>
      <c r="C238">
        <v>0</v>
      </c>
      <c r="D238">
        <v>196</v>
      </c>
      <c r="F238" t="s">
        <v>2756</v>
      </c>
      <c r="G238" t="b">
        <v>0</v>
      </c>
      <c r="H238" t="b">
        <v>0</v>
      </c>
    </row>
    <row r="239" spans="1:8" x14ac:dyDescent="0.15">
      <c r="A239" t="s">
        <v>25</v>
      </c>
      <c r="B239" t="s">
        <v>27</v>
      </c>
      <c r="C239">
        <v>0</v>
      </c>
      <c r="D239">
        <v>198</v>
      </c>
      <c r="F239" t="s">
        <v>2782</v>
      </c>
      <c r="G239" t="b">
        <v>0</v>
      </c>
      <c r="H239" t="b">
        <v>0</v>
      </c>
    </row>
    <row r="240" spans="1:8" x14ac:dyDescent="0.15">
      <c r="A240" t="s">
        <v>25</v>
      </c>
      <c r="B240" t="s">
        <v>27</v>
      </c>
      <c r="C240">
        <v>0</v>
      </c>
      <c r="D240">
        <v>199</v>
      </c>
      <c r="F240" t="s">
        <v>2790</v>
      </c>
      <c r="G240" t="b">
        <v>0</v>
      </c>
      <c r="H240" t="b">
        <v>0</v>
      </c>
    </row>
    <row r="241" spans="1:8" x14ac:dyDescent="0.15">
      <c r="A241" t="s">
        <v>25</v>
      </c>
      <c r="B241" t="s">
        <v>27</v>
      </c>
      <c r="C241">
        <v>0</v>
      </c>
      <c r="D241">
        <v>200</v>
      </c>
      <c r="F241" t="s">
        <v>2772</v>
      </c>
      <c r="G241" t="b">
        <v>0</v>
      </c>
      <c r="H241" t="b">
        <v>0</v>
      </c>
    </row>
    <row r="242" spans="1:8" x14ac:dyDescent="0.15">
      <c r="A242" t="s">
        <v>25</v>
      </c>
      <c r="B242" t="s">
        <v>27</v>
      </c>
      <c r="C242">
        <v>0</v>
      </c>
      <c r="D242">
        <v>203</v>
      </c>
      <c r="F242" t="s">
        <v>2786</v>
      </c>
      <c r="G242" t="b">
        <v>0</v>
      </c>
      <c r="H242" t="b">
        <v>0</v>
      </c>
    </row>
    <row r="243" spans="1:8" x14ac:dyDescent="0.15">
      <c r="A243" t="s">
        <v>25</v>
      </c>
      <c r="B243" t="s">
        <v>27</v>
      </c>
      <c r="C243">
        <v>0</v>
      </c>
      <c r="D243">
        <v>212</v>
      </c>
      <c r="F243" t="s">
        <v>147</v>
      </c>
      <c r="G243" t="b">
        <v>0</v>
      </c>
      <c r="H243" t="b">
        <v>0</v>
      </c>
    </row>
    <row r="244" spans="1:8" x14ac:dyDescent="0.15">
      <c r="A244" t="s">
        <v>25</v>
      </c>
      <c r="B244" t="s">
        <v>27</v>
      </c>
      <c r="C244">
        <v>0</v>
      </c>
      <c r="D244">
        <v>219</v>
      </c>
      <c r="F244" t="s">
        <v>150</v>
      </c>
      <c r="G244" t="b">
        <v>0</v>
      </c>
      <c r="H244" t="b">
        <v>0</v>
      </c>
    </row>
    <row r="245" spans="1:8" x14ac:dyDescent="0.15">
      <c r="A245" t="s">
        <v>25</v>
      </c>
      <c r="B245" t="s">
        <v>27</v>
      </c>
      <c r="C245">
        <v>0</v>
      </c>
      <c r="D245">
        <v>221</v>
      </c>
      <c r="F245" t="s">
        <v>2619</v>
      </c>
      <c r="G245" t="b">
        <v>0</v>
      </c>
      <c r="H245" t="b">
        <v>0</v>
      </c>
    </row>
    <row r="246" spans="1:8" x14ac:dyDescent="0.15">
      <c r="A246" t="s">
        <v>25</v>
      </c>
      <c r="B246" t="s">
        <v>27</v>
      </c>
      <c r="C246">
        <v>0</v>
      </c>
      <c r="D246">
        <v>229</v>
      </c>
      <c r="F246" t="s">
        <v>2776</v>
      </c>
      <c r="G246" t="b">
        <v>0</v>
      </c>
      <c r="H246" t="b">
        <v>0</v>
      </c>
    </row>
    <row r="247" spans="1:8" x14ac:dyDescent="0.15">
      <c r="A247" t="s">
        <v>25</v>
      </c>
      <c r="B247" t="s">
        <v>27</v>
      </c>
      <c r="C247">
        <v>0</v>
      </c>
      <c r="D247">
        <v>230</v>
      </c>
      <c r="F247" t="s">
        <v>2774</v>
      </c>
      <c r="G247" t="b">
        <v>0</v>
      </c>
      <c r="H247" t="b">
        <v>0</v>
      </c>
    </row>
    <row r="248" spans="1:8" x14ac:dyDescent="0.15">
      <c r="A248" t="s">
        <v>25</v>
      </c>
      <c r="B248" t="s">
        <v>27</v>
      </c>
      <c r="C248">
        <v>0</v>
      </c>
      <c r="D248">
        <v>232</v>
      </c>
      <c r="F248" t="s">
        <v>2781</v>
      </c>
      <c r="G248" t="b">
        <v>0</v>
      </c>
      <c r="H248" t="b">
        <v>0</v>
      </c>
    </row>
    <row r="249" spans="1:8" x14ac:dyDescent="0.15">
      <c r="A249" t="s">
        <v>25</v>
      </c>
      <c r="B249" t="s">
        <v>27</v>
      </c>
      <c r="C249">
        <v>0</v>
      </c>
      <c r="D249">
        <v>240</v>
      </c>
      <c r="F249" t="s">
        <v>143</v>
      </c>
      <c r="G249" t="b">
        <v>0</v>
      </c>
      <c r="H249" t="b">
        <v>0</v>
      </c>
    </row>
    <row r="250" spans="1:8" x14ac:dyDescent="0.15">
      <c r="A250" t="s">
        <v>25</v>
      </c>
      <c r="B250" t="s">
        <v>27</v>
      </c>
      <c r="C250">
        <v>0</v>
      </c>
      <c r="D250">
        <v>241</v>
      </c>
      <c r="F250" t="s">
        <v>2749</v>
      </c>
      <c r="G250" t="b">
        <v>0</v>
      </c>
      <c r="H250" t="b">
        <v>0</v>
      </c>
    </row>
    <row r="251" spans="1:8" x14ac:dyDescent="0.15">
      <c r="A251" t="s">
        <v>25</v>
      </c>
      <c r="B251" t="s">
        <v>27</v>
      </c>
      <c r="C251">
        <v>0</v>
      </c>
      <c r="D251">
        <v>246</v>
      </c>
      <c r="F251" t="s">
        <v>157</v>
      </c>
      <c r="G251" t="b">
        <v>0</v>
      </c>
      <c r="H251" t="b">
        <v>0</v>
      </c>
    </row>
    <row r="252" spans="1:8" x14ac:dyDescent="0.15">
      <c r="A252" t="s">
        <v>25</v>
      </c>
      <c r="B252" t="s">
        <v>27</v>
      </c>
      <c r="C252">
        <v>0</v>
      </c>
      <c r="D252">
        <v>253</v>
      </c>
      <c r="F252" t="s">
        <v>2779</v>
      </c>
      <c r="G252" t="b">
        <v>0</v>
      </c>
      <c r="H252" t="b">
        <v>0</v>
      </c>
    </row>
    <row r="253" spans="1:8" x14ac:dyDescent="0.15">
      <c r="A253" t="s">
        <v>25</v>
      </c>
      <c r="B253" t="s">
        <v>27</v>
      </c>
      <c r="C253">
        <v>0</v>
      </c>
      <c r="D253">
        <v>254</v>
      </c>
      <c r="F253" t="s">
        <v>129</v>
      </c>
      <c r="G253" t="b">
        <v>0</v>
      </c>
      <c r="H253" t="b">
        <v>0</v>
      </c>
    </row>
    <row r="254" spans="1:8" x14ac:dyDescent="0.15">
      <c r="A254" t="s">
        <v>25</v>
      </c>
      <c r="B254" t="s">
        <v>27</v>
      </c>
      <c r="C254">
        <v>0</v>
      </c>
      <c r="D254">
        <v>256</v>
      </c>
      <c r="F254" t="s">
        <v>2657</v>
      </c>
      <c r="G254" t="b">
        <v>0</v>
      </c>
      <c r="H254" t="b">
        <v>0</v>
      </c>
    </row>
    <row r="255" spans="1:8" x14ac:dyDescent="0.15">
      <c r="A255" t="s">
        <v>25</v>
      </c>
      <c r="B255" t="s">
        <v>27</v>
      </c>
      <c r="C255">
        <v>0</v>
      </c>
      <c r="D255">
        <v>257</v>
      </c>
      <c r="F255" t="s">
        <v>2631</v>
      </c>
      <c r="G255" t="b">
        <v>0</v>
      </c>
      <c r="H255" t="b">
        <v>0</v>
      </c>
    </row>
    <row r="256" spans="1:8" x14ac:dyDescent="0.15">
      <c r="A256" t="s">
        <v>25</v>
      </c>
      <c r="B256" t="s">
        <v>27</v>
      </c>
      <c r="C256">
        <v>0</v>
      </c>
      <c r="D256">
        <v>263</v>
      </c>
      <c r="F256" t="s">
        <v>2661</v>
      </c>
      <c r="G256" t="b">
        <v>0</v>
      </c>
      <c r="H256" t="b">
        <v>0</v>
      </c>
    </row>
    <row r="257" spans="1:8" x14ac:dyDescent="0.15">
      <c r="A257" t="s">
        <v>25</v>
      </c>
      <c r="B257" t="s">
        <v>27</v>
      </c>
      <c r="C257">
        <v>0</v>
      </c>
      <c r="D257">
        <v>265</v>
      </c>
      <c r="F257" t="s">
        <v>2758</v>
      </c>
      <c r="G257" t="b">
        <v>0</v>
      </c>
      <c r="H257" t="b">
        <v>0</v>
      </c>
    </row>
    <row r="258" spans="1:8" x14ac:dyDescent="0.15">
      <c r="A258" t="s">
        <v>25</v>
      </c>
      <c r="B258" t="s">
        <v>27</v>
      </c>
      <c r="C258">
        <v>0</v>
      </c>
      <c r="D258">
        <v>267</v>
      </c>
      <c r="F258" t="s">
        <v>2760</v>
      </c>
      <c r="G258" t="b">
        <v>0</v>
      </c>
      <c r="H258" t="b">
        <v>0</v>
      </c>
    </row>
    <row r="259" spans="1:8" x14ac:dyDescent="0.15">
      <c r="A259" t="s">
        <v>25</v>
      </c>
      <c r="B259" t="s">
        <v>27</v>
      </c>
      <c r="C259">
        <v>0</v>
      </c>
      <c r="D259">
        <v>268</v>
      </c>
      <c r="F259" t="s">
        <v>2748</v>
      </c>
      <c r="G259" t="b">
        <v>0</v>
      </c>
      <c r="H259" t="b">
        <v>0</v>
      </c>
    </row>
    <row r="260" spans="1:8" x14ac:dyDescent="0.15">
      <c r="A260" t="s">
        <v>25</v>
      </c>
      <c r="B260" t="s">
        <v>27</v>
      </c>
      <c r="C260">
        <v>0</v>
      </c>
      <c r="D260">
        <v>272</v>
      </c>
      <c r="F260" t="s">
        <v>2764</v>
      </c>
      <c r="G260" t="b">
        <v>0</v>
      </c>
      <c r="H260" t="b">
        <v>0</v>
      </c>
    </row>
    <row r="261" spans="1:8" x14ac:dyDescent="0.15">
      <c r="A261" t="s">
        <v>25</v>
      </c>
      <c r="B261" t="s">
        <v>27</v>
      </c>
      <c r="C261">
        <v>0</v>
      </c>
      <c r="D261">
        <v>276</v>
      </c>
      <c r="F261" t="s">
        <v>2793</v>
      </c>
      <c r="G261" t="b">
        <v>0</v>
      </c>
      <c r="H261" t="b">
        <v>0</v>
      </c>
    </row>
    <row r="262" spans="1:8" x14ac:dyDescent="0.15">
      <c r="A262" t="s">
        <v>25</v>
      </c>
      <c r="B262" t="s">
        <v>27</v>
      </c>
      <c r="C262">
        <v>0</v>
      </c>
      <c r="D262">
        <v>280</v>
      </c>
      <c r="F262" t="s">
        <v>2762</v>
      </c>
      <c r="G262" t="b">
        <v>0</v>
      </c>
      <c r="H262" t="b">
        <v>0</v>
      </c>
    </row>
    <row r="263" spans="1:8" x14ac:dyDescent="0.15">
      <c r="A263" t="s">
        <v>25</v>
      </c>
      <c r="B263" t="s">
        <v>27</v>
      </c>
      <c r="C263">
        <v>0</v>
      </c>
      <c r="D263">
        <v>281</v>
      </c>
      <c r="F263" t="s">
        <v>2635</v>
      </c>
      <c r="G263" t="b">
        <v>0</v>
      </c>
      <c r="H263" t="b">
        <v>0</v>
      </c>
    </row>
    <row r="264" spans="1:8" x14ac:dyDescent="0.15">
      <c r="A264" t="s">
        <v>25</v>
      </c>
      <c r="B264" t="s">
        <v>27</v>
      </c>
      <c r="C264">
        <v>0</v>
      </c>
      <c r="D264">
        <v>286</v>
      </c>
      <c r="F264" t="s">
        <v>2662</v>
      </c>
      <c r="G264" t="b">
        <v>0</v>
      </c>
      <c r="H264" t="b">
        <v>0</v>
      </c>
    </row>
    <row r="265" spans="1:8" x14ac:dyDescent="0.15">
      <c r="A265" t="s">
        <v>25</v>
      </c>
      <c r="B265" t="s">
        <v>27</v>
      </c>
      <c r="C265">
        <v>0</v>
      </c>
      <c r="D265">
        <v>288</v>
      </c>
      <c r="F265" t="s">
        <v>2632</v>
      </c>
      <c r="G265" t="b">
        <v>0</v>
      </c>
      <c r="H265" t="b">
        <v>0</v>
      </c>
    </row>
    <row r="266" spans="1:8" x14ac:dyDescent="0.15">
      <c r="A266" t="s">
        <v>25</v>
      </c>
      <c r="B266" t="s">
        <v>27</v>
      </c>
      <c r="C266">
        <v>0</v>
      </c>
      <c r="D266">
        <v>291</v>
      </c>
      <c r="F266" t="s">
        <v>2777</v>
      </c>
      <c r="G266" t="b">
        <v>0</v>
      </c>
      <c r="H266" t="b">
        <v>0</v>
      </c>
    </row>
    <row r="267" spans="1:8" x14ac:dyDescent="0.15">
      <c r="A267" t="s">
        <v>25</v>
      </c>
      <c r="B267" t="s">
        <v>27</v>
      </c>
      <c r="C267">
        <v>0</v>
      </c>
      <c r="D267">
        <v>292</v>
      </c>
      <c r="F267" t="s">
        <v>2773</v>
      </c>
      <c r="G267" t="b">
        <v>0</v>
      </c>
      <c r="H267" t="b">
        <v>0</v>
      </c>
    </row>
    <row r="268" spans="1:8" x14ac:dyDescent="0.15">
      <c r="A268" t="s">
        <v>25</v>
      </c>
      <c r="B268" t="s">
        <v>27</v>
      </c>
      <c r="C268">
        <v>0</v>
      </c>
      <c r="D268">
        <v>299</v>
      </c>
      <c r="F268" t="s">
        <v>2639</v>
      </c>
      <c r="G268" t="b">
        <v>0</v>
      </c>
      <c r="H268" t="b">
        <v>0</v>
      </c>
    </row>
    <row r="269" spans="1:8" x14ac:dyDescent="0.15">
      <c r="A269" t="s">
        <v>25</v>
      </c>
      <c r="B269" t="s">
        <v>27</v>
      </c>
      <c r="C269">
        <v>0</v>
      </c>
      <c r="D269">
        <v>301</v>
      </c>
      <c r="F269" t="s">
        <v>2642</v>
      </c>
      <c r="G269" t="b">
        <v>0</v>
      </c>
      <c r="H269" t="b">
        <v>0</v>
      </c>
    </row>
    <row r="270" spans="1:8" x14ac:dyDescent="0.15">
      <c r="A270" t="s">
        <v>25</v>
      </c>
      <c r="B270" t="s">
        <v>27</v>
      </c>
      <c r="C270">
        <v>0</v>
      </c>
      <c r="D270">
        <v>306</v>
      </c>
      <c r="F270" t="s">
        <v>2745</v>
      </c>
      <c r="G270" t="b">
        <v>0</v>
      </c>
      <c r="H270" t="b">
        <v>0</v>
      </c>
    </row>
    <row r="271" spans="1:8" x14ac:dyDescent="0.15">
      <c r="A271" t="s">
        <v>25</v>
      </c>
      <c r="B271" t="s">
        <v>27</v>
      </c>
      <c r="C271">
        <v>0</v>
      </c>
      <c r="D271">
        <v>307</v>
      </c>
      <c r="F271" t="s">
        <v>2747</v>
      </c>
      <c r="G271" t="b">
        <v>0</v>
      </c>
      <c r="H271" t="b">
        <v>0</v>
      </c>
    </row>
    <row r="272" spans="1:8" x14ac:dyDescent="0.15">
      <c r="A272" t="s">
        <v>25</v>
      </c>
      <c r="B272" t="s">
        <v>27</v>
      </c>
      <c r="C272">
        <v>0</v>
      </c>
      <c r="D272">
        <v>308</v>
      </c>
      <c r="F272" t="s">
        <v>2743</v>
      </c>
      <c r="G272" t="b">
        <v>0</v>
      </c>
      <c r="H272" t="b">
        <v>0</v>
      </c>
    </row>
    <row r="273" spans="1:8" x14ac:dyDescent="0.15">
      <c r="A273" t="s">
        <v>25</v>
      </c>
      <c r="B273" t="s">
        <v>27</v>
      </c>
      <c r="C273">
        <v>0</v>
      </c>
      <c r="D273">
        <v>312</v>
      </c>
      <c r="F273" t="s">
        <v>2631</v>
      </c>
      <c r="G273" t="b">
        <v>0</v>
      </c>
      <c r="H273" t="b">
        <v>0</v>
      </c>
    </row>
    <row r="274" spans="1:8" x14ac:dyDescent="0.15">
      <c r="A274" t="s">
        <v>25</v>
      </c>
      <c r="B274" t="s">
        <v>27</v>
      </c>
      <c r="C274">
        <v>0</v>
      </c>
      <c r="D274">
        <v>313</v>
      </c>
      <c r="F274" t="s">
        <v>2622</v>
      </c>
      <c r="G274" t="b">
        <v>0</v>
      </c>
      <c r="H274" t="b">
        <v>0</v>
      </c>
    </row>
    <row r="275" spans="1:8" x14ac:dyDescent="0.15">
      <c r="A275" t="s">
        <v>25</v>
      </c>
      <c r="B275" t="s">
        <v>27</v>
      </c>
      <c r="C275">
        <v>0</v>
      </c>
      <c r="D275">
        <v>316</v>
      </c>
      <c r="F275" t="s">
        <v>2628</v>
      </c>
      <c r="G275" t="b">
        <v>0</v>
      </c>
      <c r="H275" t="b">
        <v>0</v>
      </c>
    </row>
    <row r="276" spans="1:8" x14ac:dyDescent="0.15">
      <c r="A276" t="s">
        <v>25</v>
      </c>
      <c r="B276" t="s">
        <v>27</v>
      </c>
      <c r="C276">
        <v>0</v>
      </c>
      <c r="D276">
        <v>317</v>
      </c>
      <c r="F276" t="s">
        <v>2621</v>
      </c>
      <c r="G276" t="b">
        <v>0</v>
      </c>
      <c r="H276" t="b">
        <v>0</v>
      </c>
    </row>
    <row r="277" spans="1:8" x14ac:dyDescent="0.15">
      <c r="A277" t="s">
        <v>25</v>
      </c>
      <c r="B277" t="s">
        <v>27</v>
      </c>
      <c r="C277">
        <v>0</v>
      </c>
      <c r="D277">
        <v>320</v>
      </c>
      <c r="F277" t="s">
        <v>2659</v>
      </c>
      <c r="G277" t="b">
        <v>0</v>
      </c>
      <c r="H277" t="b">
        <v>0</v>
      </c>
    </row>
    <row r="278" spans="1:8" x14ac:dyDescent="0.15">
      <c r="A278" t="s">
        <v>25</v>
      </c>
      <c r="B278" t="s">
        <v>27</v>
      </c>
      <c r="C278">
        <v>0</v>
      </c>
      <c r="D278">
        <v>321</v>
      </c>
      <c r="F278" t="s">
        <v>2770</v>
      </c>
      <c r="G278" t="b">
        <v>0</v>
      </c>
      <c r="H278" t="b">
        <v>0</v>
      </c>
    </row>
    <row r="279" spans="1:8" x14ac:dyDescent="0.15">
      <c r="A279" t="s">
        <v>25</v>
      </c>
      <c r="B279" t="s">
        <v>27</v>
      </c>
      <c r="C279">
        <v>0</v>
      </c>
      <c r="D279">
        <v>324</v>
      </c>
      <c r="F279" t="s">
        <v>2633</v>
      </c>
      <c r="G279" t="b">
        <v>0</v>
      </c>
      <c r="H279" t="b">
        <v>0</v>
      </c>
    </row>
    <row r="280" spans="1:8" x14ac:dyDescent="0.15">
      <c r="A280" t="s">
        <v>25</v>
      </c>
      <c r="B280" t="s">
        <v>27</v>
      </c>
      <c r="C280">
        <v>0</v>
      </c>
      <c r="D280">
        <v>325</v>
      </c>
      <c r="F280" t="s">
        <v>2783</v>
      </c>
      <c r="G280" t="b">
        <v>0</v>
      </c>
      <c r="H280" t="b">
        <v>0</v>
      </c>
    </row>
    <row r="281" spans="1:8" x14ac:dyDescent="0.15">
      <c r="A281" t="s">
        <v>25</v>
      </c>
      <c r="B281" t="s">
        <v>27</v>
      </c>
      <c r="C281">
        <v>0</v>
      </c>
      <c r="D281">
        <v>328</v>
      </c>
      <c r="F281" t="s">
        <v>148</v>
      </c>
      <c r="G281" t="b">
        <v>0</v>
      </c>
      <c r="H281" t="b">
        <v>0</v>
      </c>
    </row>
    <row r="282" spans="1:8" x14ac:dyDescent="0.15">
      <c r="A282" t="s">
        <v>25</v>
      </c>
      <c r="B282" t="s">
        <v>27</v>
      </c>
      <c r="C282">
        <v>0</v>
      </c>
      <c r="D282">
        <v>331</v>
      </c>
      <c r="F282" t="s">
        <v>2640</v>
      </c>
      <c r="G282" t="b">
        <v>0</v>
      </c>
      <c r="H282" t="b">
        <v>0</v>
      </c>
    </row>
    <row r="283" spans="1:8" x14ac:dyDescent="0.15">
      <c r="A283" t="s">
        <v>25</v>
      </c>
      <c r="B283" t="s">
        <v>27</v>
      </c>
      <c r="C283">
        <v>0</v>
      </c>
      <c r="D283">
        <v>335</v>
      </c>
      <c r="F283" t="s">
        <v>2761</v>
      </c>
      <c r="G283" t="b">
        <v>0</v>
      </c>
      <c r="H283" t="b">
        <v>0</v>
      </c>
    </row>
    <row r="284" spans="1:8" x14ac:dyDescent="0.15">
      <c r="A284" t="s">
        <v>25</v>
      </c>
      <c r="B284" t="s">
        <v>27</v>
      </c>
      <c r="C284">
        <v>0</v>
      </c>
      <c r="D284">
        <v>338</v>
      </c>
      <c r="F284" t="s">
        <v>2617</v>
      </c>
      <c r="G284" t="b">
        <v>0</v>
      </c>
      <c r="H284" t="b">
        <v>0</v>
      </c>
    </row>
    <row r="285" spans="1:8" x14ac:dyDescent="0.15">
      <c r="A285" t="s">
        <v>25</v>
      </c>
      <c r="B285" t="s">
        <v>27</v>
      </c>
      <c r="C285">
        <v>0</v>
      </c>
      <c r="D285">
        <v>339</v>
      </c>
      <c r="F285" t="s">
        <v>2624</v>
      </c>
      <c r="G285" t="b">
        <v>0</v>
      </c>
      <c r="H285" t="b">
        <v>0</v>
      </c>
    </row>
    <row r="286" spans="1:8" x14ac:dyDescent="0.15">
      <c r="A286" t="s">
        <v>25</v>
      </c>
      <c r="B286" t="s">
        <v>27</v>
      </c>
      <c r="C286">
        <v>0</v>
      </c>
      <c r="D286">
        <v>342</v>
      </c>
      <c r="F286" t="s">
        <v>2638</v>
      </c>
      <c r="G286" t="b">
        <v>0</v>
      </c>
      <c r="H286" t="b">
        <v>0</v>
      </c>
    </row>
    <row r="287" spans="1:8" x14ac:dyDescent="0.15">
      <c r="A287" t="s">
        <v>25</v>
      </c>
      <c r="B287" t="s">
        <v>27</v>
      </c>
      <c r="C287">
        <v>0</v>
      </c>
      <c r="D287">
        <v>345</v>
      </c>
      <c r="F287" t="s">
        <v>148</v>
      </c>
      <c r="G287" t="b">
        <v>0</v>
      </c>
      <c r="H287" t="b">
        <v>0</v>
      </c>
    </row>
    <row r="288" spans="1:8" x14ac:dyDescent="0.15">
      <c r="A288" t="s">
        <v>25</v>
      </c>
      <c r="B288" t="s">
        <v>27</v>
      </c>
      <c r="C288">
        <v>0</v>
      </c>
      <c r="D288">
        <v>348</v>
      </c>
      <c r="F288" t="s">
        <v>2759</v>
      </c>
      <c r="G288" t="b">
        <v>0</v>
      </c>
      <c r="H288" t="b">
        <v>0</v>
      </c>
    </row>
    <row r="289" spans="1:8" x14ac:dyDescent="0.15">
      <c r="A289" t="s">
        <v>25</v>
      </c>
      <c r="B289" t="s">
        <v>27</v>
      </c>
      <c r="C289">
        <v>0</v>
      </c>
      <c r="D289">
        <v>352</v>
      </c>
      <c r="F289" t="s">
        <v>2741</v>
      </c>
      <c r="G289" t="b">
        <v>0</v>
      </c>
      <c r="H289" t="b">
        <v>0</v>
      </c>
    </row>
    <row r="290" spans="1:8" x14ac:dyDescent="0.15">
      <c r="A290" t="s">
        <v>25</v>
      </c>
      <c r="B290" t="s">
        <v>27</v>
      </c>
      <c r="C290">
        <v>0</v>
      </c>
      <c r="D290">
        <v>356</v>
      </c>
      <c r="F290" t="s">
        <v>2754</v>
      </c>
      <c r="G290" t="b">
        <v>0</v>
      </c>
      <c r="H290" t="b">
        <v>0</v>
      </c>
    </row>
    <row r="291" spans="1:8" x14ac:dyDescent="0.15">
      <c r="A291" t="s">
        <v>25</v>
      </c>
      <c r="B291" t="s">
        <v>27</v>
      </c>
      <c r="C291">
        <v>0</v>
      </c>
      <c r="D291">
        <v>360</v>
      </c>
      <c r="F291" t="s">
        <v>2652</v>
      </c>
      <c r="G291" t="b">
        <v>0</v>
      </c>
      <c r="H291" t="b">
        <v>0</v>
      </c>
    </row>
    <row r="292" spans="1:8" x14ac:dyDescent="0.15">
      <c r="A292" t="s">
        <v>25</v>
      </c>
      <c r="B292" t="s">
        <v>23</v>
      </c>
      <c r="C292">
        <v>0</v>
      </c>
      <c r="D292">
        <v>7</v>
      </c>
      <c r="F292" t="s">
        <v>2447</v>
      </c>
      <c r="G292" t="b">
        <v>0</v>
      </c>
      <c r="H292" t="b">
        <v>0</v>
      </c>
    </row>
    <row r="293" spans="1:8" x14ac:dyDescent="0.15">
      <c r="A293" t="s">
        <v>25</v>
      </c>
      <c r="B293" t="s">
        <v>23</v>
      </c>
      <c r="C293">
        <v>0</v>
      </c>
      <c r="D293">
        <v>22</v>
      </c>
      <c r="F293" t="s">
        <v>2425</v>
      </c>
      <c r="G293" t="b">
        <v>0</v>
      </c>
      <c r="H293" t="b">
        <v>0</v>
      </c>
    </row>
    <row r="294" spans="1:8" x14ac:dyDescent="0.15">
      <c r="A294" t="s">
        <v>25</v>
      </c>
      <c r="B294" t="s">
        <v>23</v>
      </c>
      <c r="C294">
        <v>0</v>
      </c>
      <c r="D294">
        <v>38</v>
      </c>
      <c r="F294" t="s">
        <v>294</v>
      </c>
      <c r="G294" t="b">
        <v>0</v>
      </c>
      <c r="H294" t="b">
        <v>0</v>
      </c>
    </row>
    <row r="295" spans="1:8" x14ac:dyDescent="0.15">
      <c r="A295" t="s">
        <v>25</v>
      </c>
      <c r="B295" t="s">
        <v>23</v>
      </c>
      <c r="C295">
        <v>0</v>
      </c>
      <c r="D295">
        <v>39</v>
      </c>
      <c r="F295" t="s">
        <v>2468</v>
      </c>
      <c r="G295" t="b">
        <v>0</v>
      </c>
      <c r="H295" t="b">
        <v>0</v>
      </c>
    </row>
    <row r="296" spans="1:8" x14ac:dyDescent="0.15">
      <c r="A296" t="s">
        <v>25</v>
      </c>
      <c r="B296" t="s">
        <v>23</v>
      </c>
      <c r="C296">
        <v>0</v>
      </c>
      <c r="D296">
        <v>44</v>
      </c>
      <c r="F296" t="s">
        <v>2462</v>
      </c>
      <c r="G296" t="b">
        <v>0</v>
      </c>
      <c r="H296" t="b">
        <v>0</v>
      </c>
    </row>
    <row r="297" spans="1:8" x14ac:dyDescent="0.15">
      <c r="A297" t="s">
        <v>25</v>
      </c>
      <c r="B297" t="s">
        <v>23</v>
      </c>
      <c r="C297">
        <v>0</v>
      </c>
      <c r="D297">
        <v>56</v>
      </c>
      <c r="F297" t="s">
        <v>2442</v>
      </c>
      <c r="G297" t="b">
        <v>0</v>
      </c>
      <c r="H297" t="b">
        <v>0</v>
      </c>
    </row>
    <row r="298" spans="1:8" x14ac:dyDescent="0.15">
      <c r="A298" t="s">
        <v>25</v>
      </c>
      <c r="B298" t="s">
        <v>23</v>
      </c>
      <c r="C298">
        <v>0</v>
      </c>
      <c r="D298">
        <v>57</v>
      </c>
      <c r="F298" t="s">
        <v>2435</v>
      </c>
      <c r="G298" t="b">
        <v>0</v>
      </c>
      <c r="H298" t="b">
        <v>0</v>
      </c>
    </row>
    <row r="299" spans="1:8" x14ac:dyDescent="0.15">
      <c r="A299" t="s">
        <v>25</v>
      </c>
      <c r="B299" t="s">
        <v>23</v>
      </c>
      <c r="C299">
        <v>0</v>
      </c>
      <c r="D299">
        <v>59</v>
      </c>
      <c r="F299" t="s">
        <v>2463</v>
      </c>
      <c r="G299" t="b">
        <v>0</v>
      </c>
      <c r="H299" t="b">
        <v>0</v>
      </c>
    </row>
    <row r="300" spans="1:8" x14ac:dyDescent="0.15">
      <c r="A300" t="s">
        <v>25</v>
      </c>
      <c r="B300" t="s">
        <v>23</v>
      </c>
      <c r="C300">
        <v>0</v>
      </c>
      <c r="D300">
        <v>82</v>
      </c>
      <c r="F300" t="s">
        <v>2450</v>
      </c>
      <c r="G300" t="b">
        <v>0</v>
      </c>
      <c r="H300" t="b">
        <v>0</v>
      </c>
    </row>
    <row r="301" spans="1:8" x14ac:dyDescent="0.15">
      <c r="A301" t="s">
        <v>25</v>
      </c>
      <c r="B301" t="s">
        <v>23</v>
      </c>
      <c r="C301">
        <v>0</v>
      </c>
      <c r="D301">
        <v>83</v>
      </c>
      <c r="F301" t="s">
        <v>2448</v>
      </c>
      <c r="G301" t="b">
        <v>0</v>
      </c>
      <c r="H301" t="b">
        <v>0</v>
      </c>
    </row>
    <row r="302" spans="1:8" x14ac:dyDescent="0.15">
      <c r="A302" t="s">
        <v>25</v>
      </c>
      <c r="B302" t="s">
        <v>23</v>
      </c>
      <c r="C302">
        <v>0</v>
      </c>
      <c r="D302">
        <v>87</v>
      </c>
      <c r="F302" t="s">
        <v>2424</v>
      </c>
      <c r="G302" t="b">
        <v>0</v>
      </c>
      <c r="H302" t="b">
        <v>0</v>
      </c>
    </row>
    <row r="303" spans="1:8" x14ac:dyDescent="0.15">
      <c r="A303" t="s">
        <v>25</v>
      </c>
      <c r="B303" t="s">
        <v>23</v>
      </c>
      <c r="C303">
        <v>0</v>
      </c>
      <c r="D303">
        <v>90</v>
      </c>
      <c r="F303" t="s">
        <v>2467</v>
      </c>
      <c r="G303" t="b">
        <v>0</v>
      </c>
      <c r="H303" t="b">
        <v>0</v>
      </c>
    </row>
    <row r="304" spans="1:8" x14ac:dyDescent="0.15">
      <c r="A304" t="s">
        <v>25</v>
      </c>
      <c r="B304" t="s">
        <v>23</v>
      </c>
      <c r="C304">
        <v>0</v>
      </c>
      <c r="D304">
        <v>95</v>
      </c>
      <c r="F304" t="s">
        <v>2453</v>
      </c>
      <c r="G304" t="b">
        <v>0</v>
      </c>
      <c r="H304" t="b">
        <v>0</v>
      </c>
    </row>
    <row r="305" spans="1:8" x14ac:dyDescent="0.15">
      <c r="A305" t="s">
        <v>25</v>
      </c>
      <c r="B305" t="s">
        <v>23</v>
      </c>
      <c r="C305">
        <v>0</v>
      </c>
      <c r="D305">
        <v>96</v>
      </c>
      <c r="F305" t="s">
        <v>2446</v>
      </c>
      <c r="G305" t="b">
        <v>0</v>
      </c>
      <c r="H305" t="b">
        <v>0</v>
      </c>
    </row>
    <row r="306" spans="1:8" x14ac:dyDescent="0.15">
      <c r="A306" t="s">
        <v>25</v>
      </c>
      <c r="B306" t="s">
        <v>23</v>
      </c>
      <c r="C306">
        <v>0</v>
      </c>
      <c r="D306">
        <v>100</v>
      </c>
      <c r="F306" t="s">
        <v>2437</v>
      </c>
      <c r="G306" t="b">
        <v>0</v>
      </c>
      <c r="H306" t="b">
        <v>0</v>
      </c>
    </row>
    <row r="307" spans="1:8" x14ac:dyDescent="0.15">
      <c r="A307" t="s">
        <v>25</v>
      </c>
      <c r="B307" t="s">
        <v>23</v>
      </c>
      <c r="C307">
        <v>0</v>
      </c>
      <c r="D307">
        <v>108</v>
      </c>
      <c r="F307" t="s">
        <v>2471</v>
      </c>
      <c r="G307" t="b">
        <v>0</v>
      </c>
      <c r="H307" t="b">
        <v>0</v>
      </c>
    </row>
    <row r="308" spans="1:8" x14ac:dyDescent="0.15">
      <c r="A308" t="s">
        <v>25</v>
      </c>
      <c r="B308" t="s">
        <v>23</v>
      </c>
      <c r="C308">
        <v>0</v>
      </c>
      <c r="D308">
        <v>113</v>
      </c>
      <c r="F308" t="s">
        <v>2458</v>
      </c>
      <c r="G308" t="b">
        <v>0</v>
      </c>
      <c r="H308" t="b">
        <v>0</v>
      </c>
    </row>
    <row r="309" spans="1:8" x14ac:dyDescent="0.15">
      <c r="A309" t="s">
        <v>25</v>
      </c>
      <c r="B309" t="s">
        <v>23</v>
      </c>
      <c r="C309">
        <v>0</v>
      </c>
      <c r="D309">
        <v>124</v>
      </c>
      <c r="F309" t="s">
        <v>2430</v>
      </c>
      <c r="G309" t="b">
        <v>0</v>
      </c>
      <c r="H309" t="b">
        <v>0</v>
      </c>
    </row>
    <row r="310" spans="1:8" x14ac:dyDescent="0.15">
      <c r="A310" t="s">
        <v>25</v>
      </c>
      <c r="B310" t="s">
        <v>23</v>
      </c>
      <c r="C310">
        <v>0</v>
      </c>
      <c r="D310">
        <v>140</v>
      </c>
      <c r="F310" t="s">
        <v>2463</v>
      </c>
      <c r="G310" t="b">
        <v>0</v>
      </c>
      <c r="H310" t="b">
        <v>0</v>
      </c>
    </row>
    <row r="311" spans="1:8" x14ac:dyDescent="0.15">
      <c r="A311" t="s">
        <v>25</v>
      </c>
      <c r="B311" t="s">
        <v>23</v>
      </c>
      <c r="C311">
        <v>0</v>
      </c>
      <c r="D311">
        <v>142</v>
      </c>
      <c r="F311" t="s">
        <v>2455</v>
      </c>
      <c r="G311" t="b">
        <v>0</v>
      </c>
      <c r="H311" t="b">
        <v>0</v>
      </c>
    </row>
    <row r="312" spans="1:8" x14ac:dyDescent="0.15">
      <c r="A312" t="s">
        <v>25</v>
      </c>
      <c r="B312" t="s">
        <v>23</v>
      </c>
      <c r="C312">
        <v>0</v>
      </c>
      <c r="D312">
        <v>143</v>
      </c>
      <c r="F312" t="s">
        <v>2461</v>
      </c>
      <c r="G312" t="b">
        <v>0</v>
      </c>
      <c r="H312" t="b">
        <v>0</v>
      </c>
    </row>
    <row r="313" spans="1:8" x14ac:dyDescent="0.15">
      <c r="A313" t="s">
        <v>25</v>
      </c>
      <c r="B313" t="s">
        <v>23</v>
      </c>
      <c r="C313">
        <v>0</v>
      </c>
      <c r="D313">
        <v>145</v>
      </c>
      <c r="F313" t="s">
        <v>191</v>
      </c>
      <c r="G313" t="b">
        <v>0</v>
      </c>
      <c r="H313" t="b">
        <v>0</v>
      </c>
    </row>
    <row r="314" spans="1:8" x14ac:dyDescent="0.15">
      <c r="A314" t="s">
        <v>25</v>
      </c>
      <c r="B314" t="s">
        <v>23</v>
      </c>
      <c r="C314">
        <v>0</v>
      </c>
      <c r="D314">
        <v>147</v>
      </c>
      <c r="F314" t="s">
        <v>2443</v>
      </c>
      <c r="G314" t="b">
        <v>0</v>
      </c>
      <c r="H314" t="b">
        <v>0</v>
      </c>
    </row>
    <row r="315" spans="1:8" x14ac:dyDescent="0.15">
      <c r="A315" t="s">
        <v>25</v>
      </c>
      <c r="B315" t="s">
        <v>23</v>
      </c>
      <c r="C315">
        <v>0</v>
      </c>
      <c r="D315">
        <v>148</v>
      </c>
      <c r="F315" t="s">
        <v>2441</v>
      </c>
      <c r="G315" t="b">
        <v>0</v>
      </c>
      <c r="H315" t="b">
        <v>0</v>
      </c>
    </row>
    <row r="316" spans="1:8" x14ac:dyDescent="0.15">
      <c r="A316" t="s">
        <v>25</v>
      </c>
      <c r="B316" t="s">
        <v>23</v>
      </c>
      <c r="C316">
        <v>0</v>
      </c>
      <c r="D316">
        <v>149</v>
      </c>
      <c r="F316" t="s">
        <v>2428</v>
      </c>
      <c r="G316" t="b">
        <v>0</v>
      </c>
      <c r="H316" t="b">
        <v>0</v>
      </c>
    </row>
    <row r="317" spans="1:8" x14ac:dyDescent="0.15">
      <c r="A317" t="s">
        <v>25</v>
      </c>
      <c r="B317" t="s">
        <v>23</v>
      </c>
      <c r="C317">
        <v>0</v>
      </c>
      <c r="D317">
        <v>150</v>
      </c>
      <c r="F317" t="s">
        <v>2436</v>
      </c>
      <c r="G317" t="b">
        <v>0</v>
      </c>
      <c r="H317" t="b">
        <v>0</v>
      </c>
    </row>
    <row r="318" spans="1:8" x14ac:dyDescent="0.15">
      <c r="A318" t="s">
        <v>25</v>
      </c>
      <c r="B318" t="s">
        <v>23</v>
      </c>
      <c r="C318">
        <v>0</v>
      </c>
      <c r="D318">
        <v>151</v>
      </c>
      <c r="F318" t="s">
        <v>2438</v>
      </c>
      <c r="G318" t="b">
        <v>0</v>
      </c>
      <c r="H318" t="b">
        <v>0</v>
      </c>
    </row>
    <row r="319" spans="1:8" x14ac:dyDescent="0.15">
      <c r="A319" t="s">
        <v>25</v>
      </c>
      <c r="B319" t="s">
        <v>23</v>
      </c>
      <c r="C319">
        <v>0</v>
      </c>
      <c r="D319">
        <v>153</v>
      </c>
      <c r="F319" t="s">
        <v>2444</v>
      </c>
      <c r="G319" t="b">
        <v>0</v>
      </c>
      <c r="H319" t="b">
        <v>0</v>
      </c>
    </row>
    <row r="320" spans="1:8" x14ac:dyDescent="0.15">
      <c r="A320" t="s">
        <v>25</v>
      </c>
      <c r="B320" t="s">
        <v>23</v>
      </c>
      <c r="C320">
        <v>0</v>
      </c>
      <c r="D320">
        <v>155</v>
      </c>
      <c r="F320" t="s">
        <v>2426</v>
      </c>
      <c r="G320" t="b">
        <v>0</v>
      </c>
      <c r="H320" t="b">
        <v>0</v>
      </c>
    </row>
    <row r="321" spans="1:8" x14ac:dyDescent="0.15">
      <c r="A321" t="s">
        <v>25</v>
      </c>
      <c r="B321" t="s">
        <v>23</v>
      </c>
      <c r="C321">
        <v>0</v>
      </c>
      <c r="D321">
        <v>183</v>
      </c>
      <c r="F321" t="s">
        <v>2432</v>
      </c>
      <c r="G321" t="b">
        <v>0</v>
      </c>
      <c r="H321" t="b">
        <v>0</v>
      </c>
    </row>
    <row r="322" spans="1:8" x14ac:dyDescent="0.15">
      <c r="A322" t="s">
        <v>25</v>
      </c>
      <c r="B322" t="s">
        <v>23</v>
      </c>
      <c r="C322">
        <v>0</v>
      </c>
      <c r="D322">
        <v>187</v>
      </c>
      <c r="F322" t="s">
        <v>159</v>
      </c>
      <c r="G322" t="b">
        <v>0</v>
      </c>
      <c r="H322" t="b">
        <v>0</v>
      </c>
    </row>
    <row r="323" spans="1:8" x14ac:dyDescent="0.15">
      <c r="A323" t="s">
        <v>25</v>
      </c>
      <c r="B323" t="s">
        <v>23</v>
      </c>
      <c r="C323">
        <v>0</v>
      </c>
      <c r="D323">
        <v>188</v>
      </c>
      <c r="F323" t="s">
        <v>2469</v>
      </c>
      <c r="G323" t="b">
        <v>0</v>
      </c>
      <c r="H323" t="b">
        <v>0</v>
      </c>
    </row>
    <row r="324" spans="1:8" x14ac:dyDescent="0.15">
      <c r="A324" t="s">
        <v>25</v>
      </c>
      <c r="B324" t="s">
        <v>23</v>
      </c>
      <c r="C324">
        <v>0</v>
      </c>
      <c r="D324">
        <v>190</v>
      </c>
      <c r="F324" t="s">
        <v>2441</v>
      </c>
      <c r="G324" t="b">
        <v>0</v>
      </c>
      <c r="H324" t="b">
        <v>0</v>
      </c>
    </row>
    <row r="325" spans="1:8" x14ac:dyDescent="0.15">
      <c r="A325" t="s">
        <v>25</v>
      </c>
      <c r="B325" t="s">
        <v>23</v>
      </c>
      <c r="C325">
        <v>0</v>
      </c>
      <c r="D325">
        <v>228</v>
      </c>
      <c r="F325" t="s">
        <v>2473</v>
      </c>
      <c r="G325" t="b">
        <v>0</v>
      </c>
      <c r="H325" t="b">
        <v>0</v>
      </c>
    </row>
    <row r="326" spans="1:8" x14ac:dyDescent="0.15">
      <c r="A326" t="s">
        <v>25</v>
      </c>
      <c r="B326" t="s">
        <v>23</v>
      </c>
      <c r="C326">
        <v>0</v>
      </c>
      <c r="D326">
        <v>229</v>
      </c>
      <c r="F326" t="s">
        <v>2466</v>
      </c>
      <c r="G326" t="b">
        <v>0</v>
      </c>
      <c r="H326" t="b">
        <v>0</v>
      </c>
    </row>
    <row r="327" spans="1:8" x14ac:dyDescent="0.15">
      <c r="A327" t="s">
        <v>25</v>
      </c>
      <c r="B327" t="s">
        <v>23</v>
      </c>
      <c r="C327">
        <v>0</v>
      </c>
      <c r="D327">
        <v>231</v>
      </c>
      <c r="F327" t="s">
        <v>2460</v>
      </c>
      <c r="G327" t="b">
        <v>0</v>
      </c>
      <c r="H327" t="b">
        <v>0</v>
      </c>
    </row>
    <row r="328" spans="1:8" x14ac:dyDescent="0.15">
      <c r="A328" t="s">
        <v>25</v>
      </c>
      <c r="B328" t="s">
        <v>23</v>
      </c>
      <c r="C328">
        <v>0</v>
      </c>
      <c r="D328">
        <v>232</v>
      </c>
      <c r="F328" t="s">
        <v>2464</v>
      </c>
      <c r="G328" t="b">
        <v>0</v>
      </c>
      <c r="H328" t="b">
        <v>0</v>
      </c>
    </row>
    <row r="329" spans="1:8" x14ac:dyDescent="0.15">
      <c r="A329" t="s">
        <v>25</v>
      </c>
      <c r="B329" t="s">
        <v>23</v>
      </c>
      <c r="C329">
        <v>0</v>
      </c>
      <c r="D329">
        <v>233</v>
      </c>
      <c r="F329" t="s">
        <v>2449</v>
      </c>
      <c r="G329" t="b">
        <v>0</v>
      </c>
      <c r="H329" t="b">
        <v>0</v>
      </c>
    </row>
    <row r="330" spans="1:8" x14ac:dyDescent="0.15">
      <c r="A330" t="s">
        <v>25</v>
      </c>
      <c r="B330" t="s">
        <v>23</v>
      </c>
      <c r="C330">
        <v>0</v>
      </c>
      <c r="D330">
        <v>235</v>
      </c>
      <c r="F330" t="s">
        <v>130</v>
      </c>
      <c r="G330" t="b">
        <v>0</v>
      </c>
      <c r="H330" t="b">
        <v>0</v>
      </c>
    </row>
    <row r="331" spans="1:8" x14ac:dyDescent="0.15">
      <c r="A331" t="s">
        <v>25</v>
      </c>
      <c r="B331" t="s">
        <v>23</v>
      </c>
      <c r="C331">
        <v>0</v>
      </c>
      <c r="D331">
        <v>241</v>
      </c>
      <c r="F331" t="s">
        <v>2429</v>
      </c>
      <c r="G331" t="b">
        <v>0</v>
      </c>
      <c r="H331" t="b">
        <v>0</v>
      </c>
    </row>
    <row r="332" spans="1:8" x14ac:dyDescent="0.15">
      <c r="A332" t="s">
        <v>25</v>
      </c>
      <c r="B332" t="s">
        <v>23</v>
      </c>
      <c r="C332">
        <v>0</v>
      </c>
      <c r="D332">
        <v>250</v>
      </c>
      <c r="F332" t="s">
        <v>2465</v>
      </c>
      <c r="G332" t="b">
        <v>0</v>
      </c>
      <c r="H332" t="b">
        <v>0</v>
      </c>
    </row>
    <row r="333" spans="1:8" x14ac:dyDescent="0.15">
      <c r="A333" t="s">
        <v>25</v>
      </c>
      <c r="B333" t="s">
        <v>23</v>
      </c>
      <c r="C333">
        <v>0</v>
      </c>
      <c r="D333">
        <v>251</v>
      </c>
      <c r="F333" t="s">
        <v>2470</v>
      </c>
      <c r="G333" t="b">
        <v>0</v>
      </c>
      <c r="H333" t="b">
        <v>0</v>
      </c>
    </row>
    <row r="334" spans="1:8" x14ac:dyDescent="0.15">
      <c r="A334" t="s">
        <v>25</v>
      </c>
      <c r="B334" t="s">
        <v>23</v>
      </c>
      <c r="C334">
        <v>0</v>
      </c>
      <c r="D334">
        <v>256</v>
      </c>
      <c r="F334" t="s">
        <v>2454</v>
      </c>
      <c r="G334" t="b">
        <v>0</v>
      </c>
      <c r="H334" t="b">
        <v>0</v>
      </c>
    </row>
    <row r="335" spans="1:8" x14ac:dyDescent="0.15">
      <c r="A335" t="s">
        <v>25</v>
      </c>
      <c r="B335" t="s">
        <v>23</v>
      </c>
      <c r="C335">
        <v>0</v>
      </c>
      <c r="D335">
        <v>257</v>
      </c>
      <c r="F335" t="s">
        <v>2431</v>
      </c>
      <c r="G335" t="b">
        <v>0</v>
      </c>
      <c r="H335" t="b">
        <v>0</v>
      </c>
    </row>
    <row r="336" spans="1:8" x14ac:dyDescent="0.15">
      <c r="A336" t="s">
        <v>25</v>
      </c>
      <c r="B336" t="s">
        <v>23</v>
      </c>
      <c r="C336">
        <v>0</v>
      </c>
      <c r="D336">
        <v>259</v>
      </c>
      <c r="F336" t="s">
        <v>2457</v>
      </c>
      <c r="G336" t="b">
        <v>0</v>
      </c>
      <c r="H336" t="b">
        <v>0</v>
      </c>
    </row>
    <row r="337" spans="1:8" x14ac:dyDescent="0.15">
      <c r="A337" t="s">
        <v>25</v>
      </c>
      <c r="B337" t="s">
        <v>23</v>
      </c>
      <c r="C337">
        <v>0</v>
      </c>
      <c r="D337">
        <v>261</v>
      </c>
      <c r="F337" t="s">
        <v>2451</v>
      </c>
      <c r="G337" t="b">
        <v>0</v>
      </c>
      <c r="H337" t="b">
        <v>0</v>
      </c>
    </row>
    <row r="338" spans="1:8" x14ac:dyDescent="0.15">
      <c r="A338" t="s">
        <v>25</v>
      </c>
      <c r="B338" t="s">
        <v>23</v>
      </c>
      <c r="C338">
        <v>0</v>
      </c>
      <c r="D338">
        <v>266</v>
      </c>
      <c r="F338" t="s">
        <v>2439</v>
      </c>
      <c r="G338" t="b">
        <v>0</v>
      </c>
      <c r="H338" t="b">
        <v>0</v>
      </c>
    </row>
    <row r="339" spans="1:8" x14ac:dyDescent="0.15">
      <c r="A339" t="s">
        <v>25</v>
      </c>
      <c r="B339" t="s">
        <v>23</v>
      </c>
      <c r="C339">
        <v>0</v>
      </c>
      <c r="D339">
        <v>267</v>
      </c>
      <c r="F339" t="s">
        <v>2433</v>
      </c>
      <c r="G339" t="b">
        <v>0</v>
      </c>
      <c r="H339" t="b">
        <v>0</v>
      </c>
    </row>
    <row r="340" spans="1:8" x14ac:dyDescent="0.15">
      <c r="A340" t="s">
        <v>25</v>
      </c>
      <c r="B340" t="s">
        <v>23</v>
      </c>
      <c r="C340">
        <v>0</v>
      </c>
      <c r="D340">
        <v>272</v>
      </c>
      <c r="F340" t="s">
        <v>2434</v>
      </c>
      <c r="G340" t="b">
        <v>0</v>
      </c>
      <c r="H340" t="b">
        <v>0</v>
      </c>
    </row>
    <row r="341" spans="1:8" x14ac:dyDescent="0.15">
      <c r="A341" t="s">
        <v>25</v>
      </c>
      <c r="B341" t="s">
        <v>23</v>
      </c>
      <c r="C341">
        <v>0</v>
      </c>
      <c r="D341">
        <v>277</v>
      </c>
      <c r="F341" t="s">
        <v>188</v>
      </c>
      <c r="G341" t="b">
        <v>0</v>
      </c>
      <c r="H341" t="b">
        <v>0</v>
      </c>
    </row>
    <row r="342" spans="1:8" x14ac:dyDescent="0.15">
      <c r="A342" t="s">
        <v>25</v>
      </c>
      <c r="B342" t="s">
        <v>23</v>
      </c>
      <c r="C342">
        <v>0</v>
      </c>
      <c r="D342">
        <v>291</v>
      </c>
      <c r="F342" t="s">
        <v>2472</v>
      </c>
      <c r="G342" t="b">
        <v>0</v>
      </c>
      <c r="H342" t="b">
        <v>0</v>
      </c>
    </row>
    <row r="343" spans="1:8" x14ac:dyDescent="0.15">
      <c r="A343" t="s">
        <v>25</v>
      </c>
      <c r="B343" t="s">
        <v>23</v>
      </c>
      <c r="C343">
        <v>0</v>
      </c>
      <c r="D343">
        <v>293</v>
      </c>
      <c r="F343" t="s">
        <v>2459</v>
      </c>
      <c r="G343" t="b">
        <v>0</v>
      </c>
      <c r="H343" t="b">
        <v>0</v>
      </c>
    </row>
    <row r="344" spans="1:8" x14ac:dyDescent="0.15">
      <c r="A344" t="s">
        <v>25</v>
      </c>
      <c r="B344" t="s">
        <v>23</v>
      </c>
      <c r="C344">
        <v>0</v>
      </c>
      <c r="D344">
        <v>295</v>
      </c>
      <c r="F344" t="s">
        <v>2452</v>
      </c>
      <c r="G344" t="b">
        <v>0</v>
      </c>
      <c r="H344" t="b">
        <v>0</v>
      </c>
    </row>
    <row r="345" spans="1:8" x14ac:dyDescent="0.15">
      <c r="A345" t="s">
        <v>25</v>
      </c>
      <c r="B345" t="s">
        <v>23</v>
      </c>
      <c r="C345">
        <v>0</v>
      </c>
      <c r="D345">
        <v>304</v>
      </c>
      <c r="F345" t="s">
        <v>2440</v>
      </c>
      <c r="G345" t="b">
        <v>0</v>
      </c>
      <c r="H345" t="b">
        <v>0</v>
      </c>
    </row>
    <row r="346" spans="1:8" x14ac:dyDescent="0.15">
      <c r="A346" t="s">
        <v>25</v>
      </c>
      <c r="B346" t="s">
        <v>23</v>
      </c>
      <c r="C346">
        <v>0</v>
      </c>
      <c r="D346">
        <v>306</v>
      </c>
      <c r="F346" t="s">
        <v>2427</v>
      </c>
      <c r="G346" t="b">
        <v>0</v>
      </c>
      <c r="H346" t="b">
        <v>0</v>
      </c>
    </row>
    <row r="347" spans="1:8" x14ac:dyDescent="0.15">
      <c r="A347" t="s">
        <v>25</v>
      </c>
      <c r="B347" t="s">
        <v>23</v>
      </c>
      <c r="C347">
        <v>0</v>
      </c>
      <c r="D347">
        <v>311</v>
      </c>
      <c r="F347" t="s">
        <v>130</v>
      </c>
      <c r="G347" t="b">
        <v>0</v>
      </c>
      <c r="H347" t="b">
        <v>0</v>
      </c>
    </row>
    <row r="348" spans="1:8" x14ac:dyDescent="0.15">
      <c r="A348" t="s">
        <v>25</v>
      </c>
      <c r="B348" t="s">
        <v>23</v>
      </c>
      <c r="C348">
        <v>0</v>
      </c>
      <c r="D348">
        <v>336</v>
      </c>
      <c r="F348" t="s">
        <v>130</v>
      </c>
      <c r="G348" t="b">
        <v>0</v>
      </c>
      <c r="H348" t="b">
        <v>0</v>
      </c>
    </row>
    <row r="349" spans="1:8" x14ac:dyDescent="0.15">
      <c r="A349" t="s">
        <v>25</v>
      </c>
      <c r="B349" t="s">
        <v>23</v>
      </c>
      <c r="C349">
        <v>0</v>
      </c>
      <c r="D349">
        <v>348</v>
      </c>
      <c r="F349" t="s">
        <v>2445</v>
      </c>
      <c r="G349" t="b">
        <v>0</v>
      </c>
      <c r="H349" t="b">
        <v>0</v>
      </c>
    </row>
    <row r="350" spans="1:8" x14ac:dyDescent="0.15">
      <c r="A350" t="s">
        <v>25</v>
      </c>
      <c r="B350" t="s">
        <v>23</v>
      </c>
      <c r="C350">
        <v>0</v>
      </c>
      <c r="D350">
        <v>350</v>
      </c>
      <c r="F350" t="s">
        <v>2456</v>
      </c>
      <c r="G350" t="b">
        <v>0</v>
      </c>
      <c r="H350" t="b">
        <v>0</v>
      </c>
    </row>
    <row r="351" spans="1:8" x14ac:dyDescent="0.15">
      <c r="A351" t="s">
        <v>25</v>
      </c>
      <c r="B351" t="s">
        <v>170</v>
      </c>
      <c r="C351">
        <v>0</v>
      </c>
      <c r="D351">
        <v>42</v>
      </c>
      <c r="F351" t="s">
        <v>2856</v>
      </c>
      <c r="G351" t="b">
        <v>0</v>
      </c>
      <c r="H351" t="b">
        <v>0</v>
      </c>
    </row>
    <row r="352" spans="1:8" x14ac:dyDescent="0.15">
      <c r="A352" t="s">
        <v>25</v>
      </c>
      <c r="B352" t="s">
        <v>170</v>
      </c>
      <c r="C352">
        <v>0</v>
      </c>
      <c r="D352">
        <v>57</v>
      </c>
      <c r="F352" t="s">
        <v>2732</v>
      </c>
      <c r="G352" t="b">
        <v>0</v>
      </c>
      <c r="H352" t="b">
        <v>0</v>
      </c>
    </row>
    <row r="353" spans="1:8" x14ac:dyDescent="0.15">
      <c r="A353" t="s">
        <v>25</v>
      </c>
      <c r="B353" t="s">
        <v>170</v>
      </c>
      <c r="C353">
        <v>0</v>
      </c>
      <c r="D353">
        <v>60</v>
      </c>
      <c r="F353" t="s">
        <v>2850</v>
      </c>
      <c r="G353" t="b">
        <v>0</v>
      </c>
      <c r="H353" t="b">
        <v>0</v>
      </c>
    </row>
    <row r="354" spans="1:8" x14ac:dyDescent="0.15">
      <c r="A354" t="s">
        <v>25</v>
      </c>
      <c r="B354" t="s">
        <v>170</v>
      </c>
      <c r="C354">
        <v>0</v>
      </c>
      <c r="D354">
        <v>63</v>
      </c>
      <c r="F354" t="s">
        <v>2849</v>
      </c>
      <c r="G354" t="b">
        <v>0</v>
      </c>
      <c r="H354" t="b">
        <v>0</v>
      </c>
    </row>
    <row r="355" spans="1:8" x14ac:dyDescent="0.15">
      <c r="A355" t="s">
        <v>25</v>
      </c>
      <c r="B355" t="s">
        <v>170</v>
      </c>
      <c r="C355">
        <v>0</v>
      </c>
      <c r="D355">
        <v>66</v>
      </c>
      <c r="F355" t="s">
        <v>2734</v>
      </c>
      <c r="G355" t="b">
        <v>0</v>
      </c>
      <c r="H355" t="b">
        <v>0</v>
      </c>
    </row>
    <row r="356" spans="1:8" x14ac:dyDescent="0.15">
      <c r="A356" t="s">
        <v>25</v>
      </c>
      <c r="B356" t="s">
        <v>170</v>
      </c>
      <c r="C356">
        <v>0</v>
      </c>
      <c r="D356">
        <v>86</v>
      </c>
      <c r="F356" t="s">
        <v>2729</v>
      </c>
      <c r="G356" t="b">
        <v>0</v>
      </c>
      <c r="H356" t="b">
        <v>0</v>
      </c>
    </row>
    <row r="357" spans="1:8" x14ac:dyDescent="0.15">
      <c r="A357" t="s">
        <v>25</v>
      </c>
      <c r="B357" t="s">
        <v>170</v>
      </c>
      <c r="C357">
        <v>0</v>
      </c>
      <c r="D357">
        <v>96</v>
      </c>
      <c r="F357" t="s">
        <v>2738</v>
      </c>
      <c r="G357" t="b">
        <v>0</v>
      </c>
      <c r="H357" t="b">
        <v>0</v>
      </c>
    </row>
    <row r="358" spans="1:8" x14ac:dyDescent="0.15">
      <c r="A358" t="s">
        <v>25</v>
      </c>
      <c r="B358" t="s">
        <v>170</v>
      </c>
      <c r="C358">
        <v>0</v>
      </c>
      <c r="D358">
        <v>99</v>
      </c>
      <c r="F358" t="s">
        <v>2730</v>
      </c>
      <c r="G358" t="b">
        <v>0</v>
      </c>
      <c r="H358" t="b">
        <v>0</v>
      </c>
    </row>
    <row r="359" spans="1:8" x14ac:dyDescent="0.15">
      <c r="A359" t="s">
        <v>25</v>
      </c>
      <c r="B359" t="s">
        <v>170</v>
      </c>
      <c r="C359">
        <v>0</v>
      </c>
      <c r="D359">
        <v>108</v>
      </c>
      <c r="F359" t="s">
        <v>2855</v>
      </c>
      <c r="G359" t="b">
        <v>0</v>
      </c>
      <c r="H359" t="b">
        <v>0</v>
      </c>
    </row>
    <row r="360" spans="1:8" x14ac:dyDescent="0.15">
      <c r="A360" t="s">
        <v>25</v>
      </c>
      <c r="B360" t="s">
        <v>170</v>
      </c>
      <c r="C360">
        <v>0</v>
      </c>
      <c r="D360">
        <v>116</v>
      </c>
      <c r="F360" t="s">
        <v>2733</v>
      </c>
      <c r="G360" t="b">
        <v>0</v>
      </c>
      <c r="H360" t="b">
        <v>0</v>
      </c>
    </row>
    <row r="361" spans="1:8" x14ac:dyDescent="0.15">
      <c r="A361" t="s">
        <v>25</v>
      </c>
      <c r="B361" t="s">
        <v>170</v>
      </c>
      <c r="C361">
        <v>0</v>
      </c>
      <c r="D361">
        <v>124</v>
      </c>
      <c r="F361" t="s">
        <v>2728</v>
      </c>
      <c r="G361" t="b">
        <v>0</v>
      </c>
      <c r="H361" t="b">
        <v>0</v>
      </c>
    </row>
    <row r="362" spans="1:8" x14ac:dyDescent="0.15">
      <c r="A362" t="s">
        <v>25</v>
      </c>
      <c r="B362" t="s">
        <v>170</v>
      </c>
      <c r="C362">
        <v>0</v>
      </c>
      <c r="D362">
        <v>139</v>
      </c>
      <c r="F362" t="s">
        <v>2852</v>
      </c>
      <c r="G362" t="b">
        <v>0</v>
      </c>
      <c r="H362" t="b">
        <v>0</v>
      </c>
    </row>
    <row r="363" spans="1:8" x14ac:dyDescent="0.15">
      <c r="A363" t="s">
        <v>25</v>
      </c>
      <c r="B363" t="s">
        <v>170</v>
      </c>
      <c r="C363">
        <v>0</v>
      </c>
      <c r="D363">
        <v>142</v>
      </c>
      <c r="F363" t="s">
        <v>2847</v>
      </c>
      <c r="G363" t="b">
        <v>0</v>
      </c>
      <c r="H363" t="b">
        <v>0</v>
      </c>
    </row>
    <row r="364" spans="1:8" x14ac:dyDescent="0.15">
      <c r="A364" t="s">
        <v>25</v>
      </c>
      <c r="B364" t="s">
        <v>170</v>
      </c>
      <c r="C364">
        <v>0</v>
      </c>
      <c r="D364">
        <v>174</v>
      </c>
      <c r="F364" t="s">
        <v>2851</v>
      </c>
      <c r="G364" t="b">
        <v>0</v>
      </c>
      <c r="H364" t="b">
        <v>0</v>
      </c>
    </row>
    <row r="365" spans="1:8" x14ac:dyDescent="0.15">
      <c r="A365" t="s">
        <v>25</v>
      </c>
      <c r="B365" t="s">
        <v>170</v>
      </c>
      <c r="C365">
        <v>0</v>
      </c>
      <c r="D365">
        <v>228</v>
      </c>
      <c r="F365" t="s">
        <v>2854</v>
      </c>
      <c r="G365" t="b">
        <v>0</v>
      </c>
      <c r="H365" t="b">
        <v>0</v>
      </c>
    </row>
    <row r="366" spans="1:8" x14ac:dyDescent="0.15">
      <c r="A366" t="s">
        <v>25</v>
      </c>
      <c r="B366" t="s">
        <v>170</v>
      </c>
      <c r="C366">
        <v>0</v>
      </c>
      <c r="D366">
        <v>231</v>
      </c>
      <c r="F366" t="s">
        <v>2846</v>
      </c>
      <c r="G366" t="b">
        <v>0</v>
      </c>
      <c r="H366" t="b">
        <v>0</v>
      </c>
    </row>
    <row r="367" spans="1:8" x14ac:dyDescent="0.15">
      <c r="A367" t="s">
        <v>25</v>
      </c>
      <c r="B367" t="s">
        <v>170</v>
      </c>
      <c r="C367">
        <v>0</v>
      </c>
      <c r="D367">
        <v>233</v>
      </c>
      <c r="F367" t="s">
        <v>2736</v>
      </c>
      <c r="G367" t="b">
        <v>0</v>
      </c>
      <c r="H367" t="b">
        <v>0</v>
      </c>
    </row>
    <row r="368" spans="1:8" x14ac:dyDescent="0.15">
      <c r="A368" t="s">
        <v>25</v>
      </c>
      <c r="B368" t="s">
        <v>170</v>
      </c>
      <c r="C368">
        <v>0</v>
      </c>
      <c r="D368">
        <v>251</v>
      </c>
      <c r="F368" t="s">
        <v>2853</v>
      </c>
      <c r="G368" t="b">
        <v>0</v>
      </c>
      <c r="H368" t="b">
        <v>0</v>
      </c>
    </row>
    <row r="369" spans="1:8" x14ac:dyDescent="0.15">
      <c r="A369" t="s">
        <v>25</v>
      </c>
      <c r="B369" t="s">
        <v>170</v>
      </c>
      <c r="C369">
        <v>0</v>
      </c>
      <c r="D369">
        <v>256</v>
      </c>
      <c r="F369" t="s">
        <v>2737</v>
      </c>
      <c r="G369" t="b">
        <v>0</v>
      </c>
      <c r="H369" t="b">
        <v>0</v>
      </c>
    </row>
    <row r="370" spans="1:8" x14ac:dyDescent="0.15">
      <c r="A370" t="s">
        <v>25</v>
      </c>
      <c r="B370" t="s">
        <v>170</v>
      </c>
      <c r="C370">
        <v>0</v>
      </c>
      <c r="D370">
        <v>285</v>
      </c>
      <c r="F370" t="s">
        <v>2739</v>
      </c>
      <c r="G370" t="b">
        <v>0</v>
      </c>
      <c r="H370" t="b">
        <v>0</v>
      </c>
    </row>
    <row r="371" spans="1:8" x14ac:dyDescent="0.15">
      <c r="A371" t="s">
        <v>25</v>
      </c>
      <c r="B371" t="s">
        <v>170</v>
      </c>
      <c r="C371">
        <v>0</v>
      </c>
      <c r="D371">
        <v>286</v>
      </c>
      <c r="F371" t="s">
        <v>2735</v>
      </c>
      <c r="G371" t="b">
        <v>0</v>
      </c>
      <c r="H371" t="b">
        <v>0</v>
      </c>
    </row>
    <row r="372" spans="1:8" x14ac:dyDescent="0.15">
      <c r="A372" t="s">
        <v>25</v>
      </c>
      <c r="B372" t="s">
        <v>170</v>
      </c>
      <c r="C372">
        <v>0</v>
      </c>
      <c r="D372">
        <v>304</v>
      </c>
      <c r="F372" t="s">
        <v>2731</v>
      </c>
      <c r="G372" t="b">
        <v>0</v>
      </c>
      <c r="H372" t="b">
        <v>0</v>
      </c>
    </row>
    <row r="373" spans="1:8" x14ac:dyDescent="0.15">
      <c r="A373" t="s">
        <v>25</v>
      </c>
      <c r="B373" t="s">
        <v>170</v>
      </c>
      <c r="C373">
        <v>0</v>
      </c>
      <c r="D373">
        <v>347</v>
      </c>
      <c r="F373" t="s">
        <v>2848</v>
      </c>
      <c r="G373" t="b">
        <v>0</v>
      </c>
      <c r="H373" t="b">
        <v>0</v>
      </c>
    </row>
    <row r="374" spans="1:8" x14ac:dyDescent="0.15">
      <c r="A374" t="s">
        <v>25</v>
      </c>
      <c r="B374" t="s">
        <v>170</v>
      </c>
      <c r="C374">
        <v>0</v>
      </c>
      <c r="D374">
        <v>348</v>
      </c>
      <c r="F374" t="s">
        <v>2733</v>
      </c>
      <c r="G374" t="b">
        <v>0</v>
      </c>
      <c r="H374" t="b">
        <v>0</v>
      </c>
    </row>
    <row r="375" spans="1:8" x14ac:dyDescent="0.15">
      <c r="A375" t="s">
        <v>25</v>
      </c>
      <c r="B375" t="s">
        <v>170</v>
      </c>
      <c r="C375">
        <v>0</v>
      </c>
      <c r="D375">
        <v>350</v>
      </c>
      <c r="F375" t="s">
        <v>2740</v>
      </c>
      <c r="G375" t="b">
        <v>0</v>
      </c>
      <c r="H375" t="b">
        <v>0</v>
      </c>
    </row>
    <row r="376" spans="1:8" x14ac:dyDescent="0.15">
      <c r="A376" t="s">
        <v>25</v>
      </c>
      <c r="B376" t="s">
        <v>170</v>
      </c>
      <c r="C376">
        <v>0</v>
      </c>
      <c r="D376">
        <v>359</v>
      </c>
      <c r="F376" t="s">
        <v>2845</v>
      </c>
      <c r="G376" t="b">
        <v>0</v>
      </c>
      <c r="H376" t="b">
        <v>0</v>
      </c>
    </row>
    <row r="377" spans="1:8" x14ac:dyDescent="0.15">
      <c r="A377" t="s">
        <v>25</v>
      </c>
      <c r="B377" t="s">
        <v>320</v>
      </c>
      <c r="C377">
        <v>0</v>
      </c>
      <c r="D377">
        <v>54</v>
      </c>
      <c r="F377" t="s">
        <v>2539</v>
      </c>
      <c r="G377" t="b">
        <v>0</v>
      </c>
      <c r="H377" t="b">
        <v>0</v>
      </c>
    </row>
    <row r="378" spans="1:8" x14ac:dyDescent="0.15">
      <c r="A378" t="s">
        <v>25</v>
      </c>
      <c r="B378" t="s">
        <v>320</v>
      </c>
      <c r="C378">
        <v>0</v>
      </c>
      <c r="D378">
        <v>99</v>
      </c>
      <c r="F378" t="s">
        <v>2538</v>
      </c>
      <c r="G378" t="b">
        <v>0</v>
      </c>
      <c r="H378" t="b">
        <v>0</v>
      </c>
    </row>
    <row r="379" spans="1:8" x14ac:dyDescent="0.15">
      <c r="A379" t="s">
        <v>25</v>
      </c>
      <c r="B379" t="s">
        <v>321</v>
      </c>
      <c r="C379">
        <v>0</v>
      </c>
      <c r="D379">
        <v>60</v>
      </c>
      <c r="F379" t="s">
        <v>2545</v>
      </c>
      <c r="G379" t="b">
        <v>0</v>
      </c>
      <c r="H379" t="b">
        <v>0</v>
      </c>
    </row>
    <row r="380" spans="1:8" x14ac:dyDescent="0.15">
      <c r="A380" t="s">
        <v>25</v>
      </c>
      <c r="B380" t="s">
        <v>321</v>
      </c>
      <c r="C380">
        <v>0</v>
      </c>
      <c r="D380">
        <v>82</v>
      </c>
      <c r="F380" t="s">
        <v>2546</v>
      </c>
      <c r="G380" t="b">
        <v>0</v>
      </c>
      <c r="H380" t="b">
        <v>0</v>
      </c>
    </row>
    <row r="381" spans="1:8" x14ac:dyDescent="0.15">
      <c r="A381" t="s">
        <v>25</v>
      </c>
      <c r="B381" t="s">
        <v>321</v>
      </c>
      <c r="C381">
        <v>0</v>
      </c>
      <c r="D381">
        <v>83</v>
      </c>
      <c r="F381" t="s">
        <v>2540</v>
      </c>
      <c r="G381" t="b">
        <v>0</v>
      </c>
      <c r="H381" t="b">
        <v>0</v>
      </c>
    </row>
    <row r="382" spans="1:8" x14ac:dyDescent="0.15">
      <c r="A382" t="s">
        <v>25</v>
      </c>
      <c r="B382" t="s">
        <v>321</v>
      </c>
      <c r="C382">
        <v>0</v>
      </c>
      <c r="D382">
        <v>101</v>
      </c>
      <c r="F382" t="s">
        <v>2863</v>
      </c>
      <c r="G382" t="b">
        <v>0</v>
      </c>
      <c r="H382" t="b">
        <v>0</v>
      </c>
    </row>
    <row r="383" spans="1:8" x14ac:dyDescent="0.15">
      <c r="A383" t="s">
        <v>25</v>
      </c>
      <c r="B383" t="s">
        <v>321</v>
      </c>
      <c r="C383">
        <v>0</v>
      </c>
      <c r="D383">
        <v>174</v>
      </c>
      <c r="F383" t="s">
        <v>2543</v>
      </c>
      <c r="G383" t="b">
        <v>0</v>
      </c>
      <c r="H383" t="b">
        <v>0</v>
      </c>
    </row>
    <row r="384" spans="1:8" x14ac:dyDescent="0.15">
      <c r="A384" t="s">
        <v>25</v>
      </c>
      <c r="B384" t="s">
        <v>321</v>
      </c>
      <c r="C384">
        <v>0</v>
      </c>
      <c r="D384">
        <v>188</v>
      </c>
      <c r="F384" t="s">
        <v>2544</v>
      </c>
      <c r="G384" t="b">
        <v>0</v>
      </c>
      <c r="H384" t="b">
        <v>0</v>
      </c>
    </row>
    <row r="385" spans="1:8" x14ac:dyDescent="0.15">
      <c r="A385" t="s">
        <v>25</v>
      </c>
      <c r="B385" t="s">
        <v>321</v>
      </c>
      <c r="C385">
        <v>0</v>
      </c>
      <c r="D385">
        <v>285</v>
      </c>
      <c r="F385" t="s">
        <v>2541</v>
      </c>
      <c r="G385" t="b">
        <v>0</v>
      </c>
      <c r="H385" t="b">
        <v>0</v>
      </c>
    </row>
    <row r="386" spans="1:8" x14ac:dyDescent="0.15">
      <c r="A386" t="s">
        <v>25</v>
      </c>
      <c r="B386" t="s">
        <v>321</v>
      </c>
      <c r="C386">
        <v>0</v>
      </c>
      <c r="D386">
        <v>345</v>
      </c>
      <c r="F386" t="s">
        <v>2541</v>
      </c>
      <c r="G386" t="b">
        <v>0</v>
      </c>
      <c r="H386" t="b">
        <v>0</v>
      </c>
    </row>
    <row r="387" spans="1:8" x14ac:dyDescent="0.15">
      <c r="A387" t="s">
        <v>25</v>
      </c>
      <c r="B387" t="s">
        <v>321</v>
      </c>
      <c r="C387">
        <v>0</v>
      </c>
      <c r="D387">
        <v>347</v>
      </c>
      <c r="F387" t="s">
        <v>2542</v>
      </c>
      <c r="G387" t="b">
        <v>0</v>
      </c>
      <c r="H387" t="b">
        <v>0</v>
      </c>
    </row>
    <row r="388" spans="1:8" x14ac:dyDescent="0.15">
      <c r="A388" t="s">
        <v>28</v>
      </c>
      <c r="B388" t="s">
        <v>30</v>
      </c>
      <c r="C388">
        <v>0</v>
      </c>
      <c r="D388">
        <v>5</v>
      </c>
      <c r="F388" t="s">
        <v>2298</v>
      </c>
      <c r="G388" t="b">
        <v>0</v>
      </c>
      <c r="H388" t="b">
        <v>0</v>
      </c>
    </row>
    <row r="389" spans="1:8" x14ac:dyDescent="0.15">
      <c r="A389" t="s">
        <v>28</v>
      </c>
      <c r="B389" t="s">
        <v>30</v>
      </c>
      <c r="C389">
        <v>0</v>
      </c>
      <c r="D389">
        <v>10</v>
      </c>
      <c r="F389" t="s">
        <v>2295</v>
      </c>
      <c r="G389" t="b">
        <v>0</v>
      </c>
      <c r="H389" t="b">
        <v>0</v>
      </c>
    </row>
    <row r="390" spans="1:8" x14ac:dyDescent="0.15">
      <c r="A390" t="s">
        <v>28</v>
      </c>
      <c r="B390" t="s">
        <v>30</v>
      </c>
      <c r="C390">
        <v>0</v>
      </c>
      <c r="D390">
        <v>12</v>
      </c>
      <c r="F390" t="s">
        <v>2290</v>
      </c>
      <c r="G390" t="b">
        <v>0</v>
      </c>
      <c r="H390" t="b">
        <v>0</v>
      </c>
    </row>
    <row r="391" spans="1:8" x14ac:dyDescent="0.15">
      <c r="A391" t="s">
        <v>28</v>
      </c>
      <c r="B391" t="s">
        <v>30</v>
      </c>
      <c r="C391">
        <v>0</v>
      </c>
      <c r="D391">
        <v>17</v>
      </c>
      <c r="F391" t="s">
        <v>2284</v>
      </c>
      <c r="G391" t="b">
        <v>0</v>
      </c>
      <c r="H391" t="b">
        <v>0</v>
      </c>
    </row>
    <row r="392" spans="1:8" x14ac:dyDescent="0.15">
      <c r="A392" t="s">
        <v>28</v>
      </c>
      <c r="B392" t="s">
        <v>30</v>
      </c>
      <c r="C392">
        <v>0</v>
      </c>
      <c r="D392">
        <v>18</v>
      </c>
      <c r="F392" t="s">
        <v>2282</v>
      </c>
      <c r="G392" t="b">
        <v>0</v>
      </c>
      <c r="H392" t="b">
        <v>0</v>
      </c>
    </row>
    <row r="393" spans="1:8" x14ac:dyDescent="0.15">
      <c r="A393" t="s">
        <v>28</v>
      </c>
      <c r="B393" t="s">
        <v>30</v>
      </c>
      <c r="C393">
        <v>0</v>
      </c>
      <c r="D393">
        <v>20</v>
      </c>
      <c r="F393" t="s">
        <v>2283</v>
      </c>
      <c r="G393" t="b">
        <v>0</v>
      </c>
      <c r="H393" t="b">
        <v>0</v>
      </c>
    </row>
    <row r="394" spans="1:8" x14ac:dyDescent="0.15">
      <c r="A394" t="s">
        <v>28</v>
      </c>
      <c r="B394" t="s">
        <v>30</v>
      </c>
      <c r="C394">
        <v>0</v>
      </c>
      <c r="D394">
        <v>24</v>
      </c>
      <c r="F394" t="s">
        <v>2280</v>
      </c>
      <c r="G394" t="b">
        <v>0</v>
      </c>
      <c r="H394" t="b">
        <v>0</v>
      </c>
    </row>
    <row r="395" spans="1:8" x14ac:dyDescent="0.15">
      <c r="A395" t="s">
        <v>28</v>
      </c>
      <c r="B395" t="s">
        <v>30</v>
      </c>
      <c r="C395">
        <v>0</v>
      </c>
      <c r="D395">
        <v>25</v>
      </c>
      <c r="F395" t="s">
        <v>2133</v>
      </c>
      <c r="G395" t="b">
        <v>0</v>
      </c>
      <c r="H395" t="b">
        <v>0</v>
      </c>
    </row>
    <row r="396" spans="1:8" x14ac:dyDescent="0.15">
      <c r="A396" t="s">
        <v>28</v>
      </c>
      <c r="B396" t="s">
        <v>30</v>
      </c>
      <c r="C396">
        <v>0</v>
      </c>
      <c r="D396">
        <v>26</v>
      </c>
      <c r="F396" t="s">
        <v>2278</v>
      </c>
      <c r="G396" t="b">
        <v>0</v>
      </c>
      <c r="H396" t="b">
        <v>0</v>
      </c>
    </row>
    <row r="397" spans="1:8" x14ac:dyDescent="0.15">
      <c r="A397" t="s">
        <v>28</v>
      </c>
      <c r="B397" t="s">
        <v>30</v>
      </c>
      <c r="C397">
        <v>0</v>
      </c>
      <c r="D397">
        <v>30</v>
      </c>
      <c r="F397" t="s">
        <v>2275</v>
      </c>
      <c r="G397" t="b">
        <v>0</v>
      </c>
      <c r="H397" t="b">
        <v>0</v>
      </c>
    </row>
    <row r="398" spans="1:8" x14ac:dyDescent="0.15">
      <c r="A398" t="s">
        <v>28</v>
      </c>
      <c r="B398" t="s">
        <v>30</v>
      </c>
      <c r="C398">
        <v>0</v>
      </c>
      <c r="D398">
        <v>34</v>
      </c>
      <c r="F398" t="s">
        <v>2272</v>
      </c>
      <c r="G398" t="b">
        <v>0</v>
      </c>
      <c r="H398" t="b">
        <v>0</v>
      </c>
    </row>
    <row r="399" spans="1:8" x14ac:dyDescent="0.15">
      <c r="A399" t="s">
        <v>28</v>
      </c>
      <c r="B399" t="s">
        <v>30</v>
      </c>
      <c r="C399">
        <v>0</v>
      </c>
      <c r="D399">
        <v>35</v>
      </c>
      <c r="F399" t="s">
        <v>2258</v>
      </c>
      <c r="G399" t="b">
        <v>0</v>
      </c>
      <c r="H399" t="b">
        <v>0</v>
      </c>
    </row>
    <row r="400" spans="1:8" x14ac:dyDescent="0.15">
      <c r="A400" t="s">
        <v>28</v>
      </c>
      <c r="B400" t="s">
        <v>30</v>
      </c>
      <c r="C400">
        <v>0</v>
      </c>
      <c r="D400">
        <v>36</v>
      </c>
      <c r="F400" t="s">
        <v>2254</v>
      </c>
      <c r="G400" t="b">
        <v>0</v>
      </c>
      <c r="H400" t="b">
        <v>0</v>
      </c>
    </row>
    <row r="401" spans="1:8" x14ac:dyDescent="0.15">
      <c r="A401" t="s">
        <v>28</v>
      </c>
      <c r="B401" t="s">
        <v>30</v>
      </c>
      <c r="C401">
        <v>0</v>
      </c>
      <c r="D401">
        <v>37</v>
      </c>
      <c r="F401" t="s">
        <v>2255</v>
      </c>
      <c r="G401" t="b">
        <v>0</v>
      </c>
      <c r="H401" t="b">
        <v>0</v>
      </c>
    </row>
    <row r="402" spans="1:8" x14ac:dyDescent="0.15">
      <c r="A402" t="s">
        <v>28</v>
      </c>
      <c r="B402" t="s">
        <v>30</v>
      </c>
      <c r="C402">
        <v>0</v>
      </c>
      <c r="D402">
        <v>50</v>
      </c>
      <c r="F402" t="s">
        <v>2291</v>
      </c>
      <c r="G402" t="b">
        <v>0</v>
      </c>
      <c r="H402" t="b">
        <v>0</v>
      </c>
    </row>
    <row r="403" spans="1:8" x14ac:dyDescent="0.15">
      <c r="A403" t="s">
        <v>28</v>
      </c>
      <c r="B403" t="s">
        <v>30</v>
      </c>
      <c r="C403">
        <v>0</v>
      </c>
      <c r="D403">
        <v>58</v>
      </c>
      <c r="F403" t="s">
        <v>2276</v>
      </c>
      <c r="G403" t="b">
        <v>0</v>
      </c>
      <c r="H403" t="b">
        <v>0</v>
      </c>
    </row>
    <row r="404" spans="1:8" x14ac:dyDescent="0.15">
      <c r="A404" t="s">
        <v>28</v>
      </c>
      <c r="B404" t="s">
        <v>30</v>
      </c>
      <c r="C404">
        <v>0</v>
      </c>
      <c r="D404">
        <v>70</v>
      </c>
      <c r="F404" t="s">
        <v>2288</v>
      </c>
      <c r="G404" t="b">
        <v>0</v>
      </c>
      <c r="H404" t="b">
        <v>0</v>
      </c>
    </row>
    <row r="405" spans="1:8" x14ac:dyDescent="0.15">
      <c r="A405" t="s">
        <v>28</v>
      </c>
      <c r="B405" t="s">
        <v>30</v>
      </c>
      <c r="C405">
        <v>0</v>
      </c>
      <c r="D405">
        <v>76</v>
      </c>
      <c r="F405" t="s">
        <v>2270</v>
      </c>
      <c r="G405" t="b">
        <v>0</v>
      </c>
      <c r="H405" t="b">
        <v>0</v>
      </c>
    </row>
    <row r="406" spans="1:8" x14ac:dyDescent="0.15">
      <c r="A406" t="s">
        <v>28</v>
      </c>
      <c r="B406" t="s">
        <v>30</v>
      </c>
      <c r="C406">
        <v>0</v>
      </c>
      <c r="D406">
        <v>78</v>
      </c>
      <c r="F406" t="s">
        <v>2265</v>
      </c>
      <c r="G406" t="b">
        <v>0</v>
      </c>
      <c r="H406" t="b">
        <v>0</v>
      </c>
    </row>
    <row r="407" spans="1:8" x14ac:dyDescent="0.15">
      <c r="A407" t="s">
        <v>28</v>
      </c>
      <c r="B407" t="s">
        <v>30</v>
      </c>
      <c r="C407">
        <v>0</v>
      </c>
      <c r="D407">
        <v>79</v>
      </c>
      <c r="F407" t="s">
        <v>2253</v>
      </c>
      <c r="G407" t="b">
        <v>0</v>
      </c>
      <c r="H407" t="b">
        <v>0</v>
      </c>
    </row>
    <row r="408" spans="1:8" x14ac:dyDescent="0.15">
      <c r="A408" t="s">
        <v>28</v>
      </c>
      <c r="B408" t="s">
        <v>30</v>
      </c>
      <c r="C408">
        <v>0</v>
      </c>
      <c r="D408">
        <v>98</v>
      </c>
      <c r="F408" t="s">
        <v>2285</v>
      </c>
      <c r="G408" t="b">
        <v>0</v>
      </c>
      <c r="H408" t="b">
        <v>0</v>
      </c>
    </row>
    <row r="409" spans="1:8" x14ac:dyDescent="0.15">
      <c r="A409" t="s">
        <v>28</v>
      </c>
      <c r="B409" t="s">
        <v>30</v>
      </c>
      <c r="C409">
        <v>0</v>
      </c>
      <c r="D409">
        <v>104</v>
      </c>
      <c r="F409" t="s">
        <v>2269</v>
      </c>
      <c r="G409" t="b">
        <v>0</v>
      </c>
      <c r="H409" t="b">
        <v>0</v>
      </c>
    </row>
    <row r="410" spans="1:8" x14ac:dyDescent="0.15">
      <c r="A410" t="s">
        <v>28</v>
      </c>
      <c r="B410" t="s">
        <v>30</v>
      </c>
      <c r="C410">
        <v>0</v>
      </c>
      <c r="D410">
        <v>111</v>
      </c>
      <c r="F410" t="s">
        <v>2133</v>
      </c>
      <c r="G410" t="b">
        <v>0</v>
      </c>
      <c r="H410" t="b">
        <v>0</v>
      </c>
    </row>
    <row r="411" spans="1:8" x14ac:dyDescent="0.15">
      <c r="A411" t="s">
        <v>28</v>
      </c>
      <c r="B411" t="s">
        <v>30</v>
      </c>
      <c r="C411">
        <v>0</v>
      </c>
      <c r="D411">
        <v>116</v>
      </c>
      <c r="F411" t="s">
        <v>139</v>
      </c>
      <c r="G411" t="b">
        <v>0</v>
      </c>
      <c r="H411" t="b">
        <v>0</v>
      </c>
    </row>
    <row r="412" spans="1:8" x14ac:dyDescent="0.15">
      <c r="A412" t="s">
        <v>28</v>
      </c>
      <c r="B412" t="s">
        <v>30</v>
      </c>
      <c r="C412">
        <v>0</v>
      </c>
      <c r="D412">
        <v>117</v>
      </c>
      <c r="F412" t="s">
        <v>2268</v>
      </c>
      <c r="G412" t="b">
        <v>0</v>
      </c>
      <c r="H412" t="b">
        <v>0</v>
      </c>
    </row>
    <row r="413" spans="1:8" x14ac:dyDescent="0.15">
      <c r="A413" t="s">
        <v>28</v>
      </c>
      <c r="B413" t="s">
        <v>30</v>
      </c>
      <c r="C413">
        <v>0</v>
      </c>
      <c r="D413">
        <v>120</v>
      </c>
      <c r="F413" t="s">
        <v>2292</v>
      </c>
      <c r="G413" t="b">
        <v>0</v>
      </c>
      <c r="H413" t="b">
        <v>0</v>
      </c>
    </row>
    <row r="414" spans="1:8" x14ac:dyDescent="0.15">
      <c r="A414" t="s">
        <v>28</v>
      </c>
      <c r="B414" t="s">
        <v>30</v>
      </c>
      <c r="C414">
        <v>0</v>
      </c>
      <c r="D414">
        <v>129</v>
      </c>
      <c r="F414" t="s">
        <v>2268</v>
      </c>
      <c r="G414" t="b">
        <v>0</v>
      </c>
      <c r="H414" t="b">
        <v>0</v>
      </c>
    </row>
    <row r="415" spans="1:8" x14ac:dyDescent="0.15">
      <c r="A415" t="s">
        <v>28</v>
      </c>
      <c r="B415" t="s">
        <v>30</v>
      </c>
      <c r="C415">
        <v>0</v>
      </c>
      <c r="D415">
        <v>133</v>
      </c>
      <c r="F415" t="s">
        <v>2257</v>
      </c>
      <c r="G415" t="b">
        <v>0</v>
      </c>
      <c r="H415" t="b">
        <v>0</v>
      </c>
    </row>
    <row r="416" spans="1:8" x14ac:dyDescent="0.15">
      <c r="A416" t="s">
        <v>28</v>
      </c>
      <c r="B416" t="s">
        <v>30</v>
      </c>
      <c r="C416">
        <v>0</v>
      </c>
      <c r="D416">
        <v>136</v>
      </c>
      <c r="F416" t="s">
        <v>312</v>
      </c>
      <c r="G416" t="b">
        <v>0</v>
      </c>
      <c r="H416" t="b">
        <v>0</v>
      </c>
    </row>
    <row r="417" spans="1:8" x14ac:dyDescent="0.15">
      <c r="A417" t="s">
        <v>28</v>
      </c>
      <c r="B417" t="s">
        <v>30</v>
      </c>
      <c r="C417">
        <v>0</v>
      </c>
      <c r="D417">
        <v>145</v>
      </c>
      <c r="F417" t="s">
        <v>138</v>
      </c>
      <c r="G417" t="b">
        <v>0</v>
      </c>
      <c r="H417" t="b">
        <v>0</v>
      </c>
    </row>
    <row r="418" spans="1:8" x14ac:dyDescent="0.15">
      <c r="A418" t="s">
        <v>28</v>
      </c>
      <c r="B418" t="s">
        <v>30</v>
      </c>
      <c r="C418">
        <v>0</v>
      </c>
      <c r="D418">
        <v>162</v>
      </c>
      <c r="F418" t="s">
        <v>2137</v>
      </c>
      <c r="G418" t="b">
        <v>0</v>
      </c>
      <c r="H418" t="b">
        <v>0</v>
      </c>
    </row>
    <row r="419" spans="1:8" x14ac:dyDescent="0.15">
      <c r="A419" t="s">
        <v>28</v>
      </c>
      <c r="B419" t="s">
        <v>30</v>
      </c>
      <c r="C419">
        <v>0</v>
      </c>
      <c r="D419">
        <v>189</v>
      </c>
      <c r="F419" t="s">
        <v>2302</v>
      </c>
      <c r="G419" t="b">
        <v>0</v>
      </c>
      <c r="H419" t="b">
        <v>0</v>
      </c>
    </row>
    <row r="420" spans="1:8" x14ac:dyDescent="0.15">
      <c r="A420" t="s">
        <v>28</v>
      </c>
      <c r="B420" t="s">
        <v>30</v>
      </c>
      <c r="C420">
        <v>0</v>
      </c>
      <c r="D420">
        <v>202</v>
      </c>
      <c r="F420" t="s">
        <v>2301</v>
      </c>
      <c r="G420" t="b">
        <v>0</v>
      </c>
      <c r="H420" t="b">
        <v>0</v>
      </c>
    </row>
    <row r="421" spans="1:8" x14ac:dyDescent="0.15">
      <c r="A421" t="s">
        <v>28</v>
      </c>
      <c r="B421" t="s">
        <v>30</v>
      </c>
      <c r="C421">
        <v>0</v>
      </c>
      <c r="D421">
        <v>205</v>
      </c>
      <c r="F421" t="s">
        <v>2305</v>
      </c>
      <c r="G421" t="b">
        <v>0</v>
      </c>
      <c r="H421" t="b">
        <v>0</v>
      </c>
    </row>
    <row r="422" spans="1:8" x14ac:dyDescent="0.15">
      <c r="A422" t="s">
        <v>28</v>
      </c>
      <c r="B422" t="s">
        <v>30</v>
      </c>
      <c r="C422">
        <v>0</v>
      </c>
      <c r="D422">
        <v>208</v>
      </c>
      <c r="F422" t="s">
        <v>2299</v>
      </c>
      <c r="G422" t="b">
        <v>0</v>
      </c>
      <c r="H422" t="b">
        <v>0</v>
      </c>
    </row>
    <row r="423" spans="1:8" x14ac:dyDescent="0.15">
      <c r="A423" t="s">
        <v>28</v>
      </c>
      <c r="B423" t="s">
        <v>30</v>
      </c>
      <c r="C423">
        <v>0</v>
      </c>
      <c r="D423">
        <v>211</v>
      </c>
      <c r="F423" t="s">
        <v>2293</v>
      </c>
      <c r="G423" t="b">
        <v>0</v>
      </c>
      <c r="H423" t="b">
        <v>0</v>
      </c>
    </row>
    <row r="424" spans="1:8" x14ac:dyDescent="0.15">
      <c r="A424" t="s">
        <v>28</v>
      </c>
      <c r="B424" t="s">
        <v>30</v>
      </c>
      <c r="C424">
        <v>0</v>
      </c>
      <c r="D424">
        <v>212</v>
      </c>
      <c r="F424" t="s">
        <v>300</v>
      </c>
      <c r="G424" t="b">
        <v>0</v>
      </c>
      <c r="H424" t="b">
        <v>0</v>
      </c>
    </row>
    <row r="425" spans="1:8" x14ac:dyDescent="0.15">
      <c r="A425" t="s">
        <v>28</v>
      </c>
      <c r="B425" t="s">
        <v>30</v>
      </c>
      <c r="C425">
        <v>0</v>
      </c>
      <c r="D425">
        <v>213</v>
      </c>
      <c r="F425" t="s">
        <v>2286</v>
      </c>
      <c r="G425" t="b">
        <v>0</v>
      </c>
      <c r="H425" t="b">
        <v>0</v>
      </c>
    </row>
    <row r="426" spans="1:8" x14ac:dyDescent="0.15">
      <c r="A426" t="s">
        <v>28</v>
      </c>
      <c r="B426" t="s">
        <v>30</v>
      </c>
      <c r="C426">
        <v>0</v>
      </c>
      <c r="D426">
        <v>216</v>
      </c>
      <c r="F426" t="s">
        <v>2203</v>
      </c>
      <c r="G426" t="b">
        <v>0</v>
      </c>
      <c r="H426" t="b">
        <v>0</v>
      </c>
    </row>
    <row r="427" spans="1:8" x14ac:dyDescent="0.15">
      <c r="A427" t="s">
        <v>28</v>
      </c>
      <c r="B427" t="s">
        <v>30</v>
      </c>
      <c r="C427">
        <v>0</v>
      </c>
      <c r="D427">
        <v>221</v>
      </c>
      <c r="F427" t="s">
        <v>2267</v>
      </c>
      <c r="G427" t="b">
        <v>0</v>
      </c>
      <c r="H427" t="b">
        <v>0</v>
      </c>
    </row>
    <row r="428" spans="1:8" x14ac:dyDescent="0.15">
      <c r="A428" t="s">
        <v>28</v>
      </c>
      <c r="B428" t="s">
        <v>30</v>
      </c>
      <c r="C428">
        <v>0</v>
      </c>
      <c r="D428">
        <v>224</v>
      </c>
      <c r="F428" t="s">
        <v>2263</v>
      </c>
      <c r="G428" t="b">
        <v>0</v>
      </c>
      <c r="H428" t="b">
        <v>0</v>
      </c>
    </row>
    <row r="429" spans="1:8" x14ac:dyDescent="0.15">
      <c r="A429" t="s">
        <v>28</v>
      </c>
      <c r="B429" t="s">
        <v>30</v>
      </c>
      <c r="C429">
        <v>0</v>
      </c>
      <c r="D429">
        <v>225</v>
      </c>
      <c r="F429" t="s">
        <v>2261</v>
      </c>
      <c r="G429" t="b">
        <v>0</v>
      </c>
      <c r="H429" t="b">
        <v>0</v>
      </c>
    </row>
    <row r="430" spans="1:8" x14ac:dyDescent="0.15">
      <c r="A430" t="s">
        <v>28</v>
      </c>
      <c r="B430" t="s">
        <v>30</v>
      </c>
      <c r="C430">
        <v>0</v>
      </c>
      <c r="D430">
        <v>226</v>
      </c>
      <c r="F430" t="s">
        <v>2252</v>
      </c>
      <c r="G430" t="b">
        <v>0</v>
      </c>
      <c r="H430" t="b">
        <v>0</v>
      </c>
    </row>
    <row r="431" spans="1:8" x14ac:dyDescent="0.15">
      <c r="A431" t="s">
        <v>28</v>
      </c>
      <c r="B431" t="s">
        <v>30</v>
      </c>
      <c r="C431">
        <v>0</v>
      </c>
      <c r="D431">
        <v>227</v>
      </c>
      <c r="F431" t="s">
        <v>2259</v>
      </c>
      <c r="G431" t="b">
        <v>0</v>
      </c>
      <c r="H431" t="b">
        <v>0</v>
      </c>
    </row>
    <row r="432" spans="1:8" x14ac:dyDescent="0.15">
      <c r="A432" t="s">
        <v>28</v>
      </c>
      <c r="B432" t="s">
        <v>30</v>
      </c>
      <c r="C432">
        <v>0</v>
      </c>
      <c r="D432">
        <v>239</v>
      </c>
      <c r="F432" t="s">
        <v>2287</v>
      </c>
      <c r="G432" t="b">
        <v>0</v>
      </c>
      <c r="H432" t="b">
        <v>0</v>
      </c>
    </row>
    <row r="433" spans="1:8" x14ac:dyDescent="0.15">
      <c r="A433" t="s">
        <v>28</v>
      </c>
      <c r="B433" t="s">
        <v>30</v>
      </c>
      <c r="C433">
        <v>0</v>
      </c>
      <c r="D433">
        <v>248</v>
      </c>
      <c r="F433" t="s">
        <v>303</v>
      </c>
      <c r="G433" t="b">
        <v>0</v>
      </c>
      <c r="H433" t="b">
        <v>0</v>
      </c>
    </row>
    <row r="434" spans="1:8" x14ac:dyDescent="0.15">
      <c r="A434" t="s">
        <v>28</v>
      </c>
      <c r="B434" t="s">
        <v>30</v>
      </c>
      <c r="C434">
        <v>0</v>
      </c>
      <c r="D434">
        <v>252</v>
      </c>
      <c r="F434" t="s">
        <v>2304</v>
      </c>
      <c r="G434" t="b">
        <v>0</v>
      </c>
      <c r="H434" t="b">
        <v>0</v>
      </c>
    </row>
    <row r="435" spans="1:8" x14ac:dyDescent="0.15">
      <c r="A435" t="s">
        <v>28</v>
      </c>
      <c r="B435" t="s">
        <v>30</v>
      </c>
      <c r="C435">
        <v>0</v>
      </c>
      <c r="D435">
        <v>258</v>
      </c>
      <c r="F435" t="s">
        <v>2303</v>
      </c>
      <c r="G435" t="b">
        <v>0</v>
      </c>
      <c r="H435" t="b">
        <v>0</v>
      </c>
    </row>
    <row r="436" spans="1:8" x14ac:dyDescent="0.15">
      <c r="A436" t="s">
        <v>28</v>
      </c>
      <c r="B436" t="s">
        <v>30</v>
      </c>
      <c r="C436">
        <v>0</v>
      </c>
      <c r="D436">
        <v>282</v>
      </c>
      <c r="F436" t="s">
        <v>2273</v>
      </c>
      <c r="G436" t="b">
        <v>0</v>
      </c>
      <c r="H436" t="b">
        <v>0</v>
      </c>
    </row>
    <row r="437" spans="1:8" x14ac:dyDescent="0.15">
      <c r="A437" t="s">
        <v>28</v>
      </c>
      <c r="B437" t="s">
        <v>30</v>
      </c>
      <c r="C437">
        <v>0</v>
      </c>
      <c r="D437">
        <v>284</v>
      </c>
      <c r="F437" t="s">
        <v>2300</v>
      </c>
      <c r="G437" t="b">
        <v>0</v>
      </c>
      <c r="H437" t="b">
        <v>0</v>
      </c>
    </row>
    <row r="438" spans="1:8" x14ac:dyDescent="0.15">
      <c r="A438" t="s">
        <v>28</v>
      </c>
      <c r="B438" t="s">
        <v>30</v>
      </c>
      <c r="C438">
        <v>0</v>
      </c>
      <c r="D438">
        <v>289</v>
      </c>
      <c r="F438" t="s">
        <v>2277</v>
      </c>
      <c r="G438" t="b">
        <v>0</v>
      </c>
      <c r="H438" t="b">
        <v>0</v>
      </c>
    </row>
    <row r="439" spans="1:8" x14ac:dyDescent="0.15">
      <c r="A439" t="s">
        <v>28</v>
      </c>
      <c r="B439" t="s">
        <v>30</v>
      </c>
      <c r="C439">
        <v>0</v>
      </c>
      <c r="D439">
        <v>294</v>
      </c>
      <c r="F439" t="s">
        <v>2297</v>
      </c>
      <c r="G439" t="b">
        <v>0</v>
      </c>
      <c r="H439" t="b">
        <v>0</v>
      </c>
    </row>
    <row r="440" spans="1:8" x14ac:dyDescent="0.15">
      <c r="A440" t="s">
        <v>28</v>
      </c>
      <c r="B440" t="s">
        <v>30</v>
      </c>
      <c r="C440">
        <v>0</v>
      </c>
      <c r="D440">
        <v>298</v>
      </c>
      <c r="F440" t="s">
        <v>2296</v>
      </c>
      <c r="G440" t="b">
        <v>0</v>
      </c>
      <c r="H440" t="b">
        <v>0</v>
      </c>
    </row>
    <row r="441" spans="1:8" x14ac:dyDescent="0.15">
      <c r="A441" t="s">
        <v>28</v>
      </c>
      <c r="B441" t="s">
        <v>30</v>
      </c>
      <c r="C441">
        <v>0</v>
      </c>
      <c r="D441">
        <v>302</v>
      </c>
      <c r="F441" t="s">
        <v>2289</v>
      </c>
      <c r="G441" t="b">
        <v>0</v>
      </c>
      <c r="H441" t="b">
        <v>0</v>
      </c>
    </row>
    <row r="442" spans="1:8" x14ac:dyDescent="0.15">
      <c r="A442" t="s">
        <v>28</v>
      </c>
      <c r="B442" t="s">
        <v>30</v>
      </c>
      <c r="C442">
        <v>0</v>
      </c>
      <c r="D442">
        <v>314</v>
      </c>
      <c r="F442" t="s">
        <v>2260</v>
      </c>
      <c r="G442" t="b">
        <v>0</v>
      </c>
      <c r="H442" t="b">
        <v>0</v>
      </c>
    </row>
    <row r="443" spans="1:8" x14ac:dyDescent="0.15">
      <c r="A443" t="s">
        <v>28</v>
      </c>
      <c r="B443" t="s">
        <v>30</v>
      </c>
      <c r="C443">
        <v>0</v>
      </c>
      <c r="D443">
        <v>315</v>
      </c>
      <c r="F443" t="s">
        <v>2264</v>
      </c>
      <c r="G443" t="b">
        <v>0</v>
      </c>
      <c r="H443" t="b">
        <v>0</v>
      </c>
    </row>
    <row r="444" spans="1:8" x14ac:dyDescent="0.15">
      <c r="A444" t="s">
        <v>28</v>
      </c>
      <c r="B444" t="s">
        <v>30</v>
      </c>
      <c r="C444">
        <v>0</v>
      </c>
      <c r="D444">
        <v>318</v>
      </c>
      <c r="F444" t="s">
        <v>2262</v>
      </c>
      <c r="G444" t="b">
        <v>0</v>
      </c>
      <c r="H444" t="b">
        <v>0</v>
      </c>
    </row>
    <row r="445" spans="1:8" x14ac:dyDescent="0.15">
      <c r="A445" t="s">
        <v>28</v>
      </c>
      <c r="B445" t="s">
        <v>30</v>
      </c>
      <c r="C445">
        <v>0</v>
      </c>
      <c r="D445">
        <v>319</v>
      </c>
      <c r="F445" t="s">
        <v>2256</v>
      </c>
      <c r="G445" t="b">
        <v>0</v>
      </c>
      <c r="H445" t="b">
        <v>0</v>
      </c>
    </row>
    <row r="446" spans="1:8" x14ac:dyDescent="0.15">
      <c r="A446" t="s">
        <v>28</v>
      </c>
      <c r="B446" t="s">
        <v>30</v>
      </c>
      <c r="C446">
        <v>0</v>
      </c>
      <c r="D446">
        <v>322</v>
      </c>
      <c r="F446" t="s">
        <v>2279</v>
      </c>
      <c r="G446" t="b">
        <v>0</v>
      </c>
      <c r="H446" t="b">
        <v>0</v>
      </c>
    </row>
    <row r="447" spans="1:8" x14ac:dyDescent="0.15">
      <c r="A447" t="s">
        <v>28</v>
      </c>
      <c r="B447" t="s">
        <v>30</v>
      </c>
      <c r="C447">
        <v>0</v>
      </c>
      <c r="D447">
        <v>324</v>
      </c>
      <c r="F447" t="s">
        <v>2271</v>
      </c>
      <c r="G447" t="b">
        <v>0</v>
      </c>
      <c r="H447" t="b">
        <v>0</v>
      </c>
    </row>
    <row r="448" spans="1:8" x14ac:dyDescent="0.15">
      <c r="A448" t="s">
        <v>28</v>
      </c>
      <c r="B448" t="s">
        <v>30</v>
      </c>
      <c r="C448">
        <v>0</v>
      </c>
      <c r="D448">
        <v>330</v>
      </c>
      <c r="F448" t="s">
        <v>2294</v>
      </c>
      <c r="G448" t="b">
        <v>0</v>
      </c>
      <c r="H448" t="b">
        <v>0</v>
      </c>
    </row>
    <row r="449" spans="1:8" x14ac:dyDescent="0.15">
      <c r="A449" t="s">
        <v>28</v>
      </c>
      <c r="B449" t="s">
        <v>30</v>
      </c>
      <c r="C449">
        <v>0</v>
      </c>
      <c r="D449">
        <v>338</v>
      </c>
      <c r="F449" t="s">
        <v>2266</v>
      </c>
      <c r="G449" t="b">
        <v>0</v>
      </c>
      <c r="H449" t="b">
        <v>0</v>
      </c>
    </row>
    <row r="450" spans="1:8" x14ac:dyDescent="0.15">
      <c r="A450" t="s">
        <v>28</v>
      </c>
      <c r="B450" t="s">
        <v>30</v>
      </c>
      <c r="C450">
        <v>0</v>
      </c>
      <c r="D450">
        <v>344</v>
      </c>
      <c r="F450" t="s">
        <v>2150</v>
      </c>
      <c r="G450" t="b">
        <v>0</v>
      </c>
      <c r="H450" t="b">
        <v>0</v>
      </c>
    </row>
    <row r="451" spans="1:8" x14ac:dyDescent="0.15">
      <c r="A451" t="s">
        <v>28</v>
      </c>
      <c r="B451" t="s">
        <v>30</v>
      </c>
      <c r="C451">
        <v>0</v>
      </c>
      <c r="D451">
        <v>351</v>
      </c>
      <c r="F451" t="s">
        <v>2281</v>
      </c>
      <c r="G451" t="b">
        <v>0</v>
      </c>
      <c r="H451" t="b">
        <v>0</v>
      </c>
    </row>
    <row r="452" spans="1:8" x14ac:dyDescent="0.15">
      <c r="A452" t="s">
        <v>28</v>
      </c>
      <c r="B452" t="s">
        <v>30</v>
      </c>
      <c r="C452">
        <v>0</v>
      </c>
      <c r="D452">
        <v>353</v>
      </c>
      <c r="F452" t="s">
        <v>2274</v>
      </c>
      <c r="G452" t="b">
        <v>0</v>
      </c>
      <c r="H452" t="b">
        <v>0</v>
      </c>
    </row>
    <row r="453" spans="1:8" x14ac:dyDescent="0.15">
      <c r="A453" t="s">
        <v>28</v>
      </c>
      <c r="B453" t="s">
        <v>27</v>
      </c>
      <c r="C453">
        <v>0</v>
      </c>
      <c r="D453">
        <v>3</v>
      </c>
      <c r="F453" t="s">
        <v>2685</v>
      </c>
      <c r="G453" t="b">
        <v>0</v>
      </c>
      <c r="H453" t="b">
        <v>0</v>
      </c>
    </row>
    <row r="454" spans="1:8" x14ac:dyDescent="0.15">
      <c r="A454" t="s">
        <v>28</v>
      </c>
      <c r="B454" t="s">
        <v>27</v>
      </c>
      <c r="C454">
        <v>0</v>
      </c>
      <c r="D454">
        <v>14</v>
      </c>
      <c r="F454" t="s">
        <v>2678</v>
      </c>
      <c r="G454" t="b">
        <v>0</v>
      </c>
      <c r="H454" t="b">
        <v>0</v>
      </c>
    </row>
    <row r="455" spans="1:8" x14ac:dyDescent="0.15">
      <c r="A455" t="s">
        <v>28</v>
      </c>
      <c r="B455" t="s">
        <v>27</v>
      </c>
      <c r="C455">
        <v>0</v>
      </c>
      <c r="D455">
        <v>23</v>
      </c>
      <c r="F455" t="s">
        <v>2669</v>
      </c>
      <c r="G455" t="b">
        <v>0</v>
      </c>
      <c r="H455" t="b">
        <v>0</v>
      </c>
    </row>
    <row r="456" spans="1:8" x14ac:dyDescent="0.15">
      <c r="A456" t="s">
        <v>28</v>
      </c>
      <c r="B456" t="s">
        <v>27</v>
      </c>
      <c r="C456">
        <v>0</v>
      </c>
      <c r="D456">
        <v>26</v>
      </c>
      <c r="F456" t="s">
        <v>2671</v>
      </c>
      <c r="G456" t="b">
        <v>0</v>
      </c>
      <c r="H456" t="b">
        <v>0</v>
      </c>
    </row>
    <row r="457" spans="1:8" x14ac:dyDescent="0.15">
      <c r="A457" t="s">
        <v>28</v>
      </c>
      <c r="B457" t="s">
        <v>27</v>
      </c>
      <c r="C457">
        <v>0</v>
      </c>
      <c r="D457">
        <v>27</v>
      </c>
      <c r="F457" t="s">
        <v>2667</v>
      </c>
      <c r="G457" t="b">
        <v>0</v>
      </c>
      <c r="H457" t="b">
        <v>0</v>
      </c>
    </row>
    <row r="458" spans="1:8" x14ac:dyDescent="0.15">
      <c r="A458" t="s">
        <v>28</v>
      </c>
      <c r="B458" t="s">
        <v>27</v>
      </c>
      <c r="C458">
        <v>0</v>
      </c>
      <c r="D458">
        <v>30</v>
      </c>
      <c r="F458" t="s">
        <v>2672</v>
      </c>
      <c r="G458" t="b">
        <v>0</v>
      </c>
      <c r="H458" t="b">
        <v>0</v>
      </c>
    </row>
    <row r="459" spans="1:8" x14ac:dyDescent="0.15">
      <c r="A459" t="s">
        <v>28</v>
      </c>
      <c r="B459" t="s">
        <v>27</v>
      </c>
      <c r="C459">
        <v>0</v>
      </c>
      <c r="D459">
        <v>32</v>
      </c>
      <c r="F459" t="s">
        <v>2666</v>
      </c>
      <c r="G459" t="b">
        <v>0</v>
      </c>
      <c r="H459" t="b">
        <v>0</v>
      </c>
    </row>
    <row r="460" spans="1:8" x14ac:dyDescent="0.15">
      <c r="A460" t="s">
        <v>28</v>
      </c>
      <c r="B460" t="s">
        <v>27</v>
      </c>
      <c r="C460">
        <v>0</v>
      </c>
      <c r="D460">
        <v>58</v>
      </c>
      <c r="F460" t="s">
        <v>2679</v>
      </c>
      <c r="G460" t="b">
        <v>0</v>
      </c>
      <c r="H460" t="b">
        <v>0</v>
      </c>
    </row>
    <row r="461" spans="1:8" x14ac:dyDescent="0.15">
      <c r="A461" t="s">
        <v>28</v>
      </c>
      <c r="B461" t="s">
        <v>27</v>
      </c>
      <c r="C461">
        <v>0</v>
      </c>
      <c r="D461">
        <v>61</v>
      </c>
      <c r="F461" t="s">
        <v>297</v>
      </c>
      <c r="G461" t="b">
        <v>0</v>
      </c>
      <c r="H461" t="b">
        <v>0</v>
      </c>
    </row>
    <row r="462" spans="1:8" x14ac:dyDescent="0.15">
      <c r="A462" t="s">
        <v>28</v>
      </c>
      <c r="B462" t="s">
        <v>27</v>
      </c>
      <c r="C462">
        <v>0</v>
      </c>
      <c r="D462">
        <v>89</v>
      </c>
      <c r="F462" t="s">
        <v>2686</v>
      </c>
      <c r="G462" t="b">
        <v>0</v>
      </c>
      <c r="H462" t="b">
        <v>0</v>
      </c>
    </row>
    <row r="463" spans="1:8" x14ac:dyDescent="0.15">
      <c r="A463" t="s">
        <v>28</v>
      </c>
      <c r="B463" t="s">
        <v>27</v>
      </c>
      <c r="C463">
        <v>0</v>
      </c>
      <c r="D463">
        <v>114</v>
      </c>
      <c r="F463" t="s">
        <v>2688</v>
      </c>
      <c r="G463" t="b">
        <v>0</v>
      </c>
      <c r="H463" t="b">
        <v>0</v>
      </c>
    </row>
    <row r="464" spans="1:8" x14ac:dyDescent="0.15">
      <c r="A464" t="s">
        <v>28</v>
      </c>
      <c r="B464" t="s">
        <v>27</v>
      </c>
      <c r="C464">
        <v>0</v>
      </c>
      <c r="D464">
        <v>117</v>
      </c>
      <c r="F464" t="s">
        <v>2680</v>
      </c>
      <c r="G464" t="b">
        <v>0</v>
      </c>
      <c r="H464" t="b">
        <v>0</v>
      </c>
    </row>
    <row r="465" spans="1:8" x14ac:dyDescent="0.15">
      <c r="A465" t="s">
        <v>28</v>
      </c>
      <c r="B465" t="s">
        <v>27</v>
      </c>
      <c r="C465">
        <v>0</v>
      </c>
      <c r="D465">
        <v>129</v>
      </c>
      <c r="F465" t="s">
        <v>2665</v>
      </c>
      <c r="G465" t="b">
        <v>0</v>
      </c>
      <c r="H465" t="b">
        <v>0</v>
      </c>
    </row>
    <row r="466" spans="1:8" x14ac:dyDescent="0.15">
      <c r="A466" t="s">
        <v>28</v>
      </c>
      <c r="B466" t="s">
        <v>27</v>
      </c>
      <c r="C466">
        <v>0</v>
      </c>
      <c r="D466">
        <v>135</v>
      </c>
      <c r="F466" t="s">
        <v>157</v>
      </c>
      <c r="G466" t="b">
        <v>0</v>
      </c>
      <c r="H466" t="b">
        <v>0</v>
      </c>
    </row>
    <row r="467" spans="1:8" x14ac:dyDescent="0.15">
      <c r="A467" t="s">
        <v>28</v>
      </c>
      <c r="B467" t="s">
        <v>27</v>
      </c>
      <c r="C467">
        <v>0</v>
      </c>
      <c r="D467">
        <v>136</v>
      </c>
      <c r="F467" t="s">
        <v>165</v>
      </c>
      <c r="G467" t="b">
        <v>0</v>
      </c>
      <c r="H467" t="b">
        <v>0</v>
      </c>
    </row>
    <row r="468" spans="1:8" x14ac:dyDescent="0.15">
      <c r="A468" t="s">
        <v>28</v>
      </c>
      <c r="B468" t="s">
        <v>27</v>
      </c>
      <c r="C468">
        <v>0</v>
      </c>
      <c r="D468">
        <v>150</v>
      </c>
      <c r="F468" t="s">
        <v>2674</v>
      </c>
      <c r="G468" t="b">
        <v>0</v>
      </c>
      <c r="H468" t="b">
        <v>0</v>
      </c>
    </row>
    <row r="469" spans="1:8" x14ac:dyDescent="0.15">
      <c r="A469" t="s">
        <v>28</v>
      </c>
      <c r="B469" t="s">
        <v>27</v>
      </c>
      <c r="C469">
        <v>0</v>
      </c>
      <c r="D469">
        <v>162</v>
      </c>
      <c r="F469" t="s">
        <v>2681</v>
      </c>
      <c r="G469" t="b">
        <v>0</v>
      </c>
      <c r="H469" t="b">
        <v>0</v>
      </c>
    </row>
    <row r="470" spans="1:8" x14ac:dyDescent="0.15">
      <c r="A470" t="s">
        <v>28</v>
      </c>
      <c r="B470" t="s">
        <v>27</v>
      </c>
      <c r="C470">
        <v>0</v>
      </c>
      <c r="D470">
        <v>169</v>
      </c>
      <c r="F470" t="s">
        <v>2794</v>
      </c>
      <c r="G470" t="b">
        <v>0</v>
      </c>
      <c r="H470" t="b">
        <v>0</v>
      </c>
    </row>
    <row r="471" spans="1:8" x14ac:dyDescent="0.15">
      <c r="A471" t="s">
        <v>28</v>
      </c>
      <c r="B471" t="s">
        <v>27</v>
      </c>
      <c r="C471">
        <v>0</v>
      </c>
      <c r="D471">
        <v>175</v>
      </c>
      <c r="F471" t="s">
        <v>147</v>
      </c>
      <c r="G471" t="b">
        <v>0</v>
      </c>
      <c r="H471" t="b">
        <v>0</v>
      </c>
    </row>
    <row r="472" spans="1:8" x14ac:dyDescent="0.15">
      <c r="A472" t="s">
        <v>28</v>
      </c>
      <c r="B472" t="s">
        <v>27</v>
      </c>
      <c r="C472">
        <v>0</v>
      </c>
      <c r="D472">
        <v>208</v>
      </c>
      <c r="F472" t="s">
        <v>2682</v>
      </c>
      <c r="G472" t="b">
        <v>0</v>
      </c>
      <c r="H472" t="b">
        <v>0</v>
      </c>
    </row>
    <row r="473" spans="1:8" x14ac:dyDescent="0.15">
      <c r="A473" t="s">
        <v>28</v>
      </c>
      <c r="B473" t="s">
        <v>27</v>
      </c>
      <c r="C473">
        <v>0</v>
      </c>
      <c r="D473">
        <v>217</v>
      </c>
      <c r="F473" t="s">
        <v>2668</v>
      </c>
      <c r="G473" t="b">
        <v>0</v>
      </c>
      <c r="H473" t="b">
        <v>0</v>
      </c>
    </row>
    <row r="474" spans="1:8" x14ac:dyDescent="0.15">
      <c r="A474" t="s">
        <v>28</v>
      </c>
      <c r="B474" t="s">
        <v>27</v>
      </c>
      <c r="C474">
        <v>0</v>
      </c>
      <c r="D474">
        <v>224</v>
      </c>
      <c r="F474" t="s">
        <v>149</v>
      </c>
      <c r="G474" t="b">
        <v>0</v>
      </c>
      <c r="H474" t="b">
        <v>0</v>
      </c>
    </row>
    <row r="475" spans="1:8" x14ac:dyDescent="0.15">
      <c r="A475" t="s">
        <v>28</v>
      </c>
      <c r="B475" t="s">
        <v>27</v>
      </c>
      <c r="C475">
        <v>0</v>
      </c>
      <c r="D475">
        <v>252</v>
      </c>
      <c r="F475" t="s">
        <v>2687</v>
      </c>
      <c r="G475" t="b">
        <v>0</v>
      </c>
      <c r="H475" t="b">
        <v>0</v>
      </c>
    </row>
    <row r="476" spans="1:8" x14ac:dyDescent="0.15">
      <c r="A476" t="s">
        <v>28</v>
      </c>
      <c r="B476" t="s">
        <v>27</v>
      </c>
      <c r="C476">
        <v>0</v>
      </c>
      <c r="D476">
        <v>261</v>
      </c>
      <c r="F476" t="s">
        <v>2684</v>
      </c>
      <c r="G476" t="b">
        <v>0</v>
      </c>
      <c r="H476" t="b">
        <v>0</v>
      </c>
    </row>
    <row r="477" spans="1:8" x14ac:dyDescent="0.15">
      <c r="A477" t="s">
        <v>28</v>
      </c>
      <c r="B477" t="s">
        <v>27</v>
      </c>
      <c r="C477">
        <v>0</v>
      </c>
      <c r="D477">
        <v>266</v>
      </c>
      <c r="F477" t="s">
        <v>2649</v>
      </c>
      <c r="G477" t="b">
        <v>0</v>
      </c>
      <c r="H477" t="b">
        <v>0</v>
      </c>
    </row>
    <row r="478" spans="1:8" x14ac:dyDescent="0.15">
      <c r="A478" t="s">
        <v>28</v>
      </c>
      <c r="B478" t="s">
        <v>27</v>
      </c>
      <c r="C478">
        <v>0</v>
      </c>
      <c r="D478">
        <v>282</v>
      </c>
      <c r="F478" t="s">
        <v>2664</v>
      </c>
      <c r="G478" t="b">
        <v>0</v>
      </c>
      <c r="H478" t="b">
        <v>0</v>
      </c>
    </row>
    <row r="479" spans="1:8" x14ac:dyDescent="0.15">
      <c r="A479" t="s">
        <v>28</v>
      </c>
      <c r="B479" t="s">
        <v>27</v>
      </c>
      <c r="C479">
        <v>0</v>
      </c>
      <c r="D479">
        <v>289</v>
      </c>
      <c r="F479" t="s">
        <v>2673</v>
      </c>
      <c r="G479" t="b">
        <v>0</v>
      </c>
      <c r="H479" t="b">
        <v>0</v>
      </c>
    </row>
    <row r="480" spans="1:8" x14ac:dyDescent="0.15">
      <c r="A480" t="s">
        <v>28</v>
      </c>
      <c r="B480" t="s">
        <v>27</v>
      </c>
      <c r="C480">
        <v>0</v>
      </c>
      <c r="D480">
        <v>322</v>
      </c>
      <c r="F480" t="s">
        <v>2675</v>
      </c>
      <c r="G480" t="b">
        <v>0</v>
      </c>
      <c r="H480" t="b">
        <v>0</v>
      </c>
    </row>
    <row r="481" spans="1:8" x14ac:dyDescent="0.15">
      <c r="A481" t="s">
        <v>28</v>
      </c>
      <c r="B481" t="s">
        <v>27</v>
      </c>
      <c r="C481">
        <v>0</v>
      </c>
      <c r="D481">
        <v>330</v>
      </c>
      <c r="F481" t="s">
        <v>157</v>
      </c>
      <c r="G481" t="b">
        <v>0</v>
      </c>
      <c r="H481" t="b">
        <v>0</v>
      </c>
    </row>
    <row r="482" spans="1:8" x14ac:dyDescent="0.15">
      <c r="A482" t="s">
        <v>28</v>
      </c>
      <c r="B482" t="s">
        <v>27</v>
      </c>
      <c r="C482">
        <v>0</v>
      </c>
      <c r="D482">
        <v>334</v>
      </c>
      <c r="F482" t="s">
        <v>2676</v>
      </c>
      <c r="G482" t="b">
        <v>0</v>
      </c>
      <c r="H482" t="b">
        <v>0</v>
      </c>
    </row>
    <row r="483" spans="1:8" x14ac:dyDescent="0.15">
      <c r="A483" t="s">
        <v>28</v>
      </c>
      <c r="B483" t="s">
        <v>27</v>
      </c>
      <c r="C483">
        <v>0</v>
      </c>
      <c r="D483">
        <v>343</v>
      </c>
      <c r="F483" t="s">
        <v>155</v>
      </c>
      <c r="G483" t="b">
        <v>0</v>
      </c>
      <c r="H483" t="b">
        <v>0</v>
      </c>
    </row>
    <row r="484" spans="1:8" x14ac:dyDescent="0.15">
      <c r="A484" t="s">
        <v>28</v>
      </c>
      <c r="B484" t="s">
        <v>27</v>
      </c>
      <c r="C484">
        <v>0</v>
      </c>
      <c r="D484">
        <v>344</v>
      </c>
      <c r="F484" t="s">
        <v>2683</v>
      </c>
      <c r="G484" t="b">
        <v>0</v>
      </c>
      <c r="H484" t="b">
        <v>0</v>
      </c>
    </row>
    <row r="485" spans="1:8" x14ac:dyDescent="0.15">
      <c r="A485" t="s">
        <v>28</v>
      </c>
      <c r="B485" t="s">
        <v>27</v>
      </c>
      <c r="C485">
        <v>0</v>
      </c>
      <c r="D485">
        <v>349</v>
      </c>
      <c r="F485" t="s">
        <v>2663</v>
      </c>
      <c r="G485" t="b">
        <v>0</v>
      </c>
      <c r="H485" t="b">
        <v>0</v>
      </c>
    </row>
    <row r="486" spans="1:8" x14ac:dyDescent="0.15">
      <c r="A486" t="s">
        <v>28</v>
      </c>
      <c r="B486" t="s">
        <v>27</v>
      </c>
      <c r="C486">
        <v>0</v>
      </c>
      <c r="D486">
        <v>351</v>
      </c>
      <c r="F486" t="s">
        <v>2677</v>
      </c>
      <c r="G486" t="b">
        <v>0</v>
      </c>
      <c r="H486" t="b">
        <v>0</v>
      </c>
    </row>
    <row r="487" spans="1:8" x14ac:dyDescent="0.15">
      <c r="A487" t="s">
        <v>28</v>
      </c>
      <c r="B487" t="s">
        <v>27</v>
      </c>
      <c r="C487">
        <v>0</v>
      </c>
      <c r="D487">
        <v>353</v>
      </c>
      <c r="F487" t="s">
        <v>2670</v>
      </c>
      <c r="G487" t="b">
        <v>0</v>
      </c>
      <c r="H487" t="b">
        <v>0</v>
      </c>
    </row>
    <row r="488" spans="1:8" x14ac:dyDescent="0.15">
      <c r="A488" t="s">
        <v>28</v>
      </c>
      <c r="B488" t="s">
        <v>23</v>
      </c>
      <c r="C488">
        <v>0</v>
      </c>
      <c r="D488">
        <v>5</v>
      </c>
      <c r="F488" t="s">
        <v>2491</v>
      </c>
      <c r="G488" t="b">
        <v>0</v>
      </c>
      <c r="H488" t="b">
        <v>0</v>
      </c>
    </row>
    <row r="489" spans="1:8" x14ac:dyDescent="0.15">
      <c r="A489" t="s">
        <v>28</v>
      </c>
      <c r="B489" t="s">
        <v>23</v>
      </c>
      <c r="C489">
        <v>0</v>
      </c>
      <c r="D489">
        <v>23</v>
      </c>
      <c r="F489" t="s">
        <v>2474</v>
      </c>
      <c r="G489" t="b">
        <v>0</v>
      </c>
      <c r="H489" t="b">
        <v>0</v>
      </c>
    </row>
    <row r="490" spans="1:8" x14ac:dyDescent="0.15">
      <c r="A490" t="s">
        <v>28</v>
      </c>
      <c r="B490" t="s">
        <v>23</v>
      </c>
      <c r="C490">
        <v>0</v>
      </c>
      <c r="D490">
        <v>25</v>
      </c>
      <c r="F490" t="s">
        <v>317</v>
      </c>
      <c r="G490" t="b">
        <v>0</v>
      </c>
      <c r="H490" t="b">
        <v>0</v>
      </c>
    </row>
    <row r="491" spans="1:8" x14ac:dyDescent="0.15">
      <c r="A491" t="s">
        <v>28</v>
      </c>
      <c r="B491" t="s">
        <v>23</v>
      </c>
      <c r="C491">
        <v>0</v>
      </c>
      <c r="D491">
        <v>61</v>
      </c>
      <c r="F491" t="s">
        <v>2495</v>
      </c>
      <c r="G491" t="b">
        <v>0</v>
      </c>
      <c r="H491" t="b">
        <v>0</v>
      </c>
    </row>
    <row r="492" spans="1:8" x14ac:dyDescent="0.15">
      <c r="A492" t="s">
        <v>28</v>
      </c>
      <c r="B492" t="s">
        <v>23</v>
      </c>
      <c r="C492">
        <v>0</v>
      </c>
      <c r="D492">
        <v>89</v>
      </c>
      <c r="F492" t="s">
        <v>2494</v>
      </c>
      <c r="G492" t="b">
        <v>0</v>
      </c>
      <c r="H492" t="b">
        <v>0</v>
      </c>
    </row>
    <row r="493" spans="1:8" x14ac:dyDescent="0.15">
      <c r="A493" t="s">
        <v>28</v>
      </c>
      <c r="B493" t="s">
        <v>23</v>
      </c>
      <c r="C493">
        <v>0</v>
      </c>
      <c r="D493">
        <v>114</v>
      </c>
      <c r="F493" t="s">
        <v>2490</v>
      </c>
      <c r="G493" t="b">
        <v>0</v>
      </c>
      <c r="H493" t="b">
        <v>0</v>
      </c>
    </row>
    <row r="494" spans="1:8" x14ac:dyDescent="0.15">
      <c r="A494" t="s">
        <v>28</v>
      </c>
      <c r="B494" t="s">
        <v>23</v>
      </c>
      <c r="C494">
        <v>0</v>
      </c>
      <c r="D494">
        <v>189</v>
      </c>
      <c r="F494" t="s">
        <v>2493</v>
      </c>
      <c r="G494" t="b">
        <v>0</v>
      </c>
      <c r="H494" t="b">
        <v>0</v>
      </c>
    </row>
    <row r="495" spans="1:8" x14ac:dyDescent="0.15">
      <c r="A495" t="s">
        <v>28</v>
      </c>
      <c r="B495" t="s">
        <v>23</v>
      </c>
      <c r="C495">
        <v>0</v>
      </c>
      <c r="D495">
        <v>252</v>
      </c>
      <c r="F495" t="s">
        <v>2496</v>
      </c>
      <c r="G495" t="b">
        <v>0</v>
      </c>
      <c r="H495" t="b">
        <v>0</v>
      </c>
    </row>
    <row r="496" spans="1:8" x14ac:dyDescent="0.15">
      <c r="A496" t="s">
        <v>28</v>
      </c>
      <c r="B496" t="s">
        <v>23</v>
      </c>
      <c r="C496">
        <v>0</v>
      </c>
      <c r="D496">
        <v>263</v>
      </c>
      <c r="F496" t="s">
        <v>2489</v>
      </c>
      <c r="G496" t="b">
        <v>0</v>
      </c>
      <c r="H496" t="b">
        <v>0</v>
      </c>
    </row>
    <row r="497" spans="1:8" x14ac:dyDescent="0.15">
      <c r="A497" t="s">
        <v>28</v>
      </c>
      <c r="B497" t="s">
        <v>23</v>
      </c>
      <c r="C497">
        <v>0</v>
      </c>
      <c r="D497">
        <v>289</v>
      </c>
      <c r="F497" t="s">
        <v>2487</v>
      </c>
      <c r="G497" t="b">
        <v>0</v>
      </c>
      <c r="H497" t="b">
        <v>0</v>
      </c>
    </row>
    <row r="498" spans="1:8" x14ac:dyDescent="0.15">
      <c r="A498" t="s">
        <v>28</v>
      </c>
      <c r="B498" t="s">
        <v>23</v>
      </c>
      <c r="C498">
        <v>0</v>
      </c>
      <c r="D498">
        <v>334</v>
      </c>
      <c r="F498" t="s">
        <v>2482</v>
      </c>
      <c r="G498" t="b">
        <v>0</v>
      </c>
      <c r="H498" t="b">
        <v>0</v>
      </c>
    </row>
    <row r="499" spans="1:8" x14ac:dyDescent="0.15">
      <c r="A499" t="s">
        <v>28</v>
      </c>
      <c r="B499" t="s">
        <v>23</v>
      </c>
      <c r="C499">
        <v>0</v>
      </c>
      <c r="D499">
        <v>344</v>
      </c>
      <c r="F499" t="s">
        <v>2492</v>
      </c>
      <c r="G499" t="b">
        <v>0</v>
      </c>
      <c r="H499" t="b">
        <v>0</v>
      </c>
    </row>
    <row r="500" spans="1:8" x14ac:dyDescent="0.15">
      <c r="A500" t="s">
        <v>28</v>
      </c>
      <c r="B500" t="s">
        <v>23</v>
      </c>
      <c r="C500">
        <v>0</v>
      </c>
      <c r="D500">
        <v>345</v>
      </c>
      <c r="F500" t="s">
        <v>2497</v>
      </c>
      <c r="G500" t="b">
        <v>0</v>
      </c>
      <c r="H500" t="b">
        <v>0</v>
      </c>
    </row>
    <row r="501" spans="1:8" x14ac:dyDescent="0.15">
      <c r="A501" t="s">
        <v>28</v>
      </c>
      <c r="B501" t="s">
        <v>23</v>
      </c>
      <c r="C501">
        <v>0</v>
      </c>
      <c r="D501">
        <v>351</v>
      </c>
      <c r="F501" t="s">
        <v>2479</v>
      </c>
      <c r="G501" t="b">
        <v>0</v>
      </c>
      <c r="H501" t="b">
        <v>0</v>
      </c>
    </row>
    <row r="502" spans="1:8" x14ac:dyDescent="0.15">
      <c r="A502" t="s">
        <v>28</v>
      </c>
      <c r="B502" t="s">
        <v>23</v>
      </c>
      <c r="C502">
        <v>0</v>
      </c>
      <c r="D502">
        <v>353</v>
      </c>
      <c r="F502" t="s">
        <v>2484</v>
      </c>
      <c r="G502" t="b">
        <v>0</v>
      </c>
      <c r="H502" t="b">
        <v>0</v>
      </c>
    </row>
    <row r="503" spans="1:8" x14ac:dyDescent="0.15">
      <c r="A503" t="s">
        <v>29</v>
      </c>
      <c r="B503" t="s">
        <v>30</v>
      </c>
      <c r="C503">
        <v>0</v>
      </c>
      <c r="D503">
        <v>1</v>
      </c>
      <c r="F503" t="s">
        <v>310</v>
      </c>
      <c r="G503" t="b">
        <v>0</v>
      </c>
      <c r="H503" t="b">
        <v>0</v>
      </c>
    </row>
    <row r="504" spans="1:8" x14ac:dyDescent="0.15">
      <c r="A504" t="s">
        <v>29</v>
      </c>
      <c r="B504" t="s">
        <v>30</v>
      </c>
      <c r="C504">
        <v>0</v>
      </c>
      <c r="D504">
        <v>6</v>
      </c>
      <c r="F504" t="s">
        <v>304</v>
      </c>
      <c r="G504" t="b">
        <v>0</v>
      </c>
      <c r="H504" t="b">
        <v>0</v>
      </c>
    </row>
    <row r="505" spans="1:8" x14ac:dyDescent="0.15">
      <c r="A505" t="s">
        <v>29</v>
      </c>
      <c r="B505" t="s">
        <v>30</v>
      </c>
      <c r="C505">
        <v>0</v>
      </c>
      <c r="D505">
        <v>8</v>
      </c>
      <c r="F505" t="s">
        <v>2340</v>
      </c>
      <c r="G505" t="b">
        <v>0</v>
      </c>
      <c r="H505" t="b">
        <v>0</v>
      </c>
    </row>
    <row r="506" spans="1:8" x14ac:dyDescent="0.15">
      <c r="A506" t="s">
        <v>29</v>
      </c>
      <c r="B506" t="s">
        <v>30</v>
      </c>
      <c r="C506">
        <v>0</v>
      </c>
      <c r="D506">
        <v>12</v>
      </c>
      <c r="F506" t="s">
        <v>2335</v>
      </c>
      <c r="G506" t="b">
        <v>0</v>
      </c>
      <c r="H506" t="b">
        <v>0</v>
      </c>
    </row>
    <row r="507" spans="1:8" x14ac:dyDescent="0.15">
      <c r="A507" t="s">
        <v>29</v>
      </c>
      <c r="B507" t="s">
        <v>30</v>
      </c>
      <c r="C507">
        <v>0</v>
      </c>
      <c r="D507">
        <v>31</v>
      </c>
      <c r="F507" t="s">
        <v>2313</v>
      </c>
      <c r="G507" t="b">
        <v>0</v>
      </c>
      <c r="H507" t="b">
        <v>0</v>
      </c>
    </row>
    <row r="508" spans="1:8" x14ac:dyDescent="0.15">
      <c r="A508" t="s">
        <v>29</v>
      </c>
      <c r="B508" t="s">
        <v>30</v>
      </c>
      <c r="C508">
        <v>0</v>
      </c>
      <c r="D508">
        <v>35</v>
      </c>
      <c r="F508" t="s">
        <v>2309</v>
      </c>
      <c r="G508" t="b">
        <v>0</v>
      </c>
      <c r="H508" t="b">
        <v>0</v>
      </c>
    </row>
    <row r="509" spans="1:8" x14ac:dyDescent="0.15">
      <c r="A509" t="s">
        <v>29</v>
      </c>
      <c r="B509" t="s">
        <v>30</v>
      </c>
      <c r="C509">
        <v>0</v>
      </c>
      <c r="D509">
        <v>36</v>
      </c>
      <c r="F509" t="s">
        <v>2307</v>
      </c>
      <c r="G509" t="b">
        <v>0</v>
      </c>
      <c r="H509" t="b">
        <v>0</v>
      </c>
    </row>
    <row r="510" spans="1:8" x14ac:dyDescent="0.15">
      <c r="A510" t="s">
        <v>29</v>
      </c>
      <c r="B510" t="s">
        <v>30</v>
      </c>
      <c r="C510">
        <v>0</v>
      </c>
      <c r="D510">
        <v>37</v>
      </c>
      <c r="F510" t="s">
        <v>2311</v>
      </c>
      <c r="G510" t="b">
        <v>0</v>
      </c>
      <c r="H510" t="b">
        <v>0</v>
      </c>
    </row>
    <row r="511" spans="1:8" x14ac:dyDescent="0.15">
      <c r="A511" t="s">
        <v>29</v>
      </c>
      <c r="B511" t="s">
        <v>30</v>
      </c>
      <c r="C511">
        <v>0</v>
      </c>
      <c r="D511">
        <v>40</v>
      </c>
      <c r="F511" t="s">
        <v>2200</v>
      </c>
      <c r="G511" t="b">
        <v>0</v>
      </c>
      <c r="H511" t="b">
        <v>0</v>
      </c>
    </row>
    <row r="512" spans="1:8" x14ac:dyDescent="0.15">
      <c r="A512" t="s">
        <v>29</v>
      </c>
      <c r="B512" t="s">
        <v>30</v>
      </c>
      <c r="C512">
        <v>0</v>
      </c>
      <c r="D512">
        <v>68</v>
      </c>
      <c r="F512" t="s">
        <v>286</v>
      </c>
      <c r="G512" t="b">
        <v>0</v>
      </c>
      <c r="H512" t="b">
        <v>0</v>
      </c>
    </row>
    <row r="513" spans="1:8" x14ac:dyDescent="0.15">
      <c r="A513" t="s">
        <v>29</v>
      </c>
      <c r="B513" t="s">
        <v>30</v>
      </c>
      <c r="C513">
        <v>0</v>
      </c>
      <c r="D513">
        <v>71</v>
      </c>
      <c r="F513" t="s">
        <v>2331</v>
      </c>
      <c r="G513" t="b">
        <v>0</v>
      </c>
      <c r="H513" t="b">
        <v>0</v>
      </c>
    </row>
    <row r="514" spans="1:8" x14ac:dyDescent="0.15">
      <c r="A514" t="s">
        <v>29</v>
      </c>
      <c r="B514" t="s">
        <v>30</v>
      </c>
      <c r="C514">
        <v>0</v>
      </c>
      <c r="D514">
        <v>74</v>
      </c>
      <c r="F514" t="s">
        <v>2322</v>
      </c>
      <c r="G514" t="b">
        <v>0</v>
      </c>
      <c r="H514" t="b">
        <v>0</v>
      </c>
    </row>
    <row r="515" spans="1:8" x14ac:dyDescent="0.15">
      <c r="A515" t="s">
        <v>29</v>
      </c>
      <c r="B515" t="s">
        <v>30</v>
      </c>
      <c r="C515">
        <v>0</v>
      </c>
      <c r="D515">
        <v>77</v>
      </c>
      <c r="F515" t="s">
        <v>2323</v>
      </c>
      <c r="G515" t="b">
        <v>0</v>
      </c>
      <c r="H515" t="b">
        <v>0</v>
      </c>
    </row>
    <row r="516" spans="1:8" x14ac:dyDescent="0.15">
      <c r="A516" t="s">
        <v>29</v>
      </c>
      <c r="B516" t="s">
        <v>30</v>
      </c>
      <c r="C516">
        <v>0</v>
      </c>
      <c r="D516">
        <v>84</v>
      </c>
      <c r="F516" t="s">
        <v>2333</v>
      </c>
      <c r="G516" t="b">
        <v>0</v>
      </c>
      <c r="H516" t="b">
        <v>0</v>
      </c>
    </row>
    <row r="517" spans="1:8" x14ac:dyDescent="0.15">
      <c r="A517" t="s">
        <v>29</v>
      </c>
      <c r="B517" t="s">
        <v>30</v>
      </c>
      <c r="C517">
        <v>0</v>
      </c>
      <c r="D517">
        <v>87</v>
      </c>
      <c r="F517" t="s">
        <v>302</v>
      </c>
      <c r="G517" t="b">
        <v>0</v>
      </c>
      <c r="H517" t="b">
        <v>0</v>
      </c>
    </row>
    <row r="518" spans="1:8" x14ac:dyDescent="0.15">
      <c r="A518" t="s">
        <v>29</v>
      </c>
      <c r="B518" t="s">
        <v>30</v>
      </c>
      <c r="C518">
        <v>0</v>
      </c>
      <c r="D518">
        <v>88</v>
      </c>
      <c r="F518" t="s">
        <v>2213</v>
      </c>
      <c r="G518" t="b">
        <v>0</v>
      </c>
      <c r="H518" t="b">
        <v>0</v>
      </c>
    </row>
    <row r="519" spans="1:8" x14ac:dyDescent="0.15">
      <c r="A519" t="s">
        <v>29</v>
      </c>
      <c r="B519" t="s">
        <v>30</v>
      </c>
      <c r="C519">
        <v>0</v>
      </c>
      <c r="D519">
        <v>92</v>
      </c>
      <c r="F519" t="s">
        <v>2349</v>
      </c>
      <c r="G519" t="b">
        <v>0</v>
      </c>
      <c r="H519" t="b">
        <v>0</v>
      </c>
    </row>
    <row r="520" spans="1:8" x14ac:dyDescent="0.15">
      <c r="A520" t="s">
        <v>29</v>
      </c>
      <c r="B520" t="s">
        <v>30</v>
      </c>
      <c r="C520">
        <v>0</v>
      </c>
      <c r="D520">
        <v>97</v>
      </c>
      <c r="F520" t="s">
        <v>306</v>
      </c>
      <c r="G520" t="b">
        <v>0</v>
      </c>
      <c r="H520" t="b">
        <v>0</v>
      </c>
    </row>
    <row r="521" spans="1:8" x14ac:dyDescent="0.15">
      <c r="A521" t="s">
        <v>29</v>
      </c>
      <c r="B521" t="s">
        <v>30</v>
      </c>
      <c r="C521">
        <v>0</v>
      </c>
      <c r="D521">
        <v>106</v>
      </c>
      <c r="F521" t="s">
        <v>2351</v>
      </c>
      <c r="G521" t="b">
        <v>0</v>
      </c>
      <c r="H521" t="b">
        <v>0</v>
      </c>
    </row>
    <row r="522" spans="1:8" x14ac:dyDescent="0.15">
      <c r="A522" t="s">
        <v>29</v>
      </c>
      <c r="B522" t="s">
        <v>30</v>
      </c>
      <c r="C522">
        <v>0</v>
      </c>
      <c r="D522">
        <v>110</v>
      </c>
      <c r="F522" t="s">
        <v>2277</v>
      </c>
      <c r="G522" t="b">
        <v>0</v>
      </c>
      <c r="H522" t="b">
        <v>0</v>
      </c>
    </row>
    <row r="523" spans="1:8" x14ac:dyDescent="0.15">
      <c r="A523" t="s">
        <v>29</v>
      </c>
      <c r="B523" t="s">
        <v>30</v>
      </c>
      <c r="C523">
        <v>0</v>
      </c>
      <c r="D523">
        <v>112</v>
      </c>
      <c r="F523" t="s">
        <v>2339</v>
      </c>
      <c r="G523" t="b">
        <v>0</v>
      </c>
      <c r="H523" t="b">
        <v>0</v>
      </c>
    </row>
    <row r="524" spans="1:8" x14ac:dyDescent="0.15">
      <c r="A524" t="s">
        <v>29</v>
      </c>
      <c r="B524" t="s">
        <v>30</v>
      </c>
      <c r="C524">
        <v>0</v>
      </c>
      <c r="D524">
        <v>118</v>
      </c>
      <c r="F524" t="s">
        <v>2341</v>
      </c>
      <c r="G524" t="b">
        <v>0</v>
      </c>
      <c r="H524" t="b">
        <v>0</v>
      </c>
    </row>
    <row r="525" spans="1:8" x14ac:dyDescent="0.15">
      <c r="A525" t="s">
        <v>29</v>
      </c>
      <c r="B525" t="s">
        <v>30</v>
      </c>
      <c r="C525">
        <v>0</v>
      </c>
      <c r="D525">
        <v>119</v>
      </c>
      <c r="F525" t="s">
        <v>288</v>
      </c>
      <c r="G525" t="b">
        <v>0</v>
      </c>
      <c r="H525" t="b">
        <v>0</v>
      </c>
    </row>
    <row r="526" spans="1:8" x14ac:dyDescent="0.15">
      <c r="A526" t="s">
        <v>29</v>
      </c>
      <c r="B526" t="s">
        <v>30</v>
      </c>
      <c r="C526">
        <v>0</v>
      </c>
      <c r="D526">
        <v>122</v>
      </c>
      <c r="F526" t="s">
        <v>2326</v>
      </c>
      <c r="G526" t="b">
        <v>0</v>
      </c>
      <c r="H526" t="b">
        <v>0</v>
      </c>
    </row>
    <row r="527" spans="1:8" x14ac:dyDescent="0.15">
      <c r="A527" t="s">
        <v>29</v>
      </c>
      <c r="B527" t="s">
        <v>30</v>
      </c>
      <c r="C527">
        <v>0</v>
      </c>
      <c r="D527">
        <v>123</v>
      </c>
      <c r="F527" t="s">
        <v>2325</v>
      </c>
      <c r="G527" t="b">
        <v>0</v>
      </c>
      <c r="H527" t="b">
        <v>0</v>
      </c>
    </row>
    <row r="528" spans="1:8" x14ac:dyDescent="0.15">
      <c r="A528" t="s">
        <v>29</v>
      </c>
      <c r="B528" t="s">
        <v>30</v>
      </c>
      <c r="C528">
        <v>0</v>
      </c>
      <c r="D528">
        <v>132</v>
      </c>
      <c r="F528" t="s">
        <v>296</v>
      </c>
      <c r="G528" t="b">
        <v>0</v>
      </c>
      <c r="H528" t="b">
        <v>0</v>
      </c>
    </row>
    <row r="529" spans="1:8" x14ac:dyDescent="0.15">
      <c r="A529" t="s">
        <v>29</v>
      </c>
      <c r="B529" t="s">
        <v>30</v>
      </c>
      <c r="C529">
        <v>0</v>
      </c>
      <c r="D529">
        <v>137</v>
      </c>
      <c r="F529" t="s">
        <v>2317</v>
      </c>
      <c r="G529" t="b">
        <v>0</v>
      </c>
      <c r="H529" t="b">
        <v>0</v>
      </c>
    </row>
    <row r="530" spans="1:8" x14ac:dyDescent="0.15">
      <c r="A530" t="s">
        <v>29</v>
      </c>
      <c r="B530" t="s">
        <v>30</v>
      </c>
      <c r="C530">
        <v>0</v>
      </c>
      <c r="D530">
        <v>164</v>
      </c>
      <c r="F530" t="s">
        <v>2344</v>
      </c>
      <c r="G530" t="b">
        <v>0</v>
      </c>
      <c r="H530" t="b">
        <v>0</v>
      </c>
    </row>
    <row r="531" spans="1:8" x14ac:dyDescent="0.15">
      <c r="A531" t="s">
        <v>29</v>
      </c>
      <c r="B531" t="s">
        <v>30</v>
      </c>
      <c r="C531">
        <v>0</v>
      </c>
      <c r="D531">
        <v>165</v>
      </c>
      <c r="F531" t="s">
        <v>2343</v>
      </c>
      <c r="G531" t="b">
        <v>0</v>
      </c>
      <c r="H531" t="b">
        <v>0</v>
      </c>
    </row>
    <row r="532" spans="1:8" x14ac:dyDescent="0.15">
      <c r="A532" t="s">
        <v>29</v>
      </c>
      <c r="B532" t="s">
        <v>30</v>
      </c>
      <c r="C532">
        <v>0</v>
      </c>
      <c r="D532">
        <v>177</v>
      </c>
      <c r="F532" t="s">
        <v>290</v>
      </c>
      <c r="G532" t="b">
        <v>0</v>
      </c>
      <c r="H532" t="b">
        <v>0</v>
      </c>
    </row>
    <row r="533" spans="1:8" x14ac:dyDescent="0.15">
      <c r="A533" t="s">
        <v>29</v>
      </c>
      <c r="B533" t="s">
        <v>30</v>
      </c>
      <c r="C533">
        <v>0</v>
      </c>
      <c r="D533">
        <v>210</v>
      </c>
      <c r="F533" t="s">
        <v>2342</v>
      </c>
      <c r="G533" t="b">
        <v>0</v>
      </c>
      <c r="H533" t="b">
        <v>0</v>
      </c>
    </row>
    <row r="534" spans="1:8" x14ac:dyDescent="0.15">
      <c r="A534" t="s">
        <v>29</v>
      </c>
      <c r="B534" t="s">
        <v>30</v>
      </c>
      <c r="C534">
        <v>0</v>
      </c>
      <c r="D534">
        <v>214</v>
      </c>
      <c r="F534" t="s">
        <v>2332</v>
      </c>
      <c r="G534" t="b">
        <v>0</v>
      </c>
      <c r="H534" t="b">
        <v>0</v>
      </c>
    </row>
    <row r="535" spans="1:8" x14ac:dyDescent="0.15">
      <c r="A535" t="s">
        <v>29</v>
      </c>
      <c r="B535" t="s">
        <v>30</v>
      </c>
      <c r="C535">
        <v>0</v>
      </c>
      <c r="D535">
        <v>216</v>
      </c>
      <c r="F535" t="s">
        <v>2327</v>
      </c>
      <c r="G535" t="b">
        <v>0</v>
      </c>
      <c r="H535" t="b">
        <v>0</v>
      </c>
    </row>
    <row r="536" spans="1:8" x14ac:dyDescent="0.15">
      <c r="A536" t="s">
        <v>29</v>
      </c>
      <c r="B536" t="s">
        <v>30</v>
      </c>
      <c r="C536">
        <v>0</v>
      </c>
      <c r="D536">
        <v>220</v>
      </c>
      <c r="F536" t="s">
        <v>2328</v>
      </c>
      <c r="G536" t="b">
        <v>0</v>
      </c>
      <c r="H536" t="b">
        <v>0</v>
      </c>
    </row>
    <row r="537" spans="1:8" x14ac:dyDescent="0.15">
      <c r="A537" t="s">
        <v>29</v>
      </c>
      <c r="B537" t="s">
        <v>30</v>
      </c>
      <c r="C537">
        <v>0</v>
      </c>
      <c r="D537">
        <v>222</v>
      </c>
      <c r="F537" t="s">
        <v>2324</v>
      </c>
      <c r="G537" t="b">
        <v>0</v>
      </c>
      <c r="H537" t="b">
        <v>0</v>
      </c>
    </row>
    <row r="538" spans="1:8" x14ac:dyDescent="0.15">
      <c r="A538" t="s">
        <v>29</v>
      </c>
      <c r="B538" t="s">
        <v>30</v>
      </c>
      <c r="C538">
        <v>0</v>
      </c>
      <c r="D538">
        <v>225</v>
      </c>
      <c r="F538" t="s">
        <v>2310</v>
      </c>
      <c r="G538" t="b">
        <v>0</v>
      </c>
      <c r="H538" t="b">
        <v>0</v>
      </c>
    </row>
    <row r="539" spans="1:8" x14ac:dyDescent="0.15">
      <c r="A539" t="s">
        <v>29</v>
      </c>
      <c r="B539" t="s">
        <v>30</v>
      </c>
      <c r="C539">
        <v>0</v>
      </c>
      <c r="D539">
        <v>226</v>
      </c>
      <c r="F539" t="s">
        <v>2306</v>
      </c>
      <c r="G539" t="b">
        <v>0</v>
      </c>
      <c r="H539" t="b">
        <v>0</v>
      </c>
    </row>
    <row r="540" spans="1:8" x14ac:dyDescent="0.15">
      <c r="A540" t="s">
        <v>29</v>
      </c>
      <c r="B540" t="s">
        <v>30</v>
      </c>
      <c r="C540">
        <v>0</v>
      </c>
      <c r="D540">
        <v>234</v>
      </c>
      <c r="F540" t="s">
        <v>2345</v>
      </c>
      <c r="G540" t="b">
        <v>0</v>
      </c>
      <c r="H540" t="b">
        <v>0</v>
      </c>
    </row>
    <row r="541" spans="1:8" x14ac:dyDescent="0.15">
      <c r="A541" t="s">
        <v>29</v>
      </c>
      <c r="B541" t="s">
        <v>30</v>
      </c>
      <c r="C541">
        <v>0</v>
      </c>
      <c r="D541">
        <v>235</v>
      </c>
      <c r="F541" t="s">
        <v>2347</v>
      </c>
      <c r="G541" t="b">
        <v>0</v>
      </c>
      <c r="H541" t="b">
        <v>0</v>
      </c>
    </row>
    <row r="542" spans="1:8" x14ac:dyDescent="0.15">
      <c r="A542" t="s">
        <v>29</v>
      </c>
      <c r="B542" t="s">
        <v>30</v>
      </c>
      <c r="C542">
        <v>0</v>
      </c>
      <c r="D542">
        <v>236</v>
      </c>
      <c r="F542" t="s">
        <v>2261</v>
      </c>
      <c r="G542" t="b">
        <v>0</v>
      </c>
      <c r="H542" t="b">
        <v>0</v>
      </c>
    </row>
    <row r="543" spans="1:8" x14ac:dyDescent="0.15">
      <c r="A543" t="s">
        <v>29</v>
      </c>
      <c r="B543" t="s">
        <v>30</v>
      </c>
      <c r="C543">
        <v>0</v>
      </c>
      <c r="D543">
        <v>245</v>
      </c>
      <c r="F543" t="s">
        <v>2315</v>
      </c>
      <c r="G543" t="b">
        <v>0</v>
      </c>
      <c r="H543" t="b">
        <v>0</v>
      </c>
    </row>
    <row r="544" spans="1:8" x14ac:dyDescent="0.15">
      <c r="A544" t="s">
        <v>29</v>
      </c>
      <c r="B544" t="s">
        <v>30</v>
      </c>
      <c r="C544">
        <v>0</v>
      </c>
      <c r="D544">
        <v>247</v>
      </c>
      <c r="F544" t="s">
        <v>2312</v>
      </c>
      <c r="G544" t="b">
        <v>0</v>
      </c>
      <c r="H544" t="b">
        <v>0</v>
      </c>
    </row>
    <row r="545" spans="1:8" x14ac:dyDescent="0.15">
      <c r="A545" t="s">
        <v>29</v>
      </c>
      <c r="B545" t="s">
        <v>30</v>
      </c>
      <c r="C545">
        <v>0</v>
      </c>
      <c r="D545">
        <v>249</v>
      </c>
      <c r="F545" t="s">
        <v>2308</v>
      </c>
      <c r="G545" t="b">
        <v>0</v>
      </c>
      <c r="H545" t="b">
        <v>0</v>
      </c>
    </row>
    <row r="546" spans="1:8" x14ac:dyDescent="0.15">
      <c r="A546" t="s">
        <v>29</v>
      </c>
      <c r="B546" t="s">
        <v>30</v>
      </c>
      <c r="C546">
        <v>0</v>
      </c>
      <c r="D546">
        <v>273</v>
      </c>
      <c r="F546" t="s">
        <v>2321</v>
      </c>
      <c r="G546" t="b">
        <v>0</v>
      </c>
      <c r="H546" t="b">
        <v>0</v>
      </c>
    </row>
    <row r="547" spans="1:8" x14ac:dyDescent="0.15">
      <c r="A547" t="s">
        <v>29</v>
      </c>
      <c r="B547" t="s">
        <v>30</v>
      </c>
      <c r="C547">
        <v>0</v>
      </c>
      <c r="D547">
        <v>278</v>
      </c>
      <c r="F547" t="s">
        <v>2330</v>
      </c>
      <c r="G547" t="b">
        <v>0</v>
      </c>
      <c r="H547" t="b">
        <v>0</v>
      </c>
    </row>
    <row r="548" spans="1:8" x14ac:dyDescent="0.15">
      <c r="A548" t="s">
        <v>29</v>
      </c>
      <c r="B548" t="s">
        <v>30</v>
      </c>
      <c r="C548">
        <v>0</v>
      </c>
      <c r="D548">
        <v>290</v>
      </c>
      <c r="F548" t="s">
        <v>2314</v>
      </c>
      <c r="G548" t="b">
        <v>0</v>
      </c>
      <c r="H548" t="b">
        <v>0</v>
      </c>
    </row>
    <row r="549" spans="1:8" x14ac:dyDescent="0.15">
      <c r="A549" t="s">
        <v>29</v>
      </c>
      <c r="B549" t="s">
        <v>30</v>
      </c>
      <c r="C549">
        <v>0</v>
      </c>
      <c r="D549">
        <v>296</v>
      </c>
      <c r="F549" t="s">
        <v>2346</v>
      </c>
      <c r="G549" t="b">
        <v>0</v>
      </c>
      <c r="H549" t="b">
        <v>0</v>
      </c>
    </row>
    <row r="550" spans="1:8" x14ac:dyDescent="0.15">
      <c r="A550" t="s">
        <v>29</v>
      </c>
      <c r="B550" t="s">
        <v>30</v>
      </c>
      <c r="C550">
        <v>0</v>
      </c>
      <c r="D550">
        <v>299</v>
      </c>
      <c r="F550" t="s">
        <v>2337</v>
      </c>
      <c r="G550" t="b">
        <v>0</v>
      </c>
      <c r="H550" t="b">
        <v>0</v>
      </c>
    </row>
    <row r="551" spans="1:8" x14ac:dyDescent="0.15">
      <c r="A551" t="s">
        <v>29</v>
      </c>
      <c r="B551" t="s">
        <v>30</v>
      </c>
      <c r="C551">
        <v>0</v>
      </c>
      <c r="D551">
        <v>302</v>
      </c>
      <c r="F551" t="s">
        <v>2334</v>
      </c>
      <c r="G551" t="b">
        <v>0</v>
      </c>
      <c r="H551" t="b">
        <v>0</v>
      </c>
    </row>
    <row r="552" spans="1:8" x14ac:dyDescent="0.15">
      <c r="A552" t="s">
        <v>29</v>
      </c>
      <c r="B552" t="s">
        <v>30</v>
      </c>
      <c r="C552">
        <v>0</v>
      </c>
      <c r="D552">
        <v>303</v>
      </c>
      <c r="F552" t="s">
        <v>2329</v>
      </c>
      <c r="G552" t="b">
        <v>0</v>
      </c>
      <c r="H552" t="b">
        <v>0</v>
      </c>
    </row>
    <row r="553" spans="1:8" x14ac:dyDescent="0.15">
      <c r="A553" t="s">
        <v>29</v>
      </c>
      <c r="B553" t="s">
        <v>30</v>
      </c>
      <c r="C553">
        <v>0</v>
      </c>
      <c r="D553">
        <v>305</v>
      </c>
      <c r="F553" t="s">
        <v>2119</v>
      </c>
      <c r="G553" t="b">
        <v>0</v>
      </c>
      <c r="H553" t="b">
        <v>0</v>
      </c>
    </row>
    <row r="554" spans="1:8" x14ac:dyDescent="0.15">
      <c r="A554" t="s">
        <v>29</v>
      </c>
      <c r="B554" t="s">
        <v>30</v>
      </c>
      <c r="C554">
        <v>0</v>
      </c>
      <c r="D554">
        <v>313</v>
      </c>
      <c r="F554" t="s">
        <v>2319</v>
      </c>
      <c r="G554" t="b">
        <v>0</v>
      </c>
      <c r="H554" t="b">
        <v>0</v>
      </c>
    </row>
    <row r="555" spans="1:8" x14ac:dyDescent="0.15">
      <c r="A555" t="s">
        <v>29</v>
      </c>
      <c r="B555" t="s">
        <v>30</v>
      </c>
      <c r="C555">
        <v>0</v>
      </c>
      <c r="D555">
        <v>314</v>
      </c>
      <c r="F555" t="s">
        <v>2318</v>
      </c>
      <c r="G555" t="b">
        <v>0</v>
      </c>
      <c r="H555" t="b">
        <v>0</v>
      </c>
    </row>
    <row r="556" spans="1:8" x14ac:dyDescent="0.15">
      <c r="A556" t="s">
        <v>29</v>
      </c>
      <c r="B556" t="s">
        <v>30</v>
      </c>
      <c r="C556">
        <v>0</v>
      </c>
      <c r="D556">
        <v>315</v>
      </c>
      <c r="F556" t="s">
        <v>2316</v>
      </c>
      <c r="G556" t="b">
        <v>0</v>
      </c>
      <c r="H556" t="b">
        <v>0</v>
      </c>
    </row>
    <row r="557" spans="1:8" x14ac:dyDescent="0.15">
      <c r="A557" t="s">
        <v>29</v>
      </c>
      <c r="B557" t="s">
        <v>30</v>
      </c>
      <c r="C557">
        <v>0</v>
      </c>
      <c r="D557">
        <v>317</v>
      </c>
      <c r="F557" t="s">
        <v>2320</v>
      </c>
      <c r="G557" t="b">
        <v>0</v>
      </c>
      <c r="H557" t="b">
        <v>0</v>
      </c>
    </row>
    <row r="558" spans="1:8" x14ac:dyDescent="0.15">
      <c r="A558" t="s">
        <v>29</v>
      </c>
      <c r="B558" t="s">
        <v>30</v>
      </c>
      <c r="C558">
        <v>0</v>
      </c>
      <c r="D558">
        <v>319</v>
      </c>
      <c r="F558" t="s">
        <v>190</v>
      </c>
      <c r="G558" t="b">
        <v>0</v>
      </c>
      <c r="H558" t="b">
        <v>0</v>
      </c>
    </row>
    <row r="559" spans="1:8" x14ac:dyDescent="0.15">
      <c r="A559" t="s">
        <v>29</v>
      </c>
      <c r="B559" t="s">
        <v>30</v>
      </c>
      <c r="C559">
        <v>0</v>
      </c>
      <c r="D559">
        <v>323</v>
      </c>
      <c r="F559" t="s">
        <v>137</v>
      </c>
      <c r="G559" t="b">
        <v>0</v>
      </c>
      <c r="H559" t="b">
        <v>0</v>
      </c>
    </row>
    <row r="560" spans="1:8" x14ac:dyDescent="0.15">
      <c r="A560" t="s">
        <v>29</v>
      </c>
      <c r="B560" t="s">
        <v>30</v>
      </c>
      <c r="C560">
        <v>0</v>
      </c>
      <c r="D560">
        <v>326</v>
      </c>
      <c r="F560" t="s">
        <v>2348</v>
      </c>
      <c r="G560" t="b">
        <v>0</v>
      </c>
      <c r="H560" t="b">
        <v>0</v>
      </c>
    </row>
    <row r="561" spans="1:8" x14ac:dyDescent="0.15">
      <c r="A561" t="s">
        <v>29</v>
      </c>
      <c r="B561" t="s">
        <v>30</v>
      </c>
      <c r="C561">
        <v>0</v>
      </c>
      <c r="D561">
        <v>329</v>
      </c>
      <c r="F561" t="s">
        <v>2338</v>
      </c>
      <c r="G561" t="b">
        <v>0</v>
      </c>
      <c r="H561" t="b">
        <v>0</v>
      </c>
    </row>
    <row r="562" spans="1:8" x14ac:dyDescent="0.15">
      <c r="A562" t="s">
        <v>29</v>
      </c>
      <c r="B562" t="s">
        <v>30</v>
      </c>
      <c r="C562">
        <v>0</v>
      </c>
      <c r="D562">
        <v>341</v>
      </c>
      <c r="F562" t="s">
        <v>2350</v>
      </c>
      <c r="G562" t="b">
        <v>0</v>
      </c>
      <c r="H562" t="b">
        <v>0</v>
      </c>
    </row>
    <row r="563" spans="1:8" x14ac:dyDescent="0.15">
      <c r="A563" t="s">
        <v>29</v>
      </c>
      <c r="B563" t="s">
        <v>30</v>
      </c>
      <c r="C563">
        <v>0</v>
      </c>
      <c r="D563">
        <v>346</v>
      </c>
      <c r="F563" t="s">
        <v>2352</v>
      </c>
      <c r="G563" t="b">
        <v>0</v>
      </c>
      <c r="H563" t="b">
        <v>0</v>
      </c>
    </row>
    <row r="564" spans="1:8" x14ac:dyDescent="0.15">
      <c r="A564" t="s">
        <v>29</v>
      </c>
      <c r="B564" t="s">
        <v>30</v>
      </c>
      <c r="C564">
        <v>0</v>
      </c>
      <c r="D564">
        <v>361</v>
      </c>
      <c r="F564" t="s">
        <v>2336</v>
      </c>
      <c r="G564" t="b">
        <v>0</v>
      </c>
      <c r="H564" t="b">
        <v>0</v>
      </c>
    </row>
    <row r="565" spans="1:8" x14ac:dyDescent="0.15">
      <c r="A565" t="s">
        <v>29</v>
      </c>
      <c r="B565" t="s">
        <v>27</v>
      </c>
      <c r="C565">
        <v>0</v>
      </c>
      <c r="D565">
        <v>1</v>
      </c>
      <c r="F565" t="s">
        <v>2726</v>
      </c>
      <c r="G565" t="b">
        <v>0</v>
      </c>
      <c r="H565" t="b">
        <v>0</v>
      </c>
    </row>
    <row r="566" spans="1:8" x14ac:dyDescent="0.15">
      <c r="A566" t="s">
        <v>29</v>
      </c>
      <c r="B566" t="s">
        <v>27</v>
      </c>
      <c r="C566">
        <v>0</v>
      </c>
      <c r="D566">
        <v>4</v>
      </c>
      <c r="F566" t="s">
        <v>2843</v>
      </c>
      <c r="G566" t="b">
        <v>0</v>
      </c>
      <c r="H566" t="b">
        <v>0</v>
      </c>
    </row>
    <row r="567" spans="1:8" x14ac:dyDescent="0.15">
      <c r="A567" t="s">
        <v>29</v>
      </c>
      <c r="B567" t="s">
        <v>27</v>
      </c>
      <c r="C567">
        <v>0</v>
      </c>
      <c r="D567">
        <v>8</v>
      </c>
      <c r="F567" t="s">
        <v>2837</v>
      </c>
      <c r="G567" t="b">
        <v>0</v>
      </c>
      <c r="H567" t="b">
        <v>0</v>
      </c>
    </row>
    <row r="568" spans="1:8" x14ac:dyDescent="0.15">
      <c r="A568" t="s">
        <v>29</v>
      </c>
      <c r="B568" t="s">
        <v>27</v>
      </c>
      <c r="C568">
        <v>0</v>
      </c>
      <c r="D568">
        <v>12</v>
      </c>
      <c r="F568" t="s">
        <v>2833</v>
      </c>
      <c r="G568" t="b">
        <v>0</v>
      </c>
      <c r="H568" t="b">
        <v>0</v>
      </c>
    </row>
    <row r="569" spans="1:8" x14ac:dyDescent="0.15">
      <c r="A569" t="s">
        <v>29</v>
      </c>
      <c r="B569" t="s">
        <v>27</v>
      </c>
      <c r="C569">
        <v>0</v>
      </c>
      <c r="D569">
        <v>16</v>
      </c>
      <c r="F569" t="s">
        <v>2811</v>
      </c>
      <c r="G569" t="b">
        <v>0</v>
      </c>
      <c r="H569" t="b">
        <v>0</v>
      </c>
    </row>
    <row r="570" spans="1:8" x14ac:dyDescent="0.15">
      <c r="A570" t="s">
        <v>29</v>
      </c>
      <c r="B570" t="s">
        <v>27</v>
      </c>
      <c r="C570">
        <v>0</v>
      </c>
      <c r="D570">
        <v>31</v>
      </c>
      <c r="F570" t="s">
        <v>2796</v>
      </c>
      <c r="G570" t="b">
        <v>0</v>
      </c>
      <c r="H570" t="b">
        <v>0</v>
      </c>
    </row>
    <row r="571" spans="1:8" x14ac:dyDescent="0.15">
      <c r="A571" t="s">
        <v>29</v>
      </c>
      <c r="B571" t="s">
        <v>27</v>
      </c>
      <c r="C571">
        <v>0</v>
      </c>
      <c r="D571">
        <v>40</v>
      </c>
      <c r="F571" t="s">
        <v>2721</v>
      </c>
      <c r="G571" t="b">
        <v>0</v>
      </c>
      <c r="H571" t="b">
        <v>0</v>
      </c>
    </row>
    <row r="572" spans="1:8" x14ac:dyDescent="0.15">
      <c r="A572" t="s">
        <v>29</v>
      </c>
      <c r="B572" t="s">
        <v>27</v>
      </c>
      <c r="C572">
        <v>0</v>
      </c>
      <c r="D572">
        <v>41</v>
      </c>
      <c r="F572" t="s">
        <v>307</v>
      </c>
      <c r="G572" t="b">
        <v>0</v>
      </c>
      <c r="H572" t="b">
        <v>0</v>
      </c>
    </row>
    <row r="573" spans="1:8" x14ac:dyDescent="0.15">
      <c r="A573" t="s">
        <v>29</v>
      </c>
      <c r="B573" t="s">
        <v>27</v>
      </c>
      <c r="C573">
        <v>0</v>
      </c>
      <c r="D573">
        <v>44</v>
      </c>
      <c r="F573" t="s">
        <v>214</v>
      </c>
      <c r="G573" t="b">
        <v>0</v>
      </c>
      <c r="H573" t="b">
        <v>0</v>
      </c>
    </row>
    <row r="574" spans="1:8" x14ac:dyDescent="0.15">
      <c r="A574" t="s">
        <v>29</v>
      </c>
      <c r="B574" t="s">
        <v>27</v>
      </c>
      <c r="C574">
        <v>0</v>
      </c>
      <c r="D574">
        <v>53</v>
      </c>
      <c r="F574" t="s">
        <v>2814</v>
      </c>
      <c r="G574" t="b">
        <v>0</v>
      </c>
      <c r="H574" t="b">
        <v>0</v>
      </c>
    </row>
    <row r="575" spans="1:8" x14ac:dyDescent="0.15">
      <c r="A575" t="s">
        <v>29</v>
      </c>
      <c r="B575" t="s">
        <v>27</v>
      </c>
      <c r="C575">
        <v>0</v>
      </c>
      <c r="D575">
        <v>56</v>
      </c>
      <c r="F575" t="s">
        <v>2809</v>
      </c>
      <c r="G575" t="b">
        <v>0</v>
      </c>
      <c r="H575" t="b">
        <v>0</v>
      </c>
    </row>
    <row r="576" spans="1:8" x14ac:dyDescent="0.15">
      <c r="A576" t="s">
        <v>29</v>
      </c>
      <c r="B576" t="s">
        <v>27</v>
      </c>
      <c r="C576">
        <v>0</v>
      </c>
      <c r="D576">
        <v>65</v>
      </c>
      <c r="F576" t="s">
        <v>147</v>
      </c>
      <c r="G576" t="b">
        <v>0</v>
      </c>
      <c r="H576" t="b">
        <v>0</v>
      </c>
    </row>
    <row r="577" spans="1:8" x14ac:dyDescent="0.15">
      <c r="A577" t="s">
        <v>29</v>
      </c>
      <c r="B577" t="s">
        <v>27</v>
      </c>
      <c r="C577">
        <v>0</v>
      </c>
      <c r="D577">
        <v>68</v>
      </c>
      <c r="F577" t="s">
        <v>298</v>
      </c>
      <c r="G577" t="b">
        <v>0</v>
      </c>
      <c r="H577" t="b">
        <v>0</v>
      </c>
    </row>
    <row r="578" spans="1:8" x14ac:dyDescent="0.15">
      <c r="A578" t="s">
        <v>29</v>
      </c>
      <c r="B578" t="s">
        <v>27</v>
      </c>
      <c r="C578">
        <v>0</v>
      </c>
      <c r="D578">
        <v>73</v>
      </c>
      <c r="F578" t="s">
        <v>2807</v>
      </c>
      <c r="G578" t="b">
        <v>0</v>
      </c>
      <c r="H578" t="b">
        <v>0</v>
      </c>
    </row>
    <row r="579" spans="1:8" x14ac:dyDescent="0.15">
      <c r="A579" t="s">
        <v>29</v>
      </c>
      <c r="B579" t="s">
        <v>27</v>
      </c>
      <c r="C579">
        <v>0</v>
      </c>
      <c r="D579">
        <v>74</v>
      </c>
      <c r="F579" t="s">
        <v>165</v>
      </c>
      <c r="G579" t="b">
        <v>0</v>
      </c>
      <c r="H579" t="b">
        <v>0</v>
      </c>
    </row>
    <row r="580" spans="1:8" x14ac:dyDescent="0.15">
      <c r="A580" t="s">
        <v>29</v>
      </c>
      <c r="B580" t="s">
        <v>27</v>
      </c>
      <c r="C580">
        <v>0</v>
      </c>
      <c r="D580">
        <v>75</v>
      </c>
      <c r="F580" t="s">
        <v>301</v>
      </c>
      <c r="G580" t="b">
        <v>0</v>
      </c>
      <c r="H580" t="b">
        <v>0</v>
      </c>
    </row>
    <row r="581" spans="1:8" x14ac:dyDescent="0.15">
      <c r="A581" t="s">
        <v>29</v>
      </c>
      <c r="B581" t="s">
        <v>27</v>
      </c>
      <c r="C581">
        <v>0</v>
      </c>
      <c r="D581">
        <v>77</v>
      </c>
      <c r="F581" t="s">
        <v>2797</v>
      </c>
      <c r="G581" t="b">
        <v>0</v>
      </c>
      <c r="H581" t="b">
        <v>0</v>
      </c>
    </row>
    <row r="582" spans="1:8" x14ac:dyDescent="0.15">
      <c r="A582" t="s">
        <v>29</v>
      </c>
      <c r="B582" t="s">
        <v>27</v>
      </c>
      <c r="C582">
        <v>0</v>
      </c>
      <c r="D582">
        <v>91</v>
      </c>
      <c r="F582" t="s">
        <v>150</v>
      </c>
      <c r="G582" t="b">
        <v>0</v>
      </c>
      <c r="H582" t="b">
        <v>0</v>
      </c>
    </row>
    <row r="583" spans="1:8" x14ac:dyDescent="0.15">
      <c r="A583" t="s">
        <v>29</v>
      </c>
      <c r="B583" t="s">
        <v>27</v>
      </c>
      <c r="C583">
        <v>0</v>
      </c>
      <c r="D583">
        <v>92</v>
      </c>
      <c r="F583" t="s">
        <v>2714</v>
      </c>
      <c r="G583" t="b">
        <v>0</v>
      </c>
      <c r="H583" t="b">
        <v>0</v>
      </c>
    </row>
    <row r="584" spans="1:8" x14ac:dyDescent="0.15">
      <c r="A584" t="s">
        <v>29</v>
      </c>
      <c r="B584" t="s">
        <v>27</v>
      </c>
      <c r="C584">
        <v>0</v>
      </c>
      <c r="D584">
        <v>93</v>
      </c>
      <c r="F584" t="s">
        <v>2722</v>
      </c>
      <c r="G584" t="b">
        <v>0</v>
      </c>
      <c r="H584" t="b">
        <v>0</v>
      </c>
    </row>
    <row r="585" spans="1:8" x14ac:dyDescent="0.15">
      <c r="A585" t="s">
        <v>29</v>
      </c>
      <c r="B585" t="s">
        <v>27</v>
      </c>
      <c r="C585">
        <v>0</v>
      </c>
      <c r="D585">
        <v>106</v>
      </c>
      <c r="F585" t="s">
        <v>2644</v>
      </c>
      <c r="G585" t="b">
        <v>0</v>
      </c>
      <c r="H585" t="b">
        <v>0</v>
      </c>
    </row>
    <row r="586" spans="1:8" x14ac:dyDescent="0.15">
      <c r="A586" t="s">
        <v>29</v>
      </c>
      <c r="B586" t="s">
        <v>27</v>
      </c>
      <c r="C586">
        <v>0</v>
      </c>
      <c r="D586">
        <v>107</v>
      </c>
      <c r="F586" t="s">
        <v>2720</v>
      </c>
      <c r="G586" t="b">
        <v>0</v>
      </c>
      <c r="H586" t="b">
        <v>0</v>
      </c>
    </row>
    <row r="587" spans="1:8" x14ac:dyDescent="0.15">
      <c r="A587" t="s">
        <v>29</v>
      </c>
      <c r="B587" t="s">
        <v>27</v>
      </c>
      <c r="C587">
        <v>0</v>
      </c>
      <c r="D587">
        <v>112</v>
      </c>
      <c r="F587" t="s">
        <v>2839</v>
      </c>
      <c r="G587" t="b">
        <v>0</v>
      </c>
      <c r="H587" t="b">
        <v>0</v>
      </c>
    </row>
    <row r="588" spans="1:8" x14ac:dyDescent="0.15">
      <c r="A588" t="s">
        <v>29</v>
      </c>
      <c r="B588" t="s">
        <v>27</v>
      </c>
      <c r="C588">
        <v>0</v>
      </c>
      <c r="D588">
        <v>118</v>
      </c>
      <c r="F588" t="s">
        <v>2835</v>
      </c>
      <c r="G588" t="b">
        <v>0</v>
      </c>
      <c r="H588" t="b">
        <v>0</v>
      </c>
    </row>
    <row r="589" spans="1:8" x14ac:dyDescent="0.15">
      <c r="A589" t="s">
        <v>29</v>
      </c>
      <c r="B589" t="s">
        <v>27</v>
      </c>
      <c r="C589">
        <v>0</v>
      </c>
      <c r="D589">
        <v>122</v>
      </c>
      <c r="F589" t="s">
        <v>2812</v>
      </c>
      <c r="G589" t="b">
        <v>0</v>
      </c>
      <c r="H589" t="b">
        <v>0</v>
      </c>
    </row>
    <row r="590" spans="1:8" x14ac:dyDescent="0.15">
      <c r="A590" t="s">
        <v>29</v>
      </c>
      <c r="B590" t="s">
        <v>27</v>
      </c>
      <c r="C590">
        <v>0</v>
      </c>
      <c r="D590">
        <v>126</v>
      </c>
      <c r="F590" t="s">
        <v>2808</v>
      </c>
      <c r="G590" t="b">
        <v>0</v>
      </c>
      <c r="H590" t="b">
        <v>0</v>
      </c>
    </row>
    <row r="591" spans="1:8" x14ac:dyDescent="0.15">
      <c r="A591" t="s">
        <v>29</v>
      </c>
      <c r="B591" t="s">
        <v>27</v>
      </c>
      <c r="C591">
        <v>0</v>
      </c>
      <c r="D591">
        <v>137</v>
      </c>
      <c r="F591" t="s">
        <v>2795</v>
      </c>
      <c r="G591" t="b">
        <v>0</v>
      </c>
      <c r="H591" t="b">
        <v>0</v>
      </c>
    </row>
    <row r="592" spans="1:8" x14ac:dyDescent="0.15">
      <c r="A592" t="s">
        <v>29</v>
      </c>
      <c r="B592" t="s">
        <v>27</v>
      </c>
      <c r="C592">
        <v>0</v>
      </c>
      <c r="D592">
        <v>138</v>
      </c>
      <c r="F592" t="s">
        <v>2724</v>
      </c>
      <c r="G592" t="b">
        <v>0</v>
      </c>
      <c r="H592" t="b">
        <v>0</v>
      </c>
    </row>
    <row r="593" spans="1:8" x14ac:dyDescent="0.15">
      <c r="A593" t="s">
        <v>29</v>
      </c>
      <c r="B593" t="s">
        <v>27</v>
      </c>
      <c r="C593">
        <v>0</v>
      </c>
      <c r="D593">
        <v>141</v>
      </c>
      <c r="F593" t="s">
        <v>2713</v>
      </c>
      <c r="G593" t="b">
        <v>0</v>
      </c>
      <c r="H593" t="b">
        <v>0</v>
      </c>
    </row>
    <row r="594" spans="1:8" x14ac:dyDescent="0.15">
      <c r="A594" t="s">
        <v>29</v>
      </c>
      <c r="B594" t="s">
        <v>27</v>
      </c>
      <c r="C594">
        <v>0</v>
      </c>
      <c r="D594">
        <v>154</v>
      </c>
      <c r="F594" t="s">
        <v>2802</v>
      </c>
      <c r="G594" t="b">
        <v>0</v>
      </c>
      <c r="H594" t="b">
        <v>0</v>
      </c>
    </row>
    <row r="595" spans="1:8" x14ac:dyDescent="0.15">
      <c r="A595" t="s">
        <v>29</v>
      </c>
      <c r="B595" t="s">
        <v>27</v>
      </c>
      <c r="C595">
        <v>0</v>
      </c>
      <c r="D595">
        <v>161</v>
      </c>
      <c r="F595" t="s">
        <v>2844</v>
      </c>
      <c r="G595" t="b">
        <v>0</v>
      </c>
      <c r="H595" t="b">
        <v>0</v>
      </c>
    </row>
    <row r="596" spans="1:8" x14ac:dyDescent="0.15">
      <c r="A596" t="s">
        <v>29</v>
      </c>
      <c r="B596" t="s">
        <v>27</v>
      </c>
      <c r="C596">
        <v>0</v>
      </c>
      <c r="D596">
        <v>165</v>
      </c>
      <c r="F596" t="s">
        <v>2842</v>
      </c>
      <c r="G596" t="b">
        <v>0</v>
      </c>
      <c r="H596" t="b">
        <v>0</v>
      </c>
    </row>
    <row r="597" spans="1:8" x14ac:dyDescent="0.15">
      <c r="A597" t="s">
        <v>29</v>
      </c>
      <c r="B597" t="s">
        <v>27</v>
      </c>
      <c r="C597">
        <v>0</v>
      </c>
      <c r="D597">
        <v>182</v>
      </c>
      <c r="F597" t="s">
        <v>2810</v>
      </c>
      <c r="G597" t="b">
        <v>0</v>
      </c>
      <c r="H597" t="b">
        <v>0</v>
      </c>
    </row>
    <row r="598" spans="1:8" x14ac:dyDescent="0.15">
      <c r="A598" t="s">
        <v>29</v>
      </c>
      <c r="B598" t="s">
        <v>27</v>
      </c>
      <c r="C598">
        <v>0</v>
      </c>
      <c r="D598">
        <v>191</v>
      </c>
      <c r="F598" t="s">
        <v>2719</v>
      </c>
      <c r="G598" t="b">
        <v>0</v>
      </c>
      <c r="H598" t="b">
        <v>0</v>
      </c>
    </row>
    <row r="599" spans="1:8" x14ac:dyDescent="0.15">
      <c r="A599" t="s">
        <v>29</v>
      </c>
      <c r="B599" t="s">
        <v>27</v>
      </c>
      <c r="C599">
        <v>0</v>
      </c>
      <c r="D599">
        <v>197</v>
      </c>
      <c r="F599" t="s">
        <v>2805</v>
      </c>
      <c r="G599" t="b">
        <v>0</v>
      </c>
      <c r="H599" t="b">
        <v>0</v>
      </c>
    </row>
    <row r="600" spans="1:8" x14ac:dyDescent="0.15">
      <c r="A600" t="s">
        <v>29</v>
      </c>
      <c r="B600" t="s">
        <v>27</v>
      </c>
      <c r="C600">
        <v>0</v>
      </c>
      <c r="D600">
        <v>204</v>
      </c>
      <c r="F600" t="s">
        <v>2727</v>
      </c>
      <c r="G600" t="b">
        <v>0</v>
      </c>
      <c r="H600" t="b">
        <v>0</v>
      </c>
    </row>
    <row r="601" spans="1:8" x14ac:dyDescent="0.15">
      <c r="A601" t="s">
        <v>29</v>
      </c>
      <c r="B601" t="s">
        <v>27</v>
      </c>
      <c r="C601">
        <v>0</v>
      </c>
      <c r="D601">
        <v>207</v>
      </c>
      <c r="F601" t="s">
        <v>2838</v>
      </c>
      <c r="G601" t="b">
        <v>0</v>
      </c>
      <c r="H601" t="b">
        <v>0</v>
      </c>
    </row>
    <row r="602" spans="1:8" x14ac:dyDescent="0.15">
      <c r="A602" t="s">
        <v>29</v>
      </c>
      <c r="B602" t="s">
        <v>27</v>
      </c>
      <c r="C602">
        <v>0</v>
      </c>
      <c r="D602">
        <v>216</v>
      </c>
      <c r="F602" t="s">
        <v>146</v>
      </c>
      <c r="G602" t="b">
        <v>0</v>
      </c>
      <c r="H602" t="b">
        <v>0</v>
      </c>
    </row>
    <row r="603" spans="1:8" x14ac:dyDescent="0.15">
      <c r="A603" t="s">
        <v>29</v>
      </c>
      <c r="B603" t="s">
        <v>27</v>
      </c>
      <c r="C603">
        <v>0</v>
      </c>
      <c r="D603">
        <v>220</v>
      </c>
      <c r="F603" t="s">
        <v>2800</v>
      </c>
      <c r="G603" t="b">
        <v>0</v>
      </c>
      <c r="H603" t="b">
        <v>0</v>
      </c>
    </row>
    <row r="604" spans="1:8" x14ac:dyDescent="0.15">
      <c r="A604" t="s">
        <v>29</v>
      </c>
      <c r="B604" t="s">
        <v>27</v>
      </c>
      <c r="C604">
        <v>0</v>
      </c>
      <c r="D604">
        <v>222</v>
      </c>
      <c r="F604" t="s">
        <v>2798</v>
      </c>
      <c r="G604" t="b">
        <v>0</v>
      </c>
      <c r="H604" t="b">
        <v>0</v>
      </c>
    </row>
    <row r="605" spans="1:8" x14ac:dyDescent="0.15">
      <c r="A605" t="s">
        <v>29</v>
      </c>
      <c r="B605" t="s">
        <v>27</v>
      </c>
      <c r="C605">
        <v>0</v>
      </c>
      <c r="D605">
        <v>234</v>
      </c>
      <c r="F605" t="s">
        <v>2841</v>
      </c>
      <c r="G605" t="b">
        <v>0</v>
      </c>
      <c r="H605" t="b">
        <v>0</v>
      </c>
    </row>
    <row r="606" spans="1:8" x14ac:dyDescent="0.15">
      <c r="A606" t="s">
        <v>29</v>
      </c>
      <c r="B606" t="s">
        <v>27</v>
      </c>
      <c r="C606">
        <v>0</v>
      </c>
      <c r="D606">
        <v>236</v>
      </c>
      <c r="F606" t="s">
        <v>2836</v>
      </c>
      <c r="G606" t="b">
        <v>0</v>
      </c>
      <c r="H606" t="b">
        <v>0</v>
      </c>
    </row>
    <row r="607" spans="1:8" x14ac:dyDescent="0.15">
      <c r="A607" t="s">
        <v>29</v>
      </c>
      <c r="B607" t="s">
        <v>27</v>
      </c>
      <c r="C607">
        <v>0</v>
      </c>
      <c r="D607">
        <v>237</v>
      </c>
      <c r="F607" t="s">
        <v>289</v>
      </c>
      <c r="G607" t="b">
        <v>0</v>
      </c>
      <c r="H607" t="b">
        <v>0</v>
      </c>
    </row>
    <row r="608" spans="1:8" x14ac:dyDescent="0.15">
      <c r="A608" t="s">
        <v>29</v>
      </c>
      <c r="B608" t="s">
        <v>27</v>
      </c>
      <c r="C608">
        <v>0</v>
      </c>
      <c r="D608">
        <v>254</v>
      </c>
      <c r="F608" t="s">
        <v>2717</v>
      </c>
      <c r="G608" t="b">
        <v>0</v>
      </c>
      <c r="H608" t="b">
        <v>0</v>
      </c>
    </row>
    <row r="609" spans="1:8" x14ac:dyDescent="0.15">
      <c r="A609" t="s">
        <v>29</v>
      </c>
      <c r="B609" t="s">
        <v>27</v>
      </c>
      <c r="C609">
        <v>0</v>
      </c>
      <c r="D609">
        <v>259</v>
      </c>
      <c r="F609" t="s">
        <v>2725</v>
      </c>
      <c r="G609" t="b">
        <v>0</v>
      </c>
      <c r="H609" t="b">
        <v>0</v>
      </c>
    </row>
    <row r="610" spans="1:8" x14ac:dyDescent="0.15">
      <c r="A610" t="s">
        <v>29</v>
      </c>
      <c r="B610" t="s">
        <v>27</v>
      </c>
      <c r="C610">
        <v>0</v>
      </c>
      <c r="D610">
        <v>269</v>
      </c>
      <c r="F610" t="s">
        <v>2806</v>
      </c>
      <c r="G610" t="b">
        <v>0</v>
      </c>
      <c r="H610" t="b">
        <v>0</v>
      </c>
    </row>
    <row r="611" spans="1:8" x14ac:dyDescent="0.15">
      <c r="A611" t="s">
        <v>29</v>
      </c>
      <c r="B611" t="s">
        <v>27</v>
      </c>
      <c r="C611">
        <v>0</v>
      </c>
      <c r="D611">
        <v>273</v>
      </c>
      <c r="F611" t="s">
        <v>2799</v>
      </c>
      <c r="G611" t="b">
        <v>0</v>
      </c>
      <c r="H611" t="b">
        <v>0</v>
      </c>
    </row>
    <row r="612" spans="1:8" x14ac:dyDescent="0.15">
      <c r="A612" t="s">
        <v>29</v>
      </c>
      <c r="B612" t="s">
        <v>27</v>
      </c>
      <c r="C612">
        <v>0</v>
      </c>
      <c r="D612">
        <v>290</v>
      </c>
      <c r="F612" t="s">
        <v>2801</v>
      </c>
      <c r="G612" t="b">
        <v>0</v>
      </c>
      <c r="H612" t="b">
        <v>0</v>
      </c>
    </row>
    <row r="613" spans="1:8" x14ac:dyDescent="0.15">
      <c r="A613" t="s">
        <v>29</v>
      </c>
      <c r="B613" t="s">
        <v>27</v>
      </c>
      <c r="C613">
        <v>0</v>
      </c>
      <c r="D613">
        <v>296</v>
      </c>
      <c r="F613" t="s">
        <v>2716</v>
      </c>
      <c r="G613" t="b">
        <v>0</v>
      </c>
      <c r="H613" t="b">
        <v>0</v>
      </c>
    </row>
    <row r="614" spans="1:8" x14ac:dyDescent="0.15">
      <c r="A614" t="s">
        <v>29</v>
      </c>
      <c r="B614" t="s">
        <v>27</v>
      </c>
      <c r="C614">
        <v>0</v>
      </c>
      <c r="D614">
        <v>305</v>
      </c>
      <c r="F614" t="s">
        <v>2813</v>
      </c>
      <c r="G614" t="b">
        <v>0</v>
      </c>
      <c r="H614" t="b">
        <v>0</v>
      </c>
    </row>
    <row r="615" spans="1:8" x14ac:dyDescent="0.15">
      <c r="A615" t="s">
        <v>29</v>
      </c>
      <c r="B615" t="s">
        <v>27</v>
      </c>
      <c r="C615">
        <v>0</v>
      </c>
      <c r="D615">
        <v>310</v>
      </c>
      <c r="F615" t="s">
        <v>2804</v>
      </c>
      <c r="G615" t="b">
        <v>0</v>
      </c>
      <c r="H615" t="b">
        <v>0</v>
      </c>
    </row>
    <row r="616" spans="1:8" x14ac:dyDescent="0.15">
      <c r="A616" t="s">
        <v>29</v>
      </c>
      <c r="B616" t="s">
        <v>27</v>
      </c>
      <c r="C616">
        <v>0</v>
      </c>
      <c r="D616">
        <v>314</v>
      </c>
      <c r="F616" t="s">
        <v>287</v>
      </c>
      <c r="G616" t="b">
        <v>0</v>
      </c>
      <c r="H616" t="b">
        <v>0</v>
      </c>
    </row>
    <row r="617" spans="1:8" x14ac:dyDescent="0.15">
      <c r="A617" t="s">
        <v>29</v>
      </c>
      <c r="B617" t="s">
        <v>27</v>
      </c>
      <c r="C617">
        <v>0</v>
      </c>
      <c r="D617">
        <v>323</v>
      </c>
      <c r="F617" t="s">
        <v>2803</v>
      </c>
      <c r="G617" t="b">
        <v>0</v>
      </c>
      <c r="H617" t="b">
        <v>0</v>
      </c>
    </row>
    <row r="618" spans="1:8" x14ac:dyDescent="0.15">
      <c r="A618" t="s">
        <v>29</v>
      </c>
      <c r="B618" t="s">
        <v>27</v>
      </c>
      <c r="C618">
        <v>0</v>
      </c>
      <c r="D618">
        <v>326</v>
      </c>
      <c r="F618" t="s">
        <v>2840</v>
      </c>
      <c r="G618" t="b">
        <v>0</v>
      </c>
      <c r="H618" t="b">
        <v>0</v>
      </c>
    </row>
    <row r="619" spans="1:8" x14ac:dyDescent="0.15">
      <c r="A619" t="s">
        <v>29</v>
      </c>
      <c r="B619" t="s">
        <v>27</v>
      </c>
      <c r="C619">
        <v>0</v>
      </c>
      <c r="D619">
        <v>329</v>
      </c>
      <c r="F619" t="s">
        <v>2834</v>
      </c>
      <c r="G619" t="b">
        <v>0</v>
      </c>
      <c r="H619" t="b">
        <v>0</v>
      </c>
    </row>
    <row r="620" spans="1:8" x14ac:dyDescent="0.15">
      <c r="A620" t="s">
        <v>29</v>
      </c>
      <c r="B620" t="s">
        <v>27</v>
      </c>
      <c r="C620">
        <v>0</v>
      </c>
      <c r="D620">
        <v>341</v>
      </c>
      <c r="F620" t="s">
        <v>2715</v>
      </c>
      <c r="G620" t="b">
        <v>0</v>
      </c>
      <c r="H620" t="b">
        <v>0</v>
      </c>
    </row>
    <row r="621" spans="1:8" x14ac:dyDescent="0.15">
      <c r="A621" t="s">
        <v>29</v>
      </c>
      <c r="B621" t="s">
        <v>27</v>
      </c>
      <c r="C621">
        <v>0</v>
      </c>
      <c r="D621">
        <v>346</v>
      </c>
      <c r="F621" t="s">
        <v>2718</v>
      </c>
      <c r="G621" t="b">
        <v>0</v>
      </c>
      <c r="H621" t="b">
        <v>0</v>
      </c>
    </row>
    <row r="622" spans="1:8" x14ac:dyDescent="0.15">
      <c r="A622" t="s">
        <v>29</v>
      </c>
      <c r="B622" t="s">
        <v>27</v>
      </c>
      <c r="C622">
        <v>0</v>
      </c>
      <c r="D622">
        <v>357</v>
      </c>
      <c r="F622" t="s">
        <v>2723</v>
      </c>
      <c r="G622" t="b">
        <v>0</v>
      </c>
      <c r="H622" t="b">
        <v>0</v>
      </c>
    </row>
    <row r="623" spans="1:8" x14ac:dyDescent="0.15">
      <c r="A623" t="s">
        <v>29</v>
      </c>
      <c r="B623" t="s">
        <v>27</v>
      </c>
      <c r="C623">
        <v>0</v>
      </c>
      <c r="D623">
        <v>361</v>
      </c>
      <c r="F623" t="s">
        <v>2832</v>
      </c>
      <c r="G623" t="b">
        <v>0</v>
      </c>
      <c r="H623" t="b">
        <v>0</v>
      </c>
    </row>
    <row r="624" spans="1:8" x14ac:dyDescent="0.15">
      <c r="A624" t="s">
        <v>29</v>
      </c>
      <c r="B624" t="s">
        <v>23</v>
      </c>
      <c r="C624">
        <v>0</v>
      </c>
      <c r="D624">
        <v>4</v>
      </c>
      <c r="F624" t="s">
        <v>2510</v>
      </c>
      <c r="G624" t="b">
        <v>0</v>
      </c>
      <c r="H624" t="b">
        <v>0</v>
      </c>
    </row>
    <row r="625" spans="1:8" x14ac:dyDescent="0.15">
      <c r="A625" t="s">
        <v>29</v>
      </c>
      <c r="B625" t="s">
        <v>23</v>
      </c>
      <c r="C625">
        <v>0</v>
      </c>
      <c r="D625">
        <v>16</v>
      </c>
      <c r="F625" t="s">
        <v>2504</v>
      </c>
      <c r="G625" t="b">
        <v>0</v>
      </c>
      <c r="H625" t="b">
        <v>0</v>
      </c>
    </row>
    <row r="626" spans="1:8" x14ac:dyDescent="0.15">
      <c r="A626" t="s">
        <v>29</v>
      </c>
      <c r="B626" t="s">
        <v>23</v>
      </c>
      <c r="C626">
        <v>0</v>
      </c>
      <c r="D626">
        <v>41</v>
      </c>
      <c r="F626" t="s">
        <v>2518</v>
      </c>
      <c r="G626" t="b">
        <v>0</v>
      </c>
      <c r="H626" t="b">
        <v>0</v>
      </c>
    </row>
    <row r="627" spans="1:8" x14ac:dyDescent="0.15">
      <c r="A627" t="s">
        <v>29</v>
      </c>
      <c r="B627" t="s">
        <v>23</v>
      </c>
      <c r="C627">
        <v>0</v>
      </c>
      <c r="D627">
        <v>44</v>
      </c>
      <c r="F627" t="s">
        <v>317</v>
      </c>
      <c r="G627" t="b">
        <v>0</v>
      </c>
      <c r="H627" t="b">
        <v>0</v>
      </c>
    </row>
    <row r="628" spans="1:8" x14ac:dyDescent="0.15">
      <c r="A628" t="s">
        <v>29</v>
      </c>
      <c r="B628" t="s">
        <v>23</v>
      </c>
      <c r="C628">
        <v>0</v>
      </c>
      <c r="D628">
        <v>53</v>
      </c>
      <c r="F628" t="s">
        <v>2503</v>
      </c>
      <c r="G628" t="b">
        <v>0</v>
      </c>
      <c r="H628" t="b">
        <v>0</v>
      </c>
    </row>
    <row r="629" spans="1:8" x14ac:dyDescent="0.15">
      <c r="A629" t="s">
        <v>29</v>
      </c>
      <c r="B629" t="s">
        <v>23</v>
      </c>
      <c r="C629">
        <v>0</v>
      </c>
      <c r="D629">
        <v>73</v>
      </c>
      <c r="F629" t="s">
        <v>2498</v>
      </c>
      <c r="G629" t="b">
        <v>0</v>
      </c>
      <c r="H629" t="b">
        <v>0</v>
      </c>
    </row>
    <row r="630" spans="1:8" x14ac:dyDescent="0.15">
      <c r="A630" t="s">
        <v>29</v>
      </c>
      <c r="B630" t="s">
        <v>23</v>
      </c>
      <c r="C630">
        <v>0</v>
      </c>
      <c r="D630">
        <v>88</v>
      </c>
      <c r="F630" t="s">
        <v>2517</v>
      </c>
      <c r="G630" t="b">
        <v>0</v>
      </c>
      <c r="H630" t="b">
        <v>0</v>
      </c>
    </row>
    <row r="631" spans="1:8" x14ac:dyDescent="0.15">
      <c r="A631" t="s">
        <v>29</v>
      </c>
      <c r="B631" t="s">
        <v>23</v>
      </c>
      <c r="C631">
        <v>0</v>
      </c>
      <c r="D631">
        <v>106</v>
      </c>
      <c r="F631" t="s">
        <v>2520</v>
      </c>
      <c r="G631" t="b">
        <v>0</v>
      </c>
      <c r="H631" t="b">
        <v>0</v>
      </c>
    </row>
    <row r="632" spans="1:8" x14ac:dyDescent="0.15">
      <c r="A632" t="s">
        <v>29</v>
      </c>
      <c r="B632" t="s">
        <v>23</v>
      </c>
      <c r="C632">
        <v>0</v>
      </c>
      <c r="D632">
        <v>107</v>
      </c>
      <c r="F632" t="s">
        <v>2511</v>
      </c>
      <c r="G632" t="b">
        <v>0</v>
      </c>
      <c r="H632" t="b">
        <v>0</v>
      </c>
    </row>
    <row r="633" spans="1:8" x14ac:dyDescent="0.15">
      <c r="A633" t="s">
        <v>29</v>
      </c>
      <c r="B633" t="s">
        <v>23</v>
      </c>
      <c r="C633">
        <v>0</v>
      </c>
      <c r="D633">
        <v>112</v>
      </c>
      <c r="F633" t="s">
        <v>2508</v>
      </c>
      <c r="G633" t="b">
        <v>0</v>
      </c>
      <c r="H633" t="b">
        <v>0</v>
      </c>
    </row>
    <row r="634" spans="1:8" x14ac:dyDescent="0.15">
      <c r="A634" t="s">
        <v>29</v>
      </c>
      <c r="B634" t="s">
        <v>23</v>
      </c>
      <c r="C634">
        <v>0</v>
      </c>
      <c r="D634">
        <v>122</v>
      </c>
      <c r="F634" t="s">
        <v>2505</v>
      </c>
      <c r="G634" t="b">
        <v>0</v>
      </c>
      <c r="H634" t="b">
        <v>0</v>
      </c>
    </row>
    <row r="635" spans="1:8" x14ac:dyDescent="0.15">
      <c r="A635" t="s">
        <v>29</v>
      </c>
      <c r="B635" t="s">
        <v>23</v>
      </c>
      <c r="C635">
        <v>0</v>
      </c>
      <c r="D635">
        <v>123</v>
      </c>
      <c r="F635" t="s">
        <v>2502</v>
      </c>
      <c r="G635" t="b">
        <v>0</v>
      </c>
      <c r="H635" t="b">
        <v>0</v>
      </c>
    </row>
    <row r="636" spans="1:8" x14ac:dyDescent="0.15">
      <c r="A636" t="s">
        <v>29</v>
      </c>
      <c r="B636" t="s">
        <v>23</v>
      </c>
      <c r="C636">
        <v>0</v>
      </c>
      <c r="D636">
        <v>126</v>
      </c>
      <c r="F636" t="s">
        <v>2500</v>
      </c>
      <c r="G636" t="b">
        <v>0</v>
      </c>
      <c r="H636" t="b">
        <v>0</v>
      </c>
    </row>
    <row r="637" spans="1:8" x14ac:dyDescent="0.15">
      <c r="A637" t="s">
        <v>29</v>
      </c>
      <c r="B637" t="s">
        <v>23</v>
      </c>
      <c r="C637">
        <v>0</v>
      </c>
      <c r="D637">
        <v>138</v>
      </c>
      <c r="F637" t="s">
        <v>2512</v>
      </c>
      <c r="G637" t="b">
        <v>0</v>
      </c>
      <c r="H637" t="b">
        <v>0</v>
      </c>
    </row>
    <row r="638" spans="1:8" x14ac:dyDescent="0.15">
      <c r="A638" t="s">
        <v>29</v>
      </c>
      <c r="B638" t="s">
        <v>23</v>
      </c>
      <c r="C638">
        <v>0</v>
      </c>
      <c r="D638">
        <v>139</v>
      </c>
      <c r="F638" t="s">
        <v>2519</v>
      </c>
      <c r="G638" t="b">
        <v>0</v>
      </c>
      <c r="H638" t="b">
        <v>0</v>
      </c>
    </row>
    <row r="639" spans="1:8" x14ac:dyDescent="0.15">
      <c r="A639" t="s">
        <v>29</v>
      </c>
      <c r="B639" t="s">
        <v>23</v>
      </c>
      <c r="C639">
        <v>0</v>
      </c>
      <c r="D639">
        <v>152</v>
      </c>
      <c r="F639" t="s">
        <v>2501</v>
      </c>
      <c r="G639" t="b">
        <v>0</v>
      </c>
      <c r="H639" t="b">
        <v>0</v>
      </c>
    </row>
    <row r="640" spans="1:8" x14ac:dyDescent="0.15">
      <c r="A640" t="s">
        <v>29</v>
      </c>
      <c r="B640" t="s">
        <v>23</v>
      </c>
      <c r="C640">
        <v>0</v>
      </c>
      <c r="D640">
        <v>161</v>
      </c>
      <c r="F640" t="s">
        <v>2514</v>
      </c>
      <c r="G640" t="b">
        <v>0</v>
      </c>
      <c r="H640" t="b">
        <v>0</v>
      </c>
    </row>
    <row r="641" spans="1:8" x14ac:dyDescent="0.15">
      <c r="A641" t="s">
        <v>29</v>
      </c>
      <c r="B641" t="s">
        <v>23</v>
      </c>
      <c r="C641">
        <v>0</v>
      </c>
      <c r="D641">
        <v>182</v>
      </c>
      <c r="F641" t="s">
        <v>2506</v>
      </c>
      <c r="G641" t="b">
        <v>0</v>
      </c>
      <c r="H641" t="b">
        <v>0</v>
      </c>
    </row>
    <row r="642" spans="1:8" x14ac:dyDescent="0.15">
      <c r="A642" t="s">
        <v>29</v>
      </c>
      <c r="B642" t="s">
        <v>23</v>
      </c>
      <c r="C642">
        <v>0</v>
      </c>
      <c r="D642">
        <v>191</v>
      </c>
      <c r="F642" t="s">
        <v>2521</v>
      </c>
      <c r="G642" t="b">
        <v>0</v>
      </c>
      <c r="H642" t="b">
        <v>0</v>
      </c>
    </row>
    <row r="643" spans="1:8" x14ac:dyDescent="0.15">
      <c r="A643" t="s">
        <v>29</v>
      </c>
      <c r="B643" t="s">
        <v>23</v>
      </c>
      <c r="C643">
        <v>0</v>
      </c>
      <c r="D643">
        <v>197</v>
      </c>
      <c r="F643" t="s">
        <v>2507</v>
      </c>
      <c r="G643" t="b">
        <v>0</v>
      </c>
      <c r="H643" t="b">
        <v>0</v>
      </c>
    </row>
    <row r="644" spans="1:8" x14ac:dyDescent="0.15">
      <c r="A644" t="s">
        <v>29</v>
      </c>
      <c r="B644" t="s">
        <v>23</v>
      </c>
      <c r="C644">
        <v>0</v>
      </c>
      <c r="D644">
        <v>204</v>
      </c>
      <c r="F644" t="s">
        <v>2515</v>
      </c>
      <c r="G644" t="b">
        <v>0</v>
      </c>
      <c r="H644" t="b">
        <v>0</v>
      </c>
    </row>
    <row r="645" spans="1:8" x14ac:dyDescent="0.15">
      <c r="A645" t="s">
        <v>29</v>
      </c>
      <c r="B645" t="s">
        <v>23</v>
      </c>
      <c r="C645">
        <v>0</v>
      </c>
      <c r="D645">
        <v>207</v>
      </c>
      <c r="F645" t="s">
        <v>158</v>
      </c>
      <c r="G645" t="b">
        <v>0</v>
      </c>
      <c r="H645" t="b">
        <v>0</v>
      </c>
    </row>
    <row r="646" spans="1:8" x14ac:dyDescent="0.15">
      <c r="A646" t="s">
        <v>29</v>
      </c>
      <c r="B646" t="s">
        <v>23</v>
      </c>
      <c r="C646">
        <v>0</v>
      </c>
      <c r="D646">
        <v>296</v>
      </c>
      <c r="F646" t="s">
        <v>158</v>
      </c>
      <c r="G646" t="b">
        <v>0</v>
      </c>
      <c r="H646" t="b">
        <v>0</v>
      </c>
    </row>
    <row r="647" spans="1:8" x14ac:dyDescent="0.15">
      <c r="A647" t="s">
        <v>29</v>
      </c>
      <c r="B647" t="s">
        <v>23</v>
      </c>
      <c r="C647">
        <v>0</v>
      </c>
      <c r="D647">
        <v>341</v>
      </c>
      <c r="F647" t="s">
        <v>2509</v>
      </c>
      <c r="G647" t="b">
        <v>0</v>
      </c>
      <c r="H647" t="b">
        <v>0</v>
      </c>
    </row>
    <row r="648" spans="1:8" x14ac:dyDescent="0.15">
      <c r="A648" t="s">
        <v>29</v>
      </c>
      <c r="B648" t="s">
        <v>23</v>
      </c>
      <c r="C648">
        <v>0</v>
      </c>
      <c r="D648">
        <v>346</v>
      </c>
      <c r="F648" t="s">
        <v>2516</v>
      </c>
      <c r="G648" t="b">
        <v>0</v>
      </c>
      <c r="H648" t="b">
        <v>0</v>
      </c>
    </row>
    <row r="649" spans="1:8" x14ac:dyDescent="0.15">
      <c r="A649" t="s">
        <v>29</v>
      </c>
      <c r="B649" t="s">
        <v>23</v>
      </c>
      <c r="C649">
        <v>0</v>
      </c>
      <c r="D649">
        <v>355</v>
      </c>
      <c r="F649" t="s">
        <v>2499</v>
      </c>
      <c r="G649" t="b">
        <v>0</v>
      </c>
      <c r="H649" t="b">
        <v>0</v>
      </c>
    </row>
    <row r="650" spans="1:8" x14ac:dyDescent="0.15">
      <c r="A650" t="s">
        <v>29</v>
      </c>
      <c r="B650" t="s">
        <v>23</v>
      </c>
      <c r="C650">
        <v>0</v>
      </c>
      <c r="D650">
        <v>357</v>
      </c>
      <c r="F650" t="s">
        <v>2513</v>
      </c>
      <c r="G650" t="b">
        <v>0</v>
      </c>
      <c r="H650" t="b">
        <v>0</v>
      </c>
    </row>
    <row r="651" spans="1:8" x14ac:dyDescent="0.15">
      <c r="A651" t="s">
        <v>26</v>
      </c>
      <c r="B651" t="s">
        <v>30</v>
      </c>
      <c r="C651">
        <v>0</v>
      </c>
      <c r="D651">
        <v>2</v>
      </c>
      <c r="F651" t="s">
        <v>2401</v>
      </c>
      <c r="G651" t="b">
        <v>0</v>
      </c>
      <c r="H651" t="b">
        <v>0</v>
      </c>
    </row>
    <row r="652" spans="1:8" x14ac:dyDescent="0.15">
      <c r="A652" t="s">
        <v>26</v>
      </c>
      <c r="B652" t="s">
        <v>30</v>
      </c>
      <c r="C652">
        <v>0</v>
      </c>
      <c r="D652">
        <v>7</v>
      </c>
      <c r="F652" t="s">
        <v>2352</v>
      </c>
      <c r="G652" t="b">
        <v>0</v>
      </c>
      <c r="H652" t="b">
        <v>0</v>
      </c>
    </row>
    <row r="653" spans="1:8" x14ac:dyDescent="0.15">
      <c r="A653" t="s">
        <v>26</v>
      </c>
      <c r="B653" t="s">
        <v>30</v>
      </c>
      <c r="C653">
        <v>0</v>
      </c>
      <c r="D653">
        <v>9</v>
      </c>
      <c r="F653" t="s">
        <v>2389</v>
      </c>
      <c r="G653" t="b">
        <v>0</v>
      </c>
      <c r="H653" t="b">
        <v>0</v>
      </c>
    </row>
    <row r="654" spans="1:8" x14ac:dyDescent="0.15">
      <c r="A654" t="s">
        <v>26</v>
      </c>
      <c r="B654" t="s">
        <v>30</v>
      </c>
      <c r="C654">
        <v>0</v>
      </c>
      <c r="D654">
        <v>10</v>
      </c>
      <c r="F654" t="s">
        <v>2381</v>
      </c>
      <c r="G654" t="b">
        <v>0</v>
      </c>
      <c r="H654" t="b">
        <v>0</v>
      </c>
    </row>
    <row r="655" spans="1:8" x14ac:dyDescent="0.15">
      <c r="A655" t="s">
        <v>26</v>
      </c>
      <c r="B655" t="s">
        <v>30</v>
      </c>
      <c r="C655">
        <v>0</v>
      </c>
      <c r="D655">
        <v>11</v>
      </c>
      <c r="F655" t="s">
        <v>2380</v>
      </c>
      <c r="G655" t="b">
        <v>0</v>
      </c>
      <c r="H655" t="b">
        <v>0</v>
      </c>
    </row>
    <row r="656" spans="1:8" x14ac:dyDescent="0.15">
      <c r="A656" t="s">
        <v>26</v>
      </c>
      <c r="B656" t="s">
        <v>30</v>
      </c>
      <c r="C656">
        <v>0</v>
      </c>
      <c r="D656">
        <v>18</v>
      </c>
      <c r="F656" t="s">
        <v>2370</v>
      </c>
      <c r="G656" t="b">
        <v>0</v>
      </c>
      <c r="H656" t="b">
        <v>0</v>
      </c>
    </row>
    <row r="657" spans="1:8" x14ac:dyDescent="0.15">
      <c r="A657" t="s">
        <v>26</v>
      </c>
      <c r="B657" t="s">
        <v>30</v>
      </c>
      <c r="C657">
        <v>0</v>
      </c>
      <c r="D657">
        <v>19</v>
      </c>
      <c r="F657" t="s">
        <v>2367</v>
      </c>
      <c r="G657" t="b">
        <v>0</v>
      </c>
      <c r="H657" t="b">
        <v>0</v>
      </c>
    </row>
    <row r="658" spans="1:8" x14ac:dyDescent="0.15">
      <c r="A658" t="s">
        <v>26</v>
      </c>
      <c r="B658" t="s">
        <v>30</v>
      </c>
      <c r="C658">
        <v>0</v>
      </c>
      <c r="D658">
        <v>20</v>
      </c>
      <c r="F658" t="s">
        <v>142</v>
      </c>
      <c r="G658" t="b">
        <v>0</v>
      </c>
      <c r="H658" t="b">
        <v>0</v>
      </c>
    </row>
    <row r="659" spans="1:8" x14ac:dyDescent="0.15">
      <c r="A659" t="s">
        <v>26</v>
      </c>
      <c r="B659" t="s">
        <v>30</v>
      </c>
      <c r="C659">
        <v>0</v>
      </c>
      <c r="D659">
        <v>50</v>
      </c>
      <c r="F659" t="s">
        <v>288</v>
      </c>
      <c r="G659" t="b">
        <v>0</v>
      </c>
      <c r="H659" t="b">
        <v>0</v>
      </c>
    </row>
    <row r="660" spans="1:8" x14ac:dyDescent="0.15">
      <c r="A660" t="s">
        <v>26</v>
      </c>
      <c r="B660" t="s">
        <v>30</v>
      </c>
      <c r="C660">
        <v>0</v>
      </c>
      <c r="D660">
        <v>62</v>
      </c>
      <c r="F660" t="s">
        <v>2393</v>
      </c>
      <c r="G660" t="b">
        <v>0</v>
      </c>
      <c r="H660" t="b">
        <v>0</v>
      </c>
    </row>
    <row r="661" spans="1:8" x14ac:dyDescent="0.15">
      <c r="A661" t="s">
        <v>26</v>
      </c>
      <c r="B661" t="s">
        <v>30</v>
      </c>
      <c r="C661">
        <v>0</v>
      </c>
      <c r="D661">
        <v>64</v>
      </c>
      <c r="F661" t="s">
        <v>2396</v>
      </c>
      <c r="G661" t="b">
        <v>0</v>
      </c>
      <c r="H661" t="b">
        <v>0</v>
      </c>
    </row>
    <row r="662" spans="1:8" x14ac:dyDescent="0.15">
      <c r="A662" t="s">
        <v>26</v>
      </c>
      <c r="B662" t="s">
        <v>30</v>
      </c>
      <c r="C662">
        <v>0</v>
      </c>
      <c r="D662">
        <v>65</v>
      </c>
      <c r="F662" t="s">
        <v>140</v>
      </c>
      <c r="G662" t="b">
        <v>0</v>
      </c>
      <c r="H662" t="b">
        <v>0</v>
      </c>
    </row>
    <row r="663" spans="1:8" x14ac:dyDescent="0.15">
      <c r="A663" t="s">
        <v>26</v>
      </c>
      <c r="B663" t="s">
        <v>30</v>
      </c>
      <c r="C663">
        <v>0</v>
      </c>
      <c r="D663">
        <v>67</v>
      </c>
      <c r="F663" t="s">
        <v>2379</v>
      </c>
      <c r="G663" t="b">
        <v>0</v>
      </c>
      <c r="H663" t="b">
        <v>0</v>
      </c>
    </row>
    <row r="664" spans="1:8" x14ac:dyDescent="0.15">
      <c r="A664" t="s">
        <v>26</v>
      </c>
      <c r="B664" t="s">
        <v>30</v>
      </c>
      <c r="C664">
        <v>0</v>
      </c>
      <c r="D664">
        <v>69</v>
      </c>
      <c r="F664" t="s">
        <v>311</v>
      </c>
      <c r="G664" t="b">
        <v>0</v>
      </c>
      <c r="H664" t="b">
        <v>0</v>
      </c>
    </row>
    <row r="665" spans="1:8" x14ac:dyDescent="0.15">
      <c r="A665" t="s">
        <v>26</v>
      </c>
      <c r="B665" t="s">
        <v>30</v>
      </c>
      <c r="C665">
        <v>0</v>
      </c>
      <c r="D665">
        <v>70</v>
      </c>
      <c r="F665" t="s">
        <v>2384</v>
      </c>
      <c r="G665" t="b">
        <v>0</v>
      </c>
      <c r="H665" t="b">
        <v>0</v>
      </c>
    </row>
    <row r="666" spans="1:8" x14ac:dyDescent="0.15">
      <c r="A666" t="s">
        <v>26</v>
      </c>
      <c r="B666" t="s">
        <v>30</v>
      </c>
      <c r="C666">
        <v>0</v>
      </c>
      <c r="D666">
        <v>71</v>
      </c>
      <c r="F666" t="s">
        <v>291</v>
      </c>
      <c r="G666" t="b">
        <v>0</v>
      </c>
      <c r="H666" t="b">
        <v>0</v>
      </c>
    </row>
    <row r="667" spans="1:8" x14ac:dyDescent="0.15">
      <c r="A667" t="s">
        <v>26</v>
      </c>
      <c r="B667" t="s">
        <v>30</v>
      </c>
      <c r="C667">
        <v>0</v>
      </c>
      <c r="D667">
        <v>75</v>
      </c>
      <c r="F667" t="s">
        <v>308</v>
      </c>
      <c r="G667" t="b">
        <v>0</v>
      </c>
      <c r="H667" t="b">
        <v>0</v>
      </c>
    </row>
    <row r="668" spans="1:8" x14ac:dyDescent="0.15">
      <c r="A668" t="s">
        <v>26</v>
      </c>
      <c r="B668" t="s">
        <v>30</v>
      </c>
      <c r="C668">
        <v>0</v>
      </c>
      <c r="D668">
        <v>80</v>
      </c>
      <c r="F668" t="s">
        <v>2353</v>
      </c>
      <c r="G668" t="b">
        <v>0</v>
      </c>
      <c r="H668" t="b">
        <v>0</v>
      </c>
    </row>
    <row r="669" spans="1:8" x14ac:dyDescent="0.15">
      <c r="A669" t="s">
        <v>26</v>
      </c>
      <c r="B669" t="s">
        <v>30</v>
      </c>
      <c r="C669">
        <v>0</v>
      </c>
      <c r="D669">
        <v>85</v>
      </c>
      <c r="F669" t="s">
        <v>2373</v>
      </c>
      <c r="G669" t="b">
        <v>0</v>
      </c>
      <c r="H669" t="b">
        <v>0</v>
      </c>
    </row>
    <row r="670" spans="1:8" x14ac:dyDescent="0.15">
      <c r="A670" t="s">
        <v>26</v>
      </c>
      <c r="B670" t="s">
        <v>30</v>
      </c>
      <c r="C670">
        <v>0</v>
      </c>
      <c r="D670">
        <v>91</v>
      </c>
      <c r="F670" t="s">
        <v>2220</v>
      </c>
      <c r="G670" t="b">
        <v>0</v>
      </c>
      <c r="H670" t="b">
        <v>0</v>
      </c>
    </row>
    <row r="671" spans="1:8" x14ac:dyDescent="0.15">
      <c r="A671" t="s">
        <v>26</v>
      </c>
      <c r="B671" t="s">
        <v>30</v>
      </c>
      <c r="C671">
        <v>0</v>
      </c>
      <c r="D671">
        <v>98</v>
      </c>
      <c r="F671" t="s">
        <v>2378</v>
      </c>
      <c r="G671" t="b">
        <v>0</v>
      </c>
      <c r="H671" t="b">
        <v>0</v>
      </c>
    </row>
    <row r="672" spans="1:8" x14ac:dyDescent="0.15">
      <c r="A672" t="s">
        <v>26</v>
      </c>
      <c r="B672" t="s">
        <v>30</v>
      </c>
      <c r="C672">
        <v>0</v>
      </c>
      <c r="D672">
        <v>111</v>
      </c>
      <c r="F672" t="s">
        <v>2392</v>
      </c>
      <c r="G672" t="b">
        <v>0</v>
      </c>
      <c r="H672" t="b">
        <v>0</v>
      </c>
    </row>
    <row r="673" spans="1:8" x14ac:dyDescent="0.15">
      <c r="A673" t="s">
        <v>26</v>
      </c>
      <c r="B673" t="s">
        <v>30</v>
      </c>
      <c r="C673">
        <v>0</v>
      </c>
      <c r="D673">
        <v>118</v>
      </c>
      <c r="F673" t="s">
        <v>2382</v>
      </c>
      <c r="G673" t="b">
        <v>0</v>
      </c>
      <c r="H673" t="b">
        <v>0</v>
      </c>
    </row>
    <row r="674" spans="1:8" x14ac:dyDescent="0.15">
      <c r="A674" t="s">
        <v>26</v>
      </c>
      <c r="B674" t="s">
        <v>30</v>
      </c>
      <c r="C674">
        <v>0</v>
      </c>
      <c r="D674">
        <v>120</v>
      </c>
      <c r="F674" t="s">
        <v>2376</v>
      </c>
      <c r="G674" t="b">
        <v>0</v>
      </c>
      <c r="H674" t="b">
        <v>0</v>
      </c>
    </row>
    <row r="675" spans="1:8" x14ac:dyDescent="0.15">
      <c r="A675" t="s">
        <v>26</v>
      </c>
      <c r="B675" t="s">
        <v>30</v>
      </c>
      <c r="C675">
        <v>0</v>
      </c>
      <c r="D675">
        <v>121</v>
      </c>
      <c r="F675" t="s">
        <v>2375</v>
      </c>
      <c r="G675" t="b">
        <v>0</v>
      </c>
      <c r="H675" t="b">
        <v>0</v>
      </c>
    </row>
    <row r="676" spans="1:8" x14ac:dyDescent="0.15">
      <c r="A676" t="s">
        <v>26</v>
      </c>
      <c r="B676" t="s">
        <v>30</v>
      </c>
      <c r="C676">
        <v>0</v>
      </c>
      <c r="D676">
        <v>130</v>
      </c>
      <c r="F676" t="s">
        <v>2362</v>
      </c>
      <c r="G676" t="b">
        <v>0</v>
      </c>
      <c r="H676" t="b">
        <v>0</v>
      </c>
    </row>
    <row r="677" spans="1:8" x14ac:dyDescent="0.15">
      <c r="A677" t="s">
        <v>26</v>
      </c>
      <c r="B677" t="s">
        <v>30</v>
      </c>
      <c r="C677">
        <v>0</v>
      </c>
      <c r="D677">
        <v>131</v>
      </c>
      <c r="F677" t="s">
        <v>2361</v>
      </c>
      <c r="G677" t="b">
        <v>0</v>
      </c>
      <c r="H677" t="b">
        <v>0</v>
      </c>
    </row>
    <row r="678" spans="1:8" x14ac:dyDescent="0.15">
      <c r="A678" t="s">
        <v>26</v>
      </c>
      <c r="B678" t="s">
        <v>30</v>
      </c>
      <c r="C678">
        <v>0</v>
      </c>
      <c r="D678">
        <v>136</v>
      </c>
      <c r="F678" t="s">
        <v>2354</v>
      </c>
      <c r="G678" t="b">
        <v>0</v>
      </c>
      <c r="H678" t="b">
        <v>0</v>
      </c>
    </row>
    <row r="679" spans="1:8" x14ac:dyDescent="0.15">
      <c r="A679" t="s">
        <v>26</v>
      </c>
      <c r="B679" t="s">
        <v>30</v>
      </c>
      <c r="C679">
        <v>0</v>
      </c>
      <c r="D679">
        <v>144</v>
      </c>
      <c r="F679" t="s">
        <v>141</v>
      </c>
      <c r="G679" t="b">
        <v>0</v>
      </c>
      <c r="H679" t="b">
        <v>0</v>
      </c>
    </row>
    <row r="680" spans="1:8" x14ac:dyDescent="0.15">
      <c r="A680" t="s">
        <v>26</v>
      </c>
      <c r="B680" t="s">
        <v>30</v>
      </c>
      <c r="C680">
        <v>0</v>
      </c>
      <c r="D680">
        <v>146</v>
      </c>
      <c r="F680" t="s">
        <v>2374</v>
      </c>
      <c r="G680" t="b">
        <v>0</v>
      </c>
      <c r="H680" t="b">
        <v>0</v>
      </c>
    </row>
    <row r="681" spans="1:8" x14ac:dyDescent="0.15">
      <c r="A681" t="s">
        <v>26</v>
      </c>
      <c r="B681" t="s">
        <v>30</v>
      </c>
      <c r="C681">
        <v>0</v>
      </c>
      <c r="D681">
        <v>156</v>
      </c>
      <c r="F681" t="s">
        <v>2193</v>
      </c>
      <c r="G681" t="b">
        <v>0</v>
      </c>
      <c r="H681" t="b">
        <v>0</v>
      </c>
    </row>
    <row r="682" spans="1:8" x14ac:dyDescent="0.15">
      <c r="A682" t="s">
        <v>26</v>
      </c>
      <c r="B682" t="s">
        <v>30</v>
      </c>
      <c r="C682">
        <v>0</v>
      </c>
      <c r="D682">
        <v>166</v>
      </c>
      <c r="F682" t="s">
        <v>2352</v>
      </c>
      <c r="G682" t="b">
        <v>0</v>
      </c>
      <c r="H682" t="b">
        <v>0</v>
      </c>
    </row>
    <row r="683" spans="1:8" x14ac:dyDescent="0.15">
      <c r="A683" t="s">
        <v>26</v>
      </c>
      <c r="B683" t="s">
        <v>30</v>
      </c>
      <c r="C683">
        <v>0</v>
      </c>
      <c r="D683">
        <v>173</v>
      </c>
      <c r="F683" t="s">
        <v>2395</v>
      </c>
      <c r="G683" t="b">
        <v>0</v>
      </c>
      <c r="H683" t="b">
        <v>0</v>
      </c>
    </row>
    <row r="684" spans="1:8" x14ac:dyDescent="0.15">
      <c r="A684" t="s">
        <v>26</v>
      </c>
      <c r="B684" t="s">
        <v>30</v>
      </c>
      <c r="C684">
        <v>0</v>
      </c>
      <c r="D684">
        <v>179</v>
      </c>
      <c r="F684" t="s">
        <v>2386</v>
      </c>
      <c r="G684" t="b">
        <v>0</v>
      </c>
      <c r="H684" t="b">
        <v>0</v>
      </c>
    </row>
    <row r="685" spans="1:8" x14ac:dyDescent="0.15">
      <c r="A685" t="s">
        <v>26</v>
      </c>
      <c r="B685" t="s">
        <v>30</v>
      </c>
      <c r="C685">
        <v>0</v>
      </c>
      <c r="D685">
        <v>184</v>
      </c>
      <c r="F685" t="s">
        <v>2360</v>
      </c>
      <c r="G685" t="b">
        <v>0</v>
      </c>
      <c r="H685" t="b">
        <v>0</v>
      </c>
    </row>
    <row r="686" spans="1:8" x14ac:dyDescent="0.15">
      <c r="A686" t="s">
        <v>26</v>
      </c>
      <c r="B686" t="s">
        <v>30</v>
      </c>
      <c r="C686">
        <v>0</v>
      </c>
      <c r="D686">
        <v>186</v>
      </c>
      <c r="F686" t="s">
        <v>2313</v>
      </c>
      <c r="G686" t="b">
        <v>0</v>
      </c>
      <c r="H686" t="b">
        <v>0</v>
      </c>
    </row>
    <row r="687" spans="1:8" x14ac:dyDescent="0.15">
      <c r="A687" t="s">
        <v>26</v>
      </c>
      <c r="B687" t="s">
        <v>30</v>
      </c>
      <c r="C687">
        <v>0</v>
      </c>
      <c r="D687">
        <v>206</v>
      </c>
      <c r="F687" t="s">
        <v>2390</v>
      </c>
      <c r="G687" t="b">
        <v>0</v>
      </c>
      <c r="H687" t="b">
        <v>0</v>
      </c>
    </row>
    <row r="688" spans="1:8" x14ac:dyDescent="0.15">
      <c r="A688" t="s">
        <v>26</v>
      </c>
      <c r="B688" t="s">
        <v>30</v>
      </c>
      <c r="C688">
        <v>0</v>
      </c>
      <c r="D688">
        <v>209</v>
      </c>
      <c r="F688" t="s">
        <v>2360</v>
      </c>
      <c r="G688" t="b">
        <v>0</v>
      </c>
      <c r="H688" t="b">
        <v>0</v>
      </c>
    </row>
    <row r="689" spans="1:8" x14ac:dyDescent="0.15">
      <c r="A689" t="s">
        <v>26</v>
      </c>
      <c r="B689" t="s">
        <v>30</v>
      </c>
      <c r="C689">
        <v>0</v>
      </c>
      <c r="D689">
        <v>215</v>
      </c>
      <c r="F689" t="s">
        <v>2369</v>
      </c>
      <c r="G689" t="b">
        <v>0</v>
      </c>
      <c r="H689" t="b">
        <v>0</v>
      </c>
    </row>
    <row r="690" spans="1:8" x14ac:dyDescent="0.15">
      <c r="A690" t="s">
        <v>26</v>
      </c>
      <c r="B690" t="s">
        <v>30</v>
      </c>
      <c r="C690">
        <v>0</v>
      </c>
      <c r="D690">
        <v>218</v>
      </c>
      <c r="F690" t="s">
        <v>2199</v>
      </c>
      <c r="G690" t="b">
        <v>0</v>
      </c>
      <c r="H690" t="b">
        <v>0</v>
      </c>
    </row>
    <row r="691" spans="1:8" x14ac:dyDescent="0.15">
      <c r="A691" t="s">
        <v>26</v>
      </c>
      <c r="B691" t="s">
        <v>30</v>
      </c>
      <c r="C691">
        <v>0</v>
      </c>
      <c r="D691">
        <v>223</v>
      </c>
      <c r="F691" t="s">
        <v>2356</v>
      </c>
      <c r="G691" t="b">
        <v>0</v>
      </c>
      <c r="H691" t="b">
        <v>0</v>
      </c>
    </row>
    <row r="692" spans="1:8" x14ac:dyDescent="0.15">
      <c r="A692" t="s">
        <v>26</v>
      </c>
      <c r="B692" t="s">
        <v>30</v>
      </c>
      <c r="C692">
        <v>0</v>
      </c>
      <c r="D692">
        <v>230</v>
      </c>
      <c r="F692" t="s">
        <v>2398</v>
      </c>
      <c r="G692" t="b">
        <v>0</v>
      </c>
      <c r="H692" t="b">
        <v>0</v>
      </c>
    </row>
    <row r="693" spans="1:8" x14ac:dyDescent="0.15">
      <c r="A693" t="s">
        <v>26</v>
      </c>
      <c r="B693" t="s">
        <v>30</v>
      </c>
      <c r="C693">
        <v>0</v>
      </c>
      <c r="D693">
        <v>237</v>
      </c>
      <c r="F693" t="s">
        <v>2383</v>
      </c>
      <c r="G693" t="b">
        <v>0</v>
      </c>
      <c r="H693" t="b">
        <v>0</v>
      </c>
    </row>
    <row r="694" spans="1:8" x14ac:dyDescent="0.15">
      <c r="A694" t="s">
        <v>26</v>
      </c>
      <c r="B694" t="s">
        <v>30</v>
      </c>
      <c r="C694">
        <v>0</v>
      </c>
      <c r="D694">
        <v>239</v>
      </c>
      <c r="F694" t="s">
        <v>2377</v>
      </c>
      <c r="G694" t="b">
        <v>0</v>
      </c>
      <c r="H694" t="b">
        <v>0</v>
      </c>
    </row>
    <row r="695" spans="1:8" x14ac:dyDescent="0.15">
      <c r="A695" t="s">
        <v>26</v>
      </c>
      <c r="B695" t="s">
        <v>30</v>
      </c>
      <c r="C695">
        <v>0</v>
      </c>
      <c r="D695">
        <v>246</v>
      </c>
      <c r="F695" t="s">
        <v>2263</v>
      </c>
      <c r="G695" t="b">
        <v>0</v>
      </c>
      <c r="H695" t="b">
        <v>0</v>
      </c>
    </row>
    <row r="696" spans="1:8" x14ac:dyDescent="0.15">
      <c r="A696" t="s">
        <v>26</v>
      </c>
      <c r="B696" t="s">
        <v>30</v>
      </c>
      <c r="C696">
        <v>0</v>
      </c>
      <c r="D696">
        <v>247</v>
      </c>
      <c r="F696" t="s">
        <v>2358</v>
      </c>
      <c r="G696" t="b">
        <v>0</v>
      </c>
      <c r="H696" t="b">
        <v>0</v>
      </c>
    </row>
    <row r="697" spans="1:8" x14ac:dyDescent="0.15">
      <c r="A697" t="s">
        <v>26</v>
      </c>
      <c r="B697" t="s">
        <v>30</v>
      </c>
      <c r="C697">
        <v>0</v>
      </c>
      <c r="D697">
        <v>255</v>
      </c>
      <c r="F697" t="s">
        <v>2397</v>
      </c>
      <c r="G697" t="b">
        <v>0</v>
      </c>
      <c r="H697" t="b">
        <v>0</v>
      </c>
    </row>
    <row r="698" spans="1:8" x14ac:dyDescent="0.15">
      <c r="A698" t="s">
        <v>26</v>
      </c>
      <c r="B698" t="s">
        <v>30</v>
      </c>
      <c r="C698">
        <v>0</v>
      </c>
      <c r="D698">
        <v>260</v>
      </c>
      <c r="F698" t="s">
        <v>2400</v>
      </c>
      <c r="G698" t="b">
        <v>0</v>
      </c>
      <c r="H698" t="b">
        <v>0</v>
      </c>
    </row>
    <row r="699" spans="1:8" x14ac:dyDescent="0.15">
      <c r="A699" t="s">
        <v>26</v>
      </c>
      <c r="B699" t="s">
        <v>30</v>
      </c>
      <c r="C699">
        <v>0</v>
      </c>
      <c r="D699">
        <v>264</v>
      </c>
      <c r="F699" t="s">
        <v>2219</v>
      </c>
      <c r="G699" t="b">
        <v>0</v>
      </c>
      <c r="H699" t="b">
        <v>0</v>
      </c>
    </row>
    <row r="700" spans="1:8" x14ac:dyDescent="0.15">
      <c r="A700" t="s">
        <v>26</v>
      </c>
      <c r="B700" t="s">
        <v>30</v>
      </c>
      <c r="C700">
        <v>0</v>
      </c>
      <c r="D700">
        <v>271</v>
      </c>
      <c r="F700" t="s">
        <v>2366</v>
      </c>
      <c r="G700" t="b">
        <v>0</v>
      </c>
      <c r="H700" t="b">
        <v>0</v>
      </c>
    </row>
    <row r="701" spans="1:8" x14ac:dyDescent="0.15">
      <c r="A701" t="s">
        <v>26</v>
      </c>
      <c r="B701" t="s">
        <v>30</v>
      </c>
      <c r="C701">
        <v>0</v>
      </c>
      <c r="D701">
        <v>274</v>
      </c>
      <c r="F701" t="s">
        <v>2349</v>
      </c>
      <c r="G701" t="b">
        <v>0</v>
      </c>
      <c r="H701" t="b">
        <v>0</v>
      </c>
    </row>
    <row r="702" spans="1:8" x14ac:dyDescent="0.15">
      <c r="A702" t="s">
        <v>26</v>
      </c>
      <c r="B702" t="s">
        <v>30</v>
      </c>
      <c r="C702">
        <v>0</v>
      </c>
      <c r="D702">
        <v>275</v>
      </c>
      <c r="F702" t="s">
        <v>2209</v>
      </c>
      <c r="G702" t="b">
        <v>0</v>
      </c>
      <c r="H702" t="b">
        <v>0</v>
      </c>
    </row>
    <row r="703" spans="1:8" x14ac:dyDescent="0.15">
      <c r="A703" t="s">
        <v>26</v>
      </c>
      <c r="B703" t="s">
        <v>30</v>
      </c>
      <c r="C703">
        <v>0</v>
      </c>
      <c r="D703">
        <v>277</v>
      </c>
      <c r="F703" t="s">
        <v>139</v>
      </c>
      <c r="G703" t="b">
        <v>0</v>
      </c>
      <c r="H703" t="b">
        <v>0</v>
      </c>
    </row>
    <row r="704" spans="1:8" x14ac:dyDescent="0.15">
      <c r="A704" t="s">
        <v>26</v>
      </c>
      <c r="B704" t="s">
        <v>30</v>
      </c>
      <c r="C704">
        <v>0</v>
      </c>
      <c r="D704">
        <v>283</v>
      </c>
      <c r="F704" t="s">
        <v>2402</v>
      </c>
      <c r="G704" t="b">
        <v>0</v>
      </c>
      <c r="H704" t="b">
        <v>0</v>
      </c>
    </row>
    <row r="705" spans="1:8" x14ac:dyDescent="0.15">
      <c r="A705" t="s">
        <v>26</v>
      </c>
      <c r="B705" t="s">
        <v>30</v>
      </c>
      <c r="C705">
        <v>0</v>
      </c>
      <c r="D705">
        <v>287</v>
      </c>
      <c r="F705" t="s">
        <v>2385</v>
      </c>
      <c r="G705" t="b">
        <v>0</v>
      </c>
      <c r="H705" t="b">
        <v>0</v>
      </c>
    </row>
    <row r="706" spans="1:8" x14ac:dyDescent="0.15">
      <c r="A706" t="s">
        <v>26</v>
      </c>
      <c r="B706" t="s">
        <v>30</v>
      </c>
      <c r="C706">
        <v>0</v>
      </c>
      <c r="D706">
        <v>288</v>
      </c>
      <c r="F706" t="s">
        <v>2363</v>
      </c>
      <c r="G706" t="b">
        <v>0</v>
      </c>
      <c r="H706" t="b">
        <v>0</v>
      </c>
    </row>
    <row r="707" spans="1:8" x14ac:dyDescent="0.15">
      <c r="A707" t="s">
        <v>26</v>
      </c>
      <c r="B707" t="s">
        <v>30</v>
      </c>
      <c r="C707">
        <v>0</v>
      </c>
      <c r="D707">
        <v>297</v>
      </c>
      <c r="F707" t="s">
        <v>2388</v>
      </c>
      <c r="G707" t="b">
        <v>0</v>
      </c>
      <c r="H707" t="b">
        <v>0</v>
      </c>
    </row>
    <row r="708" spans="1:8" x14ac:dyDescent="0.15">
      <c r="A708" t="s">
        <v>26</v>
      </c>
      <c r="B708" t="s">
        <v>30</v>
      </c>
      <c r="C708">
        <v>0</v>
      </c>
      <c r="D708">
        <v>298</v>
      </c>
      <c r="F708" t="s">
        <v>139</v>
      </c>
      <c r="G708" t="b">
        <v>0</v>
      </c>
      <c r="H708" t="b">
        <v>0</v>
      </c>
    </row>
    <row r="709" spans="1:8" x14ac:dyDescent="0.15">
      <c r="A709" t="s">
        <v>26</v>
      </c>
      <c r="B709" t="s">
        <v>30</v>
      </c>
      <c r="C709">
        <v>0</v>
      </c>
      <c r="D709">
        <v>300</v>
      </c>
      <c r="F709" t="s">
        <v>2391</v>
      </c>
      <c r="G709" t="b">
        <v>0</v>
      </c>
      <c r="H709" t="b">
        <v>0</v>
      </c>
    </row>
    <row r="710" spans="1:8" x14ac:dyDescent="0.15">
      <c r="A710" t="s">
        <v>26</v>
      </c>
      <c r="B710" t="s">
        <v>30</v>
      </c>
      <c r="C710">
        <v>0</v>
      </c>
      <c r="D710">
        <v>301</v>
      </c>
      <c r="F710" t="s">
        <v>2387</v>
      </c>
      <c r="G710" t="b">
        <v>0</v>
      </c>
      <c r="H710" t="b">
        <v>0</v>
      </c>
    </row>
    <row r="711" spans="1:8" x14ac:dyDescent="0.15">
      <c r="A711" t="s">
        <v>26</v>
      </c>
      <c r="B711" t="s">
        <v>30</v>
      </c>
      <c r="C711">
        <v>0</v>
      </c>
      <c r="D711">
        <v>303</v>
      </c>
      <c r="F711" t="s">
        <v>293</v>
      </c>
      <c r="G711" t="b">
        <v>0</v>
      </c>
      <c r="H711" t="b">
        <v>0</v>
      </c>
    </row>
    <row r="712" spans="1:8" x14ac:dyDescent="0.15">
      <c r="A712" t="s">
        <v>26</v>
      </c>
      <c r="B712" t="s">
        <v>30</v>
      </c>
      <c r="C712">
        <v>0</v>
      </c>
      <c r="D712">
        <v>309</v>
      </c>
      <c r="F712" t="s">
        <v>2368</v>
      </c>
      <c r="G712" t="b">
        <v>0</v>
      </c>
      <c r="H712" t="b">
        <v>0</v>
      </c>
    </row>
    <row r="713" spans="1:8" x14ac:dyDescent="0.15">
      <c r="A713" t="s">
        <v>26</v>
      </c>
      <c r="B713" t="s">
        <v>30</v>
      </c>
      <c r="C713">
        <v>0</v>
      </c>
      <c r="D713">
        <v>316</v>
      </c>
      <c r="F713" t="s">
        <v>2359</v>
      </c>
      <c r="G713" t="b">
        <v>0</v>
      </c>
      <c r="H713" t="b">
        <v>0</v>
      </c>
    </row>
    <row r="714" spans="1:8" x14ac:dyDescent="0.15">
      <c r="A714" t="s">
        <v>26</v>
      </c>
      <c r="B714" t="s">
        <v>30</v>
      </c>
      <c r="C714">
        <v>0</v>
      </c>
      <c r="D714">
        <v>318</v>
      </c>
      <c r="F714" t="s">
        <v>2357</v>
      </c>
      <c r="G714" t="b">
        <v>0</v>
      </c>
      <c r="H714" t="b">
        <v>0</v>
      </c>
    </row>
    <row r="715" spans="1:8" x14ac:dyDescent="0.15">
      <c r="A715" t="s">
        <v>26</v>
      </c>
      <c r="B715" t="s">
        <v>30</v>
      </c>
      <c r="C715">
        <v>0</v>
      </c>
      <c r="D715">
        <v>320</v>
      </c>
      <c r="F715" t="s">
        <v>2403</v>
      </c>
      <c r="G715" t="b">
        <v>0</v>
      </c>
      <c r="H715" t="b">
        <v>0</v>
      </c>
    </row>
    <row r="716" spans="1:8" x14ac:dyDescent="0.15">
      <c r="A716" t="s">
        <v>26</v>
      </c>
      <c r="B716" t="s">
        <v>30</v>
      </c>
      <c r="C716">
        <v>0</v>
      </c>
      <c r="D716">
        <v>327</v>
      </c>
      <c r="F716" t="s">
        <v>2394</v>
      </c>
      <c r="G716" t="b">
        <v>0</v>
      </c>
      <c r="H716" t="b">
        <v>0</v>
      </c>
    </row>
    <row r="717" spans="1:8" x14ac:dyDescent="0.15">
      <c r="A717" t="s">
        <v>26</v>
      </c>
      <c r="B717" t="s">
        <v>30</v>
      </c>
      <c r="C717">
        <v>0</v>
      </c>
      <c r="D717">
        <v>331</v>
      </c>
      <c r="F717" t="s">
        <v>137</v>
      </c>
      <c r="G717" t="b">
        <v>0</v>
      </c>
      <c r="H717" t="b">
        <v>0</v>
      </c>
    </row>
    <row r="718" spans="1:8" x14ac:dyDescent="0.15">
      <c r="A718" t="s">
        <v>26</v>
      </c>
      <c r="B718" t="s">
        <v>30</v>
      </c>
      <c r="C718">
        <v>0</v>
      </c>
      <c r="D718">
        <v>332</v>
      </c>
      <c r="F718" t="s">
        <v>2334</v>
      </c>
      <c r="G718" t="b">
        <v>0</v>
      </c>
      <c r="H718" t="b">
        <v>0</v>
      </c>
    </row>
    <row r="719" spans="1:8" x14ac:dyDescent="0.15">
      <c r="A719" t="s">
        <v>26</v>
      </c>
      <c r="B719" t="s">
        <v>30</v>
      </c>
      <c r="C719">
        <v>0</v>
      </c>
      <c r="D719">
        <v>333</v>
      </c>
      <c r="F719" t="s">
        <v>2372</v>
      </c>
      <c r="G719" t="b">
        <v>0</v>
      </c>
      <c r="H719" t="b">
        <v>0</v>
      </c>
    </row>
    <row r="720" spans="1:8" x14ac:dyDescent="0.15">
      <c r="A720" t="s">
        <v>26</v>
      </c>
      <c r="B720" t="s">
        <v>30</v>
      </c>
      <c r="C720">
        <v>0</v>
      </c>
      <c r="D720">
        <v>335</v>
      </c>
      <c r="F720" t="s">
        <v>141</v>
      </c>
      <c r="G720" t="b">
        <v>0</v>
      </c>
      <c r="H720" t="b">
        <v>0</v>
      </c>
    </row>
    <row r="721" spans="1:8" x14ac:dyDescent="0.15">
      <c r="A721" t="s">
        <v>26</v>
      </c>
      <c r="B721" t="s">
        <v>30</v>
      </c>
      <c r="C721">
        <v>0</v>
      </c>
      <c r="D721">
        <v>336</v>
      </c>
      <c r="F721" t="s">
        <v>2364</v>
      </c>
      <c r="G721" t="b">
        <v>0</v>
      </c>
      <c r="H721" t="b">
        <v>0</v>
      </c>
    </row>
    <row r="722" spans="1:8" x14ac:dyDescent="0.15">
      <c r="A722" t="s">
        <v>26</v>
      </c>
      <c r="B722" t="s">
        <v>30</v>
      </c>
      <c r="C722">
        <v>0</v>
      </c>
      <c r="D722">
        <v>337</v>
      </c>
      <c r="F722" t="s">
        <v>2365</v>
      </c>
      <c r="G722" t="b">
        <v>0</v>
      </c>
      <c r="H722" t="b">
        <v>0</v>
      </c>
    </row>
    <row r="723" spans="1:8" x14ac:dyDescent="0.15">
      <c r="A723" t="s">
        <v>26</v>
      </c>
      <c r="B723" t="s">
        <v>30</v>
      </c>
      <c r="C723">
        <v>0</v>
      </c>
      <c r="D723">
        <v>340</v>
      </c>
      <c r="F723" t="s">
        <v>2355</v>
      </c>
      <c r="G723" t="b">
        <v>0</v>
      </c>
      <c r="H723" t="b">
        <v>0</v>
      </c>
    </row>
    <row r="724" spans="1:8" x14ac:dyDescent="0.15">
      <c r="A724" t="s">
        <v>26</v>
      </c>
      <c r="B724" t="s">
        <v>30</v>
      </c>
      <c r="C724">
        <v>0</v>
      </c>
      <c r="D724">
        <v>343</v>
      </c>
      <c r="F724" t="s">
        <v>2399</v>
      </c>
      <c r="G724" t="b">
        <v>0</v>
      </c>
      <c r="H724" t="b">
        <v>0</v>
      </c>
    </row>
    <row r="725" spans="1:8" x14ac:dyDescent="0.15">
      <c r="A725" t="s">
        <v>26</v>
      </c>
      <c r="B725" t="s">
        <v>30</v>
      </c>
      <c r="C725">
        <v>0</v>
      </c>
      <c r="D725">
        <v>356</v>
      </c>
      <c r="F725" t="s">
        <v>2371</v>
      </c>
      <c r="G725" t="b">
        <v>0</v>
      </c>
      <c r="H725" t="b">
        <v>0</v>
      </c>
    </row>
    <row r="726" spans="1:8" x14ac:dyDescent="0.15">
      <c r="A726" t="s">
        <v>26</v>
      </c>
      <c r="B726" t="s">
        <v>27</v>
      </c>
      <c r="C726">
        <v>0</v>
      </c>
      <c r="D726">
        <v>2</v>
      </c>
      <c r="F726" t="s">
        <v>2826</v>
      </c>
      <c r="G726" t="b">
        <v>0</v>
      </c>
      <c r="H726" t="b">
        <v>0</v>
      </c>
    </row>
    <row r="727" spans="1:8" x14ac:dyDescent="0.15">
      <c r="A727" t="s">
        <v>26</v>
      </c>
      <c r="B727" t="s">
        <v>27</v>
      </c>
      <c r="C727">
        <v>0</v>
      </c>
      <c r="D727">
        <v>9</v>
      </c>
      <c r="F727" t="s">
        <v>154</v>
      </c>
      <c r="G727" t="b">
        <v>0</v>
      </c>
      <c r="H727" t="b">
        <v>0</v>
      </c>
    </row>
    <row r="728" spans="1:8" x14ac:dyDescent="0.15">
      <c r="A728" t="s">
        <v>26</v>
      </c>
      <c r="B728" t="s">
        <v>27</v>
      </c>
      <c r="C728">
        <v>0</v>
      </c>
      <c r="D728">
        <v>15</v>
      </c>
      <c r="F728" t="s">
        <v>2704</v>
      </c>
      <c r="G728" t="b">
        <v>0</v>
      </c>
      <c r="H728" t="b">
        <v>0</v>
      </c>
    </row>
    <row r="729" spans="1:8" x14ac:dyDescent="0.15">
      <c r="A729" t="s">
        <v>26</v>
      </c>
      <c r="B729" t="s">
        <v>27</v>
      </c>
      <c r="C729">
        <v>0</v>
      </c>
      <c r="D729">
        <v>19</v>
      </c>
      <c r="F729" t="s">
        <v>2694</v>
      </c>
      <c r="G729" t="b">
        <v>0</v>
      </c>
      <c r="H729" t="b">
        <v>0</v>
      </c>
    </row>
    <row r="730" spans="1:8" x14ac:dyDescent="0.15">
      <c r="A730" t="s">
        <v>26</v>
      </c>
      <c r="B730" t="s">
        <v>27</v>
      </c>
      <c r="C730">
        <v>0</v>
      </c>
      <c r="D730">
        <v>38</v>
      </c>
      <c r="F730" t="s">
        <v>2822</v>
      </c>
      <c r="G730" t="b">
        <v>0</v>
      </c>
      <c r="H730" t="b">
        <v>0</v>
      </c>
    </row>
    <row r="731" spans="1:8" x14ac:dyDescent="0.15">
      <c r="A731" t="s">
        <v>26</v>
      </c>
      <c r="B731" t="s">
        <v>27</v>
      </c>
      <c r="C731">
        <v>0</v>
      </c>
      <c r="D731">
        <v>62</v>
      </c>
      <c r="F731" t="s">
        <v>2823</v>
      </c>
      <c r="G731" t="b">
        <v>0</v>
      </c>
      <c r="H731" t="b">
        <v>0</v>
      </c>
    </row>
    <row r="732" spans="1:8" x14ac:dyDescent="0.15">
      <c r="A732" t="s">
        <v>26</v>
      </c>
      <c r="B732" t="s">
        <v>27</v>
      </c>
      <c r="C732">
        <v>0</v>
      </c>
      <c r="D732">
        <v>69</v>
      </c>
      <c r="F732" t="s">
        <v>2706</v>
      </c>
      <c r="G732" t="b">
        <v>0</v>
      </c>
      <c r="H732" t="b">
        <v>0</v>
      </c>
    </row>
    <row r="733" spans="1:8" x14ac:dyDescent="0.15">
      <c r="A733" t="s">
        <v>26</v>
      </c>
      <c r="B733" t="s">
        <v>27</v>
      </c>
      <c r="C733">
        <v>0</v>
      </c>
      <c r="D733">
        <v>71</v>
      </c>
      <c r="F733" t="s">
        <v>289</v>
      </c>
      <c r="G733" t="b">
        <v>0</v>
      </c>
      <c r="H733" t="b">
        <v>0</v>
      </c>
    </row>
    <row r="734" spans="1:8" x14ac:dyDescent="0.15">
      <c r="A734" t="s">
        <v>26</v>
      </c>
      <c r="B734" t="s">
        <v>27</v>
      </c>
      <c r="C734">
        <v>0</v>
      </c>
      <c r="D734">
        <v>94</v>
      </c>
      <c r="F734" t="s">
        <v>2831</v>
      </c>
      <c r="G734" t="b">
        <v>0</v>
      </c>
      <c r="H734" t="b">
        <v>0</v>
      </c>
    </row>
    <row r="735" spans="1:8" x14ac:dyDescent="0.15">
      <c r="A735" t="s">
        <v>26</v>
      </c>
      <c r="B735" t="s">
        <v>27</v>
      </c>
      <c r="C735">
        <v>0</v>
      </c>
      <c r="D735">
        <v>98</v>
      </c>
      <c r="F735" t="s">
        <v>2707</v>
      </c>
      <c r="G735" t="b">
        <v>0</v>
      </c>
      <c r="H735" t="b">
        <v>0</v>
      </c>
    </row>
    <row r="736" spans="1:8" x14ac:dyDescent="0.15">
      <c r="A736" t="s">
        <v>26</v>
      </c>
      <c r="B736" t="s">
        <v>27</v>
      </c>
      <c r="C736">
        <v>0</v>
      </c>
      <c r="D736">
        <v>103</v>
      </c>
      <c r="F736" t="s">
        <v>2669</v>
      </c>
      <c r="G736" t="b">
        <v>0</v>
      </c>
      <c r="H736" t="b">
        <v>0</v>
      </c>
    </row>
    <row r="737" spans="1:8" x14ac:dyDescent="0.15">
      <c r="A737" t="s">
        <v>26</v>
      </c>
      <c r="B737" t="s">
        <v>27</v>
      </c>
      <c r="C737">
        <v>0</v>
      </c>
      <c r="D737">
        <v>109</v>
      </c>
      <c r="F737" t="s">
        <v>2820</v>
      </c>
      <c r="G737" t="b">
        <v>0</v>
      </c>
      <c r="H737" t="b">
        <v>0</v>
      </c>
    </row>
    <row r="738" spans="1:8" x14ac:dyDescent="0.15">
      <c r="A738" t="s">
        <v>26</v>
      </c>
      <c r="B738" t="s">
        <v>27</v>
      </c>
      <c r="C738">
        <v>0</v>
      </c>
      <c r="D738">
        <v>110</v>
      </c>
      <c r="F738" t="s">
        <v>192</v>
      </c>
      <c r="G738" t="b">
        <v>0</v>
      </c>
      <c r="H738" t="b">
        <v>0</v>
      </c>
    </row>
    <row r="739" spans="1:8" x14ac:dyDescent="0.15">
      <c r="A739" t="s">
        <v>26</v>
      </c>
      <c r="B739" t="s">
        <v>27</v>
      </c>
      <c r="C739">
        <v>0</v>
      </c>
      <c r="D739">
        <v>111</v>
      </c>
      <c r="F739" t="s">
        <v>2818</v>
      </c>
      <c r="G739" t="b">
        <v>0</v>
      </c>
      <c r="H739" t="b">
        <v>0</v>
      </c>
    </row>
    <row r="740" spans="1:8" x14ac:dyDescent="0.15">
      <c r="A740" t="s">
        <v>26</v>
      </c>
      <c r="B740" t="s">
        <v>27</v>
      </c>
      <c r="C740">
        <v>0</v>
      </c>
      <c r="D740">
        <v>123</v>
      </c>
      <c r="F740" t="s">
        <v>2689</v>
      </c>
      <c r="G740" t="b">
        <v>0</v>
      </c>
      <c r="H740" t="b">
        <v>0</v>
      </c>
    </row>
    <row r="741" spans="1:8" x14ac:dyDescent="0.15">
      <c r="A741" t="s">
        <v>26</v>
      </c>
      <c r="B741" t="s">
        <v>27</v>
      </c>
      <c r="C741">
        <v>0</v>
      </c>
      <c r="D741">
        <v>125</v>
      </c>
      <c r="F741" t="s">
        <v>2701</v>
      </c>
      <c r="G741" t="b">
        <v>0</v>
      </c>
      <c r="H741" t="b">
        <v>0</v>
      </c>
    </row>
    <row r="742" spans="1:8" x14ac:dyDescent="0.15">
      <c r="A742" t="s">
        <v>26</v>
      </c>
      <c r="B742" t="s">
        <v>27</v>
      </c>
      <c r="C742">
        <v>0</v>
      </c>
      <c r="D742">
        <v>127</v>
      </c>
      <c r="F742" t="s">
        <v>2699</v>
      </c>
      <c r="G742" t="b">
        <v>0</v>
      </c>
      <c r="H742" t="b">
        <v>0</v>
      </c>
    </row>
    <row r="743" spans="1:8" x14ac:dyDescent="0.15">
      <c r="A743" t="s">
        <v>26</v>
      </c>
      <c r="B743" t="s">
        <v>27</v>
      </c>
      <c r="C743">
        <v>0</v>
      </c>
      <c r="D743">
        <v>130</v>
      </c>
      <c r="F743" t="s">
        <v>2815</v>
      </c>
      <c r="G743" t="b">
        <v>0</v>
      </c>
      <c r="H743" t="b">
        <v>0</v>
      </c>
    </row>
    <row r="744" spans="1:8" x14ac:dyDescent="0.15">
      <c r="A744" t="s">
        <v>26</v>
      </c>
      <c r="B744" t="s">
        <v>27</v>
      </c>
      <c r="C744">
        <v>0</v>
      </c>
      <c r="D744">
        <v>134</v>
      </c>
      <c r="F744" t="s">
        <v>2636</v>
      </c>
      <c r="G744" t="b">
        <v>0</v>
      </c>
      <c r="H744" t="b">
        <v>0</v>
      </c>
    </row>
    <row r="745" spans="1:8" x14ac:dyDescent="0.15">
      <c r="A745" t="s">
        <v>26</v>
      </c>
      <c r="B745" t="s">
        <v>27</v>
      </c>
      <c r="C745">
        <v>0</v>
      </c>
      <c r="D745">
        <v>140</v>
      </c>
      <c r="F745" t="s">
        <v>2819</v>
      </c>
      <c r="G745" t="b">
        <v>0</v>
      </c>
      <c r="H745" t="b">
        <v>0</v>
      </c>
    </row>
    <row r="746" spans="1:8" x14ac:dyDescent="0.15">
      <c r="A746" t="s">
        <v>26</v>
      </c>
      <c r="B746" t="s">
        <v>27</v>
      </c>
      <c r="C746">
        <v>0</v>
      </c>
      <c r="D746">
        <v>152</v>
      </c>
      <c r="F746" t="s">
        <v>2692</v>
      </c>
      <c r="G746" t="b">
        <v>0</v>
      </c>
      <c r="H746" t="b">
        <v>0</v>
      </c>
    </row>
    <row r="747" spans="1:8" x14ac:dyDescent="0.15">
      <c r="A747" t="s">
        <v>26</v>
      </c>
      <c r="B747" t="s">
        <v>27</v>
      </c>
      <c r="C747">
        <v>0</v>
      </c>
      <c r="D747">
        <v>155</v>
      </c>
      <c r="F747" t="s">
        <v>2809</v>
      </c>
      <c r="G747" t="b">
        <v>0</v>
      </c>
      <c r="H747" t="b">
        <v>0</v>
      </c>
    </row>
    <row r="748" spans="1:8" x14ac:dyDescent="0.15">
      <c r="A748" t="s">
        <v>26</v>
      </c>
      <c r="B748" t="s">
        <v>27</v>
      </c>
      <c r="C748">
        <v>0</v>
      </c>
      <c r="D748">
        <v>172</v>
      </c>
      <c r="F748" t="s">
        <v>2830</v>
      </c>
      <c r="G748" t="b">
        <v>0</v>
      </c>
      <c r="H748" t="b">
        <v>0</v>
      </c>
    </row>
    <row r="749" spans="1:8" x14ac:dyDescent="0.15">
      <c r="A749" t="s">
        <v>26</v>
      </c>
      <c r="B749" t="s">
        <v>27</v>
      </c>
      <c r="C749">
        <v>0</v>
      </c>
      <c r="D749">
        <v>173</v>
      </c>
      <c r="F749" t="s">
        <v>2711</v>
      </c>
      <c r="G749" t="b">
        <v>0</v>
      </c>
      <c r="H749" t="b">
        <v>0</v>
      </c>
    </row>
    <row r="750" spans="1:8" x14ac:dyDescent="0.15">
      <c r="A750" t="s">
        <v>26</v>
      </c>
      <c r="B750" t="s">
        <v>27</v>
      </c>
      <c r="C750">
        <v>0</v>
      </c>
      <c r="D750">
        <v>218</v>
      </c>
      <c r="F750" t="s">
        <v>2813</v>
      </c>
      <c r="G750" t="b">
        <v>0</v>
      </c>
      <c r="H750" t="b">
        <v>0</v>
      </c>
    </row>
    <row r="751" spans="1:8" x14ac:dyDescent="0.15">
      <c r="A751" t="s">
        <v>26</v>
      </c>
      <c r="B751" t="s">
        <v>27</v>
      </c>
      <c r="C751">
        <v>0</v>
      </c>
      <c r="D751">
        <v>238</v>
      </c>
      <c r="F751" t="s">
        <v>292</v>
      </c>
      <c r="G751" t="b">
        <v>0</v>
      </c>
      <c r="H751" t="b">
        <v>0</v>
      </c>
    </row>
    <row r="752" spans="1:8" x14ac:dyDescent="0.15">
      <c r="A752" t="s">
        <v>26</v>
      </c>
      <c r="B752" t="s">
        <v>27</v>
      </c>
      <c r="C752">
        <v>0</v>
      </c>
      <c r="D752">
        <v>242</v>
      </c>
      <c r="F752" t="s">
        <v>2700</v>
      </c>
      <c r="G752" t="b">
        <v>0</v>
      </c>
      <c r="H752" t="b">
        <v>0</v>
      </c>
    </row>
    <row r="753" spans="1:8" x14ac:dyDescent="0.15">
      <c r="A753" t="s">
        <v>26</v>
      </c>
      <c r="B753" t="s">
        <v>27</v>
      </c>
      <c r="C753">
        <v>0</v>
      </c>
      <c r="D753">
        <v>250</v>
      </c>
      <c r="F753" t="s">
        <v>2829</v>
      </c>
      <c r="G753" t="b">
        <v>0</v>
      </c>
      <c r="H753" t="b">
        <v>0</v>
      </c>
    </row>
    <row r="754" spans="1:8" x14ac:dyDescent="0.15">
      <c r="A754" t="s">
        <v>26</v>
      </c>
      <c r="B754" t="s">
        <v>27</v>
      </c>
      <c r="C754">
        <v>0</v>
      </c>
      <c r="D754">
        <v>253</v>
      </c>
      <c r="F754" t="s">
        <v>2821</v>
      </c>
      <c r="G754" t="b">
        <v>0</v>
      </c>
      <c r="H754" t="b">
        <v>0</v>
      </c>
    </row>
    <row r="755" spans="1:8" x14ac:dyDescent="0.15">
      <c r="A755" t="s">
        <v>26</v>
      </c>
      <c r="B755" t="s">
        <v>27</v>
      </c>
      <c r="C755">
        <v>0</v>
      </c>
      <c r="D755">
        <v>255</v>
      </c>
      <c r="F755" t="s">
        <v>2646</v>
      </c>
      <c r="G755" t="b">
        <v>0</v>
      </c>
      <c r="H755" t="b">
        <v>0</v>
      </c>
    </row>
    <row r="756" spans="1:8" x14ac:dyDescent="0.15">
      <c r="A756" t="s">
        <v>26</v>
      </c>
      <c r="B756" t="s">
        <v>27</v>
      </c>
      <c r="C756">
        <v>0</v>
      </c>
      <c r="D756">
        <v>260</v>
      </c>
      <c r="F756" t="s">
        <v>2828</v>
      </c>
      <c r="G756" t="b">
        <v>0</v>
      </c>
      <c r="H756" t="b">
        <v>0</v>
      </c>
    </row>
    <row r="757" spans="1:8" x14ac:dyDescent="0.15">
      <c r="A757" t="s">
        <v>26</v>
      </c>
      <c r="B757" t="s">
        <v>27</v>
      </c>
      <c r="C757">
        <v>0</v>
      </c>
      <c r="D757">
        <v>262</v>
      </c>
      <c r="F757" t="s">
        <v>2816</v>
      </c>
      <c r="G757" t="b">
        <v>0</v>
      </c>
      <c r="H757" t="b">
        <v>0</v>
      </c>
    </row>
    <row r="758" spans="1:8" x14ac:dyDescent="0.15">
      <c r="A758" t="s">
        <v>26</v>
      </c>
      <c r="B758" t="s">
        <v>27</v>
      </c>
      <c r="C758">
        <v>0</v>
      </c>
      <c r="D758">
        <v>264</v>
      </c>
      <c r="F758" t="s">
        <v>2703</v>
      </c>
      <c r="G758" t="b">
        <v>0</v>
      </c>
      <c r="H758" t="b">
        <v>0</v>
      </c>
    </row>
    <row r="759" spans="1:8" x14ac:dyDescent="0.15">
      <c r="A759" t="s">
        <v>26</v>
      </c>
      <c r="B759" t="s">
        <v>27</v>
      </c>
      <c r="C759">
        <v>0</v>
      </c>
      <c r="D759">
        <v>270</v>
      </c>
      <c r="F759" t="s">
        <v>2702</v>
      </c>
      <c r="G759" t="b">
        <v>0</v>
      </c>
      <c r="H759" t="b">
        <v>0</v>
      </c>
    </row>
    <row r="760" spans="1:8" x14ac:dyDescent="0.15">
      <c r="A760" t="s">
        <v>26</v>
      </c>
      <c r="B760" t="s">
        <v>27</v>
      </c>
      <c r="C760">
        <v>0</v>
      </c>
      <c r="D760">
        <v>271</v>
      </c>
      <c r="F760" t="s">
        <v>2695</v>
      </c>
      <c r="G760" t="b">
        <v>0</v>
      </c>
      <c r="H760" t="b">
        <v>0</v>
      </c>
    </row>
    <row r="761" spans="1:8" x14ac:dyDescent="0.15">
      <c r="A761" t="s">
        <v>26</v>
      </c>
      <c r="B761" t="s">
        <v>27</v>
      </c>
      <c r="C761">
        <v>0</v>
      </c>
      <c r="D761">
        <v>275</v>
      </c>
      <c r="F761" t="s">
        <v>2691</v>
      </c>
      <c r="G761" t="b">
        <v>0</v>
      </c>
      <c r="H761" t="b">
        <v>0</v>
      </c>
    </row>
    <row r="762" spans="1:8" x14ac:dyDescent="0.15">
      <c r="A762" t="s">
        <v>26</v>
      </c>
      <c r="B762" t="s">
        <v>27</v>
      </c>
      <c r="C762">
        <v>0</v>
      </c>
      <c r="D762">
        <v>277</v>
      </c>
      <c r="F762" t="s">
        <v>2709</v>
      </c>
      <c r="G762" t="b">
        <v>0</v>
      </c>
      <c r="H762" t="b">
        <v>0</v>
      </c>
    </row>
    <row r="763" spans="1:8" x14ac:dyDescent="0.15">
      <c r="A763" t="s">
        <v>26</v>
      </c>
      <c r="B763" t="s">
        <v>27</v>
      </c>
      <c r="C763">
        <v>0</v>
      </c>
      <c r="D763">
        <v>279</v>
      </c>
      <c r="F763" t="s">
        <v>2695</v>
      </c>
      <c r="G763" t="b">
        <v>0</v>
      </c>
      <c r="H763" t="b">
        <v>0</v>
      </c>
    </row>
    <row r="764" spans="1:8" x14ac:dyDescent="0.15">
      <c r="A764" t="s">
        <v>26</v>
      </c>
      <c r="B764" t="s">
        <v>27</v>
      </c>
      <c r="C764">
        <v>0</v>
      </c>
      <c r="D764">
        <v>283</v>
      </c>
      <c r="F764" t="s">
        <v>2825</v>
      </c>
      <c r="G764" t="b">
        <v>0</v>
      </c>
      <c r="H764" t="b">
        <v>0</v>
      </c>
    </row>
    <row r="765" spans="1:8" x14ac:dyDescent="0.15">
      <c r="A765" t="s">
        <v>26</v>
      </c>
      <c r="B765" t="s">
        <v>27</v>
      </c>
      <c r="C765">
        <v>0</v>
      </c>
      <c r="D765">
        <v>284</v>
      </c>
      <c r="F765" t="s">
        <v>2639</v>
      </c>
      <c r="G765" t="b">
        <v>0</v>
      </c>
      <c r="H765" t="b">
        <v>0</v>
      </c>
    </row>
    <row r="766" spans="1:8" x14ac:dyDescent="0.15">
      <c r="A766" t="s">
        <v>26</v>
      </c>
      <c r="B766" t="s">
        <v>27</v>
      </c>
      <c r="C766">
        <v>0</v>
      </c>
      <c r="D766">
        <v>287</v>
      </c>
      <c r="F766" t="s">
        <v>2708</v>
      </c>
      <c r="G766" t="b">
        <v>0</v>
      </c>
      <c r="H766" t="b">
        <v>0</v>
      </c>
    </row>
    <row r="767" spans="1:8" x14ac:dyDescent="0.15">
      <c r="A767" t="s">
        <v>26</v>
      </c>
      <c r="B767" t="s">
        <v>27</v>
      </c>
      <c r="C767">
        <v>0</v>
      </c>
      <c r="D767">
        <v>288</v>
      </c>
      <c r="F767" t="s">
        <v>2693</v>
      </c>
      <c r="G767" t="b">
        <v>0</v>
      </c>
      <c r="H767" t="b">
        <v>0</v>
      </c>
    </row>
    <row r="768" spans="1:8" x14ac:dyDescent="0.15">
      <c r="A768" t="s">
        <v>26</v>
      </c>
      <c r="B768" t="s">
        <v>27</v>
      </c>
      <c r="C768">
        <v>0</v>
      </c>
      <c r="D768">
        <v>294</v>
      </c>
      <c r="F768" t="s">
        <v>2712</v>
      </c>
      <c r="G768" t="b">
        <v>0</v>
      </c>
      <c r="H768" t="b">
        <v>0</v>
      </c>
    </row>
    <row r="769" spans="1:8" x14ac:dyDescent="0.15">
      <c r="A769" t="s">
        <v>26</v>
      </c>
      <c r="B769" t="s">
        <v>27</v>
      </c>
      <c r="C769">
        <v>0</v>
      </c>
      <c r="D769">
        <v>309</v>
      </c>
      <c r="F769" t="s">
        <v>2696</v>
      </c>
      <c r="G769" t="b">
        <v>0</v>
      </c>
      <c r="H769" t="b">
        <v>0</v>
      </c>
    </row>
    <row r="770" spans="1:8" x14ac:dyDescent="0.15">
      <c r="A770" t="s">
        <v>26</v>
      </c>
      <c r="B770" t="s">
        <v>27</v>
      </c>
      <c r="C770">
        <v>0</v>
      </c>
      <c r="D770">
        <v>325</v>
      </c>
      <c r="F770" t="s">
        <v>2827</v>
      </c>
      <c r="G770" t="b">
        <v>0</v>
      </c>
      <c r="H770" t="b">
        <v>0</v>
      </c>
    </row>
    <row r="771" spans="1:8" x14ac:dyDescent="0.15">
      <c r="A771" t="s">
        <v>26</v>
      </c>
      <c r="B771" t="s">
        <v>27</v>
      </c>
      <c r="C771">
        <v>0</v>
      </c>
      <c r="D771">
        <v>327</v>
      </c>
      <c r="F771" t="s">
        <v>2817</v>
      </c>
      <c r="G771" t="b">
        <v>0</v>
      </c>
      <c r="H771" t="b">
        <v>0</v>
      </c>
    </row>
    <row r="772" spans="1:8" x14ac:dyDescent="0.15">
      <c r="A772" t="s">
        <v>26</v>
      </c>
      <c r="B772" t="s">
        <v>27</v>
      </c>
      <c r="C772">
        <v>0</v>
      </c>
      <c r="D772">
        <v>328</v>
      </c>
      <c r="F772" t="s">
        <v>153</v>
      </c>
      <c r="G772" t="b">
        <v>0</v>
      </c>
      <c r="H772" t="b">
        <v>0</v>
      </c>
    </row>
    <row r="773" spans="1:8" x14ac:dyDescent="0.15">
      <c r="A773" t="s">
        <v>26</v>
      </c>
      <c r="B773" t="s">
        <v>27</v>
      </c>
      <c r="C773">
        <v>0</v>
      </c>
      <c r="D773">
        <v>333</v>
      </c>
      <c r="F773" t="s">
        <v>2697</v>
      </c>
      <c r="G773" t="b">
        <v>0</v>
      </c>
      <c r="H773" t="b">
        <v>0</v>
      </c>
    </row>
    <row r="774" spans="1:8" x14ac:dyDescent="0.15">
      <c r="A774" t="s">
        <v>26</v>
      </c>
      <c r="B774" t="s">
        <v>27</v>
      </c>
      <c r="C774">
        <v>0</v>
      </c>
      <c r="D774">
        <v>336</v>
      </c>
      <c r="F774" t="s">
        <v>2698</v>
      </c>
      <c r="G774" t="b">
        <v>0</v>
      </c>
      <c r="H774" t="b">
        <v>0</v>
      </c>
    </row>
    <row r="775" spans="1:8" x14ac:dyDescent="0.15">
      <c r="A775" t="s">
        <v>26</v>
      </c>
      <c r="B775" t="s">
        <v>27</v>
      </c>
      <c r="C775">
        <v>0</v>
      </c>
      <c r="D775">
        <v>337</v>
      </c>
      <c r="F775" t="s">
        <v>2690</v>
      </c>
      <c r="G775" t="b">
        <v>0</v>
      </c>
      <c r="H775" t="b">
        <v>0</v>
      </c>
    </row>
    <row r="776" spans="1:8" x14ac:dyDescent="0.15">
      <c r="A776" t="s">
        <v>26</v>
      </c>
      <c r="B776" t="s">
        <v>27</v>
      </c>
      <c r="C776">
        <v>0</v>
      </c>
      <c r="D776">
        <v>343</v>
      </c>
      <c r="F776" t="s">
        <v>2824</v>
      </c>
      <c r="G776" t="b">
        <v>0</v>
      </c>
      <c r="H776" t="b">
        <v>0</v>
      </c>
    </row>
    <row r="777" spans="1:8" x14ac:dyDescent="0.15">
      <c r="A777" t="s">
        <v>26</v>
      </c>
      <c r="B777" t="s">
        <v>27</v>
      </c>
      <c r="C777">
        <v>0</v>
      </c>
      <c r="D777">
        <v>347</v>
      </c>
      <c r="F777" t="s">
        <v>152</v>
      </c>
      <c r="G777" t="b">
        <v>0</v>
      </c>
      <c r="H777" t="b">
        <v>0</v>
      </c>
    </row>
    <row r="778" spans="1:8" x14ac:dyDescent="0.15">
      <c r="A778" t="s">
        <v>26</v>
      </c>
      <c r="B778" t="s">
        <v>27</v>
      </c>
      <c r="C778">
        <v>0</v>
      </c>
      <c r="D778">
        <v>356</v>
      </c>
      <c r="F778" t="s">
        <v>2705</v>
      </c>
      <c r="G778" t="b">
        <v>0</v>
      </c>
      <c r="H778" t="b">
        <v>0</v>
      </c>
    </row>
    <row r="779" spans="1:8" x14ac:dyDescent="0.15">
      <c r="A779" t="s">
        <v>26</v>
      </c>
      <c r="B779" t="s">
        <v>27</v>
      </c>
      <c r="C779">
        <v>0</v>
      </c>
      <c r="D779">
        <v>360</v>
      </c>
      <c r="F779" t="s">
        <v>2710</v>
      </c>
      <c r="G779" t="b">
        <v>0</v>
      </c>
      <c r="H779" t="b">
        <v>0</v>
      </c>
    </row>
    <row r="780" spans="1:8" x14ac:dyDescent="0.15">
      <c r="A780" t="s">
        <v>26</v>
      </c>
      <c r="B780" t="s">
        <v>23</v>
      </c>
      <c r="C780">
        <v>0</v>
      </c>
      <c r="D780">
        <v>14</v>
      </c>
      <c r="F780" t="s">
        <v>2525</v>
      </c>
      <c r="G780" t="b">
        <v>0</v>
      </c>
      <c r="H780" t="b">
        <v>0</v>
      </c>
    </row>
    <row r="781" spans="1:8" x14ac:dyDescent="0.15">
      <c r="A781" t="s">
        <v>26</v>
      </c>
      <c r="B781" t="s">
        <v>23</v>
      </c>
      <c r="C781">
        <v>0</v>
      </c>
      <c r="D781">
        <v>38</v>
      </c>
      <c r="F781" t="s">
        <v>2533</v>
      </c>
      <c r="G781" t="b">
        <v>0</v>
      </c>
      <c r="H781" t="b">
        <v>0</v>
      </c>
    </row>
    <row r="782" spans="1:8" x14ac:dyDescent="0.15">
      <c r="A782" t="s">
        <v>26</v>
      </c>
      <c r="B782" t="s">
        <v>23</v>
      </c>
      <c r="C782">
        <v>0</v>
      </c>
      <c r="D782">
        <v>62</v>
      </c>
      <c r="F782" t="s">
        <v>2537</v>
      </c>
      <c r="G782" t="b">
        <v>0</v>
      </c>
      <c r="H782" t="b">
        <v>0</v>
      </c>
    </row>
    <row r="783" spans="1:8" x14ac:dyDescent="0.15">
      <c r="A783" t="s">
        <v>26</v>
      </c>
      <c r="B783" t="s">
        <v>23</v>
      </c>
      <c r="C783">
        <v>0</v>
      </c>
      <c r="D783">
        <v>94</v>
      </c>
      <c r="F783" t="s">
        <v>2534</v>
      </c>
      <c r="G783" t="b">
        <v>0</v>
      </c>
      <c r="H783" t="b">
        <v>0</v>
      </c>
    </row>
    <row r="784" spans="1:8" x14ac:dyDescent="0.15">
      <c r="A784" t="s">
        <v>26</v>
      </c>
      <c r="B784" t="s">
        <v>23</v>
      </c>
      <c r="C784">
        <v>0</v>
      </c>
      <c r="D784">
        <v>109</v>
      </c>
      <c r="F784" t="s">
        <v>2536</v>
      </c>
      <c r="G784" t="b">
        <v>0</v>
      </c>
      <c r="H784" t="b">
        <v>0</v>
      </c>
    </row>
    <row r="785" spans="1:8" x14ac:dyDescent="0.15">
      <c r="A785" t="s">
        <v>26</v>
      </c>
      <c r="B785" t="s">
        <v>23</v>
      </c>
      <c r="C785">
        <v>0</v>
      </c>
      <c r="D785">
        <v>125</v>
      </c>
      <c r="F785" t="s">
        <v>2527</v>
      </c>
      <c r="G785" t="b">
        <v>0</v>
      </c>
      <c r="H785" t="b">
        <v>0</v>
      </c>
    </row>
    <row r="786" spans="1:8" x14ac:dyDescent="0.15">
      <c r="A786" t="s">
        <v>26</v>
      </c>
      <c r="B786" t="s">
        <v>23</v>
      </c>
      <c r="C786">
        <v>0</v>
      </c>
      <c r="D786">
        <v>127</v>
      </c>
      <c r="F786" t="s">
        <v>2490</v>
      </c>
      <c r="G786" t="b">
        <v>0</v>
      </c>
      <c r="H786" t="b">
        <v>0</v>
      </c>
    </row>
    <row r="787" spans="1:8" x14ac:dyDescent="0.15">
      <c r="A787" t="s">
        <v>26</v>
      </c>
      <c r="B787" t="s">
        <v>23</v>
      </c>
      <c r="C787">
        <v>0</v>
      </c>
      <c r="D787">
        <v>148</v>
      </c>
      <c r="F787" t="s">
        <v>2526</v>
      </c>
      <c r="G787" t="b">
        <v>0</v>
      </c>
      <c r="H787" t="b">
        <v>0</v>
      </c>
    </row>
    <row r="788" spans="1:8" x14ac:dyDescent="0.15">
      <c r="A788" t="s">
        <v>26</v>
      </c>
      <c r="B788" t="s">
        <v>23</v>
      </c>
      <c r="C788">
        <v>0</v>
      </c>
      <c r="D788">
        <v>173</v>
      </c>
      <c r="F788" t="s">
        <v>2529</v>
      </c>
      <c r="G788" t="b">
        <v>0</v>
      </c>
      <c r="H788" t="b">
        <v>0</v>
      </c>
    </row>
    <row r="789" spans="1:8" x14ac:dyDescent="0.15">
      <c r="A789" t="s">
        <v>26</v>
      </c>
      <c r="B789" t="s">
        <v>23</v>
      </c>
      <c r="C789">
        <v>0</v>
      </c>
      <c r="D789">
        <v>215</v>
      </c>
      <c r="F789" t="s">
        <v>2524</v>
      </c>
      <c r="G789" t="b">
        <v>0</v>
      </c>
      <c r="H789" t="b">
        <v>0</v>
      </c>
    </row>
    <row r="790" spans="1:8" x14ac:dyDescent="0.15">
      <c r="A790" t="s">
        <v>26</v>
      </c>
      <c r="B790" t="s">
        <v>23</v>
      </c>
      <c r="C790">
        <v>0</v>
      </c>
      <c r="D790">
        <v>242</v>
      </c>
      <c r="F790" t="s">
        <v>2528</v>
      </c>
      <c r="G790" t="b">
        <v>0</v>
      </c>
      <c r="H790" t="b">
        <v>0</v>
      </c>
    </row>
    <row r="791" spans="1:8" x14ac:dyDescent="0.15">
      <c r="A791" t="s">
        <v>26</v>
      </c>
      <c r="B791" t="s">
        <v>23</v>
      </c>
      <c r="C791">
        <v>0</v>
      </c>
      <c r="D791">
        <v>253</v>
      </c>
      <c r="F791" t="s">
        <v>2532</v>
      </c>
      <c r="G791" t="b">
        <v>0</v>
      </c>
      <c r="H791" t="b">
        <v>0</v>
      </c>
    </row>
    <row r="792" spans="1:8" x14ac:dyDescent="0.15">
      <c r="A792" t="s">
        <v>26</v>
      </c>
      <c r="B792" t="s">
        <v>23</v>
      </c>
      <c r="C792">
        <v>0</v>
      </c>
      <c r="D792">
        <v>260</v>
      </c>
      <c r="F792" t="s">
        <v>2535</v>
      </c>
      <c r="G792" t="b">
        <v>0</v>
      </c>
      <c r="H792" t="b">
        <v>0</v>
      </c>
    </row>
    <row r="793" spans="1:8" x14ac:dyDescent="0.15">
      <c r="A793" t="s">
        <v>26</v>
      </c>
      <c r="B793" t="s">
        <v>23</v>
      </c>
      <c r="C793">
        <v>0</v>
      </c>
      <c r="D793">
        <v>271</v>
      </c>
      <c r="F793" t="s">
        <v>2523</v>
      </c>
      <c r="G793" t="b">
        <v>0</v>
      </c>
      <c r="H793" t="b">
        <v>0</v>
      </c>
    </row>
    <row r="794" spans="1:8" x14ac:dyDescent="0.15">
      <c r="A794" t="s">
        <v>26</v>
      </c>
      <c r="B794" t="s">
        <v>23</v>
      </c>
      <c r="C794">
        <v>0</v>
      </c>
      <c r="D794">
        <v>279</v>
      </c>
      <c r="F794" t="s">
        <v>2522</v>
      </c>
      <c r="G794" t="b">
        <v>0</v>
      </c>
      <c r="H794" t="b">
        <v>0</v>
      </c>
    </row>
    <row r="795" spans="1:8" x14ac:dyDescent="0.15">
      <c r="A795" t="s">
        <v>26</v>
      </c>
      <c r="B795" t="s">
        <v>23</v>
      </c>
      <c r="C795">
        <v>0</v>
      </c>
      <c r="D795">
        <v>294</v>
      </c>
      <c r="F795" t="s">
        <v>2530</v>
      </c>
      <c r="G795" t="b">
        <v>0</v>
      </c>
      <c r="H795" t="b">
        <v>0</v>
      </c>
    </row>
    <row r="796" spans="1:8" x14ac:dyDescent="0.15">
      <c r="A796" t="s">
        <v>26</v>
      </c>
      <c r="B796" t="s">
        <v>23</v>
      </c>
      <c r="C796">
        <v>0</v>
      </c>
      <c r="D796">
        <v>327</v>
      </c>
      <c r="F796" t="s">
        <v>2531</v>
      </c>
      <c r="G796" t="b">
        <v>0</v>
      </c>
      <c r="H796" t="b">
        <v>0</v>
      </c>
    </row>
    <row r="797" spans="1:8" x14ac:dyDescent="0.15">
      <c r="A797" t="s">
        <v>22</v>
      </c>
      <c r="B797" t="s">
        <v>23</v>
      </c>
      <c r="C797">
        <v>0</v>
      </c>
      <c r="D797">
        <v>2</v>
      </c>
      <c r="F797" t="s">
        <v>2614</v>
      </c>
      <c r="G797" t="b">
        <v>0</v>
      </c>
      <c r="H797" t="b">
        <v>0</v>
      </c>
    </row>
    <row r="798" spans="1:8" x14ac:dyDescent="0.15">
      <c r="A798" t="s">
        <v>22</v>
      </c>
      <c r="B798" t="s">
        <v>23</v>
      </c>
      <c r="C798">
        <v>0</v>
      </c>
      <c r="D798">
        <v>6</v>
      </c>
      <c r="F798" t="s">
        <v>2595</v>
      </c>
      <c r="G798" t="b">
        <v>0</v>
      </c>
      <c r="H798" t="b">
        <v>0</v>
      </c>
    </row>
    <row r="799" spans="1:8" x14ac:dyDescent="0.15">
      <c r="A799" t="s">
        <v>22</v>
      </c>
      <c r="B799" t="s">
        <v>23</v>
      </c>
      <c r="C799">
        <v>0</v>
      </c>
      <c r="D799">
        <v>11</v>
      </c>
      <c r="F799" t="s">
        <v>2582</v>
      </c>
      <c r="G799" t="b">
        <v>0</v>
      </c>
      <c r="H799" t="b">
        <v>0</v>
      </c>
    </row>
    <row r="800" spans="1:8" x14ac:dyDescent="0.15">
      <c r="A800" t="s">
        <v>22</v>
      </c>
      <c r="B800" t="s">
        <v>23</v>
      </c>
      <c r="C800">
        <v>0</v>
      </c>
      <c r="D800">
        <v>13</v>
      </c>
      <c r="F800" t="s">
        <v>2573</v>
      </c>
      <c r="G800" t="b">
        <v>0</v>
      </c>
      <c r="H800" t="b">
        <v>0</v>
      </c>
    </row>
    <row r="801" spans="1:8" x14ac:dyDescent="0.15">
      <c r="A801" t="s">
        <v>22</v>
      </c>
      <c r="B801" t="s">
        <v>23</v>
      </c>
      <c r="C801">
        <v>0</v>
      </c>
      <c r="D801">
        <v>17</v>
      </c>
      <c r="F801" t="s">
        <v>2566</v>
      </c>
      <c r="G801" t="b">
        <v>0</v>
      </c>
      <c r="H801" t="b">
        <v>0</v>
      </c>
    </row>
    <row r="802" spans="1:8" x14ac:dyDescent="0.15">
      <c r="A802" t="s">
        <v>22</v>
      </c>
      <c r="B802" t="s">
        <v>23</v>
      </c>
      <c r="C802">
        <v>0</v>
      </c>
      <c r="D802">
        <v>18</v>
      </c>
      <c r="F802" t="s">
        <v>2575</v>
      </c>
      <c r="G802" t="b">
        <v>0</v>
      </c>
      <c r="H802" t="b">
        <v>0</v>
      </c>
    </row>
    <row r="803" spans="1:8" x14ac:dyDescent="0.15">
      <c r="A803" t="s">
        <v>22</v>
      </c>
      <c r="B803" t="s">
        <v>23</v>
      </c>
      <c r="C803">
        <v>0</v>
      </c>
      <c r="D803">
        <v>21</v>
      </c>
      <c r="F803" t="s">
        <v>2570</v>
      </c>
      <c r="G803" t="b">
        <v>0</v>
      </c>
      <c r="H803" t="b">
        <v>0</v>
      </c>
    </row>
    <row r="804" spans="1:8" x14ac:dyDescent="0.15">
      <c r="A804" t="s">
        <v>22</v>
      </c>
      <c r="B804" t="s">
        <v>23</v>
      </c>
      <c r="C804">
        <v>0</v>
      </c>
      <c r="D804">
        <v>22</v>
      </c>
      <c r="F804" t="s">
        <v>2561</v>
      </c>
      <c r="G804" t="b">
        <v>0</v>
      </c>
      <c r="H804" t="b">
        <v>0</v>
      </c>
    </row>
    <row r="805" spans="1:8" x14ac:dyDescent="0.15">
      <c r="A805" t="s">
        <v>22</v>
      </c>
      <c r="B805" t="s">
        <v>23</v>
      </c>
      <c r="C805">
        <v>0</v>
      </c>
      <c r="D805">
        <v>34</v>
      </c>
      <c r="F805" t="s">
        <v>2549</v>
      </c>
      <c r="G805" t="b">
        <v>0</v>
      </c>
      <c r="H805" t="b">
        <v>0</v>
      </c>
    </row>
    <row r="806" spans="1:8" x14ac:dyDescent="0.15">
      <c r="A806" t="s">
        <v>22</v>
      </c>
      <c r="B806" t="s">
        <v>23</v>
      </c>
      <c r="C806">
        <v>0</v>
      </c>
      <c r="D806">
        <v>41</v>
      </c>
      <c r="F806" t="s">
        <v>136</v>
      </c>
      <c r="G806" t="b">
        <v>0</v>
      </c>
      <c r="H806" t="b">
        <v>0</v>
      </c>
    </row>
    <row r="807" spans="1:8" x14ac:dyDescent="0.15">
      <c r="A807" t="s">
        <v>22</v>
      </c>
      <c r="B807" t="s">
        <v>23</v>
      </c>
      <c r="C807">
        <v>0</v>
      </c>
      <c r="D807">
        <v>43</v>
      </c>
      <c r="F807" t="s">
        <v>2609</v>
      </c>
      <c r="G807" t="b">
        <v>0</v>
      </c>
      <c r="H807" t="b">
        <v>0</v>
      </c>
    </row>
    <row r="808" spans="1:8" x14ac:dyDescent="0.15">
      <c r="A808" t="s">
        <v>22</v>
      </c>
      <c r="B808" t="s">
        <v>23</v>
      </c>
      <c r="C808">
        <v>0</v>
      </c>
      <c r="D808">
        <v>45</v>
      </c>
      <c r="F808" t="s">
        <v>2600</v>
      </c>
      <c r="G808" t="b">
        <v>0</v>
      </c>
      <c r="H808" t="b">
        <v>0</v>
      </c>
    </row>
    <row r="809" spans="1:8" x14ac:dyDescent="0.15">
      <c r="A809" t="s">
        <v>22</v>
      </c>
      <c r="B809" t="s">
        <v>23</v>
      </c>
      <c r="C809">
        <v>0</v>
      </c>
      <c r="D809">
        <v>47</v>
      </c>
      <c r="F809" t="s">
        <v>2601</v>
      </c>
      <c r="G809" t="b">
        <v>0</v>
      </c>
      <c r="H809" t="b">
        <v>0</v>
      </c>
    </row>
    <row r="810" spans="1:8" x14ac:dyDescent="0.15">
      <c r="A810" t="s">
        <v>22</v>
      </c>
      <c r="B810" t="s">
        <v>23</v>
      </c>
      <c r="C810">
        <v>0</v>
      </c>
      <c r="D810">
        <v>48</v>
      </c>
      <c r="F810" t="s">
        <v>2592</v>
      </c>
      <c r="G810" t="b">
        <v>0</v>
      </c>
      <c r="H810" t="b">
        <v>0</v>
      </c>
    </row>
    <row r="811" spans="1:8" x14ac:dyDescent="0.15">
      <c r="A811" t="s">
        <v>22</v>
      </c>
      <c r="B811" t="s">
        <v>23</v>
      </c>
      <c r="C811">
        <v>0</v>
      </c>
      <c r="D811">
        <v>49</v>
      </c>
      <c r="F811" t="s">
        <v>2586</v>
      </c>
      <c r="G811" t="b">
        <v>0</v>
      </c>
      <c r="H811" t="b">
        <v>0</v>
      </c>
    </row>
    <row r="812" spans="1:8" x14ac:dyDescent="0.15">
      <c r="A812" t="s">
        <v>22</v>
      </c>
      <c r="B812" t="s">
        <v>23</v>
      </c>
      <c r="C812">
        <v>0</v>
      </c>
      <c r="D812">
        <v>51</v>
      </c>
      <c r="F812" t="s">
        <v>2578</v>
      </c>
      <c r="G812" t="b">
        <v>0</v>
      </c>
      <c r="H812" t="b">
        <v>0</v>
      </c>
    </row>
    <row r="813" spans="1:8" x14ac:dyDescent="0.15">
      <c r="A813" t="s">
        <v>22</v>
      </c>
      <c r="B813" t="s">
        <v>23</v>
      </c>
      <c r="C813">
        <v>0</v>
      </c>
      <c r="D813">
        <v>52</v>
      </c>
      <c r="F813" t="s">
        <v>2574</v>
      </c>
      <c r="G813" t="b">
        <v>0</v>
      </c>
      <c r="H813" t="b">
        <v>0</v>
      </c>
    </row>
    <row r="814" spans="1:8" x14ac:dyDescent="0.15">
      <c r="A814" t="s">
        <v>22</v>
      </c>
      <c r="B814" t="s">
        <v>23</v>
      </c>
      <c r="C814">
        <v>0</v>
      </c>
      <c r="D814">
        <v>54</v>
      </c>
      <c r="F814" t="s">
        <v>2572</v>
      </c>
      <c r="G814" t="b">
        <v>0</v>
      </c>
      <c r="H814" t="b">
        <v>0</v>
      </c>
    </row>
    <row r="815" spans="1:8" x14ac:dyDescent="0.15">
      <c r="A815" t="s">
        <v>22</v>
      </c>
      <c r="B815" t="s">
        <v>23</v>
      </c>
      <c r="C815">
        <v>0</v>
      </c>
      <c r="D815">
        <v>58</v>
      </c>
      <c r="F815" t="s">
        <v>2567</v>
      </c>
      <c r="G815" t="b">
        <v>0</v>
      </c>
      <c r="H815" t="b">
        <v>0</v>
      </c>
    </row>
    <row r="816" spans="1:8" x14ac:dyDescent="0.15">
      <c r="A816" t="s">
        <v>22</v>
      </c>
      <c r="B816" t="s">
        <v>23</v>
      </c>
      <c r="C816">
        <v>0</v>
      </c>
      <c r="D816">
        <v>61</v>
      </c>
      <c r="F816" t="s">
        <v>2610</v>
      </c>
      <c r="G816" t="b">
        <v>0</v>
      </c>
      <c r="H816" t="b">
        <v>0</v>
      </c>
    </row>
    <row r="817" spans="1:8" x14ac:dyDescent="0.15">
      <c r="A817" t="s">
        <v>22</v>
      </c>
      <c r="B817" t="s">
        <v>23</v>
      </c>
      <c r="C817">
        <v>0</v>
      </c>
      <c r="D817">
        <v>63</v>
      </c>
      <c r="F817" t="s">
        <v>2605</v>
      </c>
      <c r="G817" t="b">
        <v>0</v>
      </c>
      <c r="H817" t="b">
        <v>0</v>
      </c>
    </row>
    <row r="818" spans="1:8" x14ac:dyDescent="0.15">
      <c r="A818" t="s">
        <v>22</v>
      </c>
      <c r="B818" t="s">
        <v>23</v>
      </c>
      <c r="C818">
        <v>0</v>
      </c>
      <c r="D818">
        <v>66</v>
      </c>
      <c r="F818" t="s">
        <v>2598</v>
      </c>
      <c r="G818" t="b">
        <v>0</v>
      </c>
      <c r="H818" t="b">
        <v>0</v>
      </c>
    </row>
    <row r="819" spans="1:8" x14ac:dyDescent="0.15">
      <c r="A819" t="s">
        <v>22</v>
      </c>
      <c r="B819" t="s">
        <v>23</v>
      </c>
      <c r="C819">
        <v>0</v>
      </c>
      <c r="D819">
        <v>70</v>
      </c>
      <c r="F819" t="s">
        <v>2584</v>
      </c>
      <c r="G819" t="b">
        <v>0</v>
      </c>
      <c r="H819" t="b">
        <v>0</v>
      </c>
    </row>
    <row r="820" spans="1:8" x14ac:dyDescent="0.15">
      <c r="A820" t="s">
        <v>22</v>
      </c>
      <c r="B820" t="s">
        <v>23</v>
      </c>
      <c r="C820">
        <v>0</v>
      </c>
      <c r="D820">
        <v>72</v>
      </c>
      <c r="F820" t="s">
        <v>2569</v>
      </c>
      <c r="G820" t="b">
        <v>0</v>
      </c>
      <c r="H820" t="b">
        <v>0</v>
      </c>
    </row>
    <row r="821" spans="1:8" x14ac:dyDescent="0.15">
      <c r="A821" t="s">
        <v>22</v>
      </c>
      <c r="B821" t="s">
        <v>23</v>
      </c>
      <c r="C821">
        <v>0</v>
      </c>
      <c r="D821">
        <v>77</v>
      </c>
      <c r="F821" t="s">
        <v>2548</v>
      </c>
      <c r="G821" t="b">
        <v>0</v>
      </c>
      <c r="H821" t="b">
        <v>0</v>
      </c>
    </row>
    <row r="822" spans="1:8" x14ac:dyDescent="0.15">
      <c r="A822" t="s">
        <v>22</v>
      </c>
      <c r="B822" t="s">
        <v>23</v>
      </c>
      <c r="C822">
        <v>0</v>
      </c>
      <c r="D822">
        <v>80</v>
      </c>
      <c r="F822" t="s">
        <v>2547</v>
      </c>
      <c r="G822" t="b">
        <v>0</v>
      </c>
      <c r="H822" t="b">
        <v>0</v>
      </c>
    </row>
    <row r="823" spans="1:8" x14ac:dyDescent="0.15">
      <c r="A823" t="s">
        <v>22</v>
      </c>
      <c r="B823" t="s">
        <v>23</v>
      </c>
      <c r="C823">
        <v>0</v>
      </c>
      <c r="D823">
        <v>84</v>
      </c>
      <c r="F823" t="s">
        <v>2579</v>
      </c>
      <c r="G823" t="b">
        <v>0</v>
      </c>
      <c r="H823" t="b">
        <v>0</v>
      </c>
    </row>
    <row r="824" spans="1:8" x14ac:dyDescent="0.15">
      <c r="A824" t="s">
        <v>22</v>
      </c>
      <c r="B824" t="s">
        <v>23</v>
      </c>
      <c r="C824">
        <v>0</v>
      </c>
      <c r="D824">
        <v>92</v>
      </c>
      <c r="F824" t="s">
        <v>2604</v>
      </c>
      <c r="G824" t="b">
        <v>0</v>
      </c>
      <c r="H824" t="b">
        <v>0</v>
      </c>
    </row>
    <row r="825" spans="1:8" x14ac:dyDescent="0.15">
      <c r="A825" t="s">
        <v>22</v>
      </c>
      <c r="B825" t="s">
        <v>23</v>
      </c>
      <c r="C825">
        <v>0</v>
      </c>
      <c r="D825">
        <v>110</v>
      </c>
      <c r="F825" t="s">
        <v>2602</v>
      </c>
      <c r="G825" t="b">
        <v>0</v>
      </c>
      <c r="H825" t="b">
        <v>0</v>
      </c>
    </row>
    <row r="826" spans="1:8" x14ac:dyDescent="0.15">
      <c r="A826" t="s">
        <v>22</v>
      </c>
      <c r="B826" t="s">
        <v>23</v>
      </c>
      <c r="C826">
        <v>0</v>
      </c>
      <c r="D826">
        <v>119</v>
      </c>
      <c r="F826" t="s">
        <v>2591</v>
      </c>
      <c r="G826" t="b">
        <v>0</v>
      </c>
      <c r="H826" t="b">
        <v>0</v>
      </c>
    </row>
    <row r="827" spans="1:8" x14ac:dyDescent="0.15">
      <c r="A827" t="s">
        <v>22</v>
      </c>
      <c r="B827" t="s">
        <v>23</v>
      </c>
      <c r="C827">
        <v>0</v>
      </c>
      <c r="D827">
        <v>121</v>
      </c>
      <c r="F827" t="s">
        <v>2580</v>
      </c>
      <c r="G827" t="b">
        <v>0</v>
      </c>
      <c r="H827" t="b">
        <v>0</v>
      </c>
    </row>
    <row r="828" spans="1:8" x14ac:dyDescent="0.15">
      <c r="A828" t="s">
        <v>22</v>
      </c>
      <c r="B828" t="s">
        <v>23</v>
      </c>
      <c r="C828">
        <v>0</v>
      </c>
      <c r="D828">
        <v>128</v>
      </c>
      <c r="F828" t="s">
        <v>2577</v>
      </c>
      <c r="G828" t="b">
        <v>0</v>
      </c>
      <c r="H828" t="b">
        <v>0</v>
      </c>
    </row>
    <row r="829" spans="1:8" x14ac:dyDescent="0.15">
      <c r="A829" t="s">
        <v>22</v>
      </c>
      <c r="B829" t="s">
        <v>23</v>
      </c>
      <c r="C829">
        <v>0</v>
      </c>
      <c r="D829">
        <v>129</v>
      </c>
      <c r="F829" t="s">
        <v>2565</v>
      </c>
      <c r="G829" t="b">
        <v>0</v>
      </c>
      <c r="H829" t="b">
        <v>0</v>
      </c>
    </row>
    <row r="830" spans="1:8" x14ac:dyDescent="0.15">
      <c r="A830" t="s">
        <v>22</v>
      </c>
      <c r="B830" t="s">
        <v>23</v>
      </c>
      <c r="C830">
        <v>0</v>
      </c>
      <c r="D830">
        <v>130</v>
      </c>
      <c r="F830" t="s">
        <v>2556</v>
      </c>
      <c r="G830" t="b">
        <v>0</v>
      </c>
      <c r="H830" t="b">
        <v>0</v>
      </c>
    </row>
    <row r="831" spans="1:8" x14ac:dyDescent="0.15">
      <c r="A831" t="s">
        <v>22</v>
      </c>
      <c r="B831" t="s">
        <v>23</v>
      </c>
      <c r="C831">
        <v>0</v>
      </c>
      <c r="D831">
        <v>132</v>
      </c>
      <c r="F831" t="s">
        <v>2553</v>
      </c>
      <c r="G831" t="b">
        <v>0</v>
      </c>
      <c r="H831" t="b">
        <v>0</v>
      </c>
    </row>
    <row r="832" spans="1:8" x14ac:dyDescent="0.15">
      <c r="A832" t="s">
        <v>22</v>
      </c>
      <c r="B832" t="s">
        <v>23</v>
      </c>
      <c r="C832">
        <v>0</v>
      </c>
      <c r="D832">
        <v>133</v>
      </c>
      <c r="F832" t="s">
        <v>2551</v>
      </c>
      <c r="G832" t="b">
        <v>0</v>
      </c>
      <c r="H832" t="b">
        <v>0</v>
      </c>
    </row>
    <row r="833" spans="1:8" x14ac:dyDescent="0.15">
      <c r="A833" t="s">
        <v>22</v>
      </c>
      <c r="B833" t="s">
        <v>23</v>
      </c>
      <c r="C833">
        <v>0</v>
      </c>
      <c r="D833">
        <v>134</v>
      </c>
      <c r="F833" t="s">
        <v>2558</v>
      </c>
      <c r="G833" t="b">
        <v>0</v>
      </c>
      <c r="H833" t="b">
        <v>0</v>
      </c>
    </row>
    <row r="834" spans="1:8" x14ac:dyDescent="0.15">
      <c r="A834" t="s">
        <v>22</v>
      </c>
      <c r="B834" t="s">
        <v>23</v>
      </c>
      <c r="C834">
        <v>0</v>
      </c>
      <c r="D834">
        <v>135</v>
      </c>
      <c r="F834" t="s">
        <v>2554</v>
      </c>
      <c r="G834" t="b">
        <v>0</v>
      </c>
      <c r="H834" t="b">
        <v>0</v>
      </c>
    </row>
    <row r="835" spans="1:8" x14ac:dyDescent="0.15">
      <c r="A835" t="s">
        <v>22</v>
      </c>
      <c r="B835" t="s">
        <v>23</v>
      </c>
      <c r="C835">
        <v>0</v>
      </c>
      <c r="D835">
        <v>140</v>
      </c>
      <c r="F835" t="s">
        <v>2603</v>
      </c>
      <c r="G835" t="b">
        <v>0</v>
      </c>
      <c r="H835" t="b">
        <v>0</v>
      </c>
    </row>
    <row r="836" spans="1:8" x14ac:dyDescent="0.15">
      <c r="A836" t="s">
        <v>22</v>
      </c>
      <c r="B836" t="s">
        <v>23</v>
      </c>
      <c r="C836">
        <v>0</v>
      </c>
      <c r="D836">
        <v>141</v>
      </c>
      <c r="F836" t="s">
        <v>2606</v>
      </c>
      <c r="G836" t="b">
        <v>0</v>
      </c>
      <c r="H836" t="b">
        <v>0</v>
      </c>
    </row>
    <row r="837" spans="1:8" x14ac:dyDescent="0.15">
      <c r="A837" t="s">
        <v>22</v>
      </c>
      <c r="B837" t="s">
        <v>23</v>
      </c>
      <c r="C837">
        <v>0</v>
      </c>
      <c r="D837">
        <v>143</v>
      </c>
      <c r="F837" t="s">
        <v>2608</v>
      </c>
      <c r="G837" t="b">
        <v>0</v>
      </c>
      <c r="H837" t="b">
        <v>0</v>
      </c>
    </row>
    <row r="838" spans="1:8" x14ac:dyDescent="0.15">
      <c r="A838" t="s">
        <v>22</v>
      </c>
      <c r="B838" t="s">
        <v>23</v>
      </c>
      <c r="C838">
        <v>0</v>
      </c>
      <c r="D838">
        <v>154</v>
      </c>
      <c r="F838" t="s">
        <v>2562</v>
      </c>
      <c r="G838" t="b">
        <v>0</v>
      </c>
      <c r="H838" t="b">
        <v>0</v>
      </c>
    </row>
    <row r="839" spans="1:8" x14ac:dyDescent="0.15">
      <c r="A839" t="s">
        <v>22</v>
      </c>
      <c r="B839" t="s">
        <v>23</v>
      </c>
      <c r="C839">
        <v>0</v>
      </c>
      <c r="D839">
        <v>155</v>
      </c>
      <c r="F839" t="s">
        <v>2563</v>
      </c>
      <c r="G839" t="b">
        <v>0</v>
      </c>
      <c r="H839" t="b">
        <v>0</v>
      </c>
    </row>
    <row r="840" spans="1:8" x14ac:dyDescent="0.15">
      <c r="A840" t="s">
        <v>22</v>
      </c>
      <c r="B840" t="s">
        <v>23</v>
      </c>
      <c r="C840">
        <v>0</v>
      </c>
      <c r="D840">
        <v>157</v>
      </c>
      <c r="F840" t="s">
        <v>2517</v>
      </c>
      <c r="G840" t="b">
        <v>0</v>
      </c>
      <c r="H840" t="b">
        <v>0</v>
      </c>
    </row>
    <row r="841" spans="1:8" x14ac:dyDescent="0.15">
      <c r="A841" t="s">
        <v>22</v>
      </c>
      <c r="B841" t="s">
        <v>23</v>
      </c>
      <c r="C841">
        <v>0</v>
      </c>
      <c r="D841">
        <v>172</v>
      </c>
      <c r="F841" t="s">
        <v>2615</v>
      </c>
      <c r="G841" t="b">
        <v>0</v>
      </c>
      <c r="H841" t="b">
        <v>0</v>
      </c>
    </row>
    <row r="842" spans="1:8" x14ac:dyDescent="0.15">
      <c r="A842" t="s">
        <v>22</v>
      </c>
      <c r="B842" t="s">
        <v>23</v>
      </c>
      <c r="C842">
        <v>0</v>
      </c>
      <c r="D842">
        <v>175</v>
      </c>
      <c r="F842" t="s">
        <v>187</v>
      </c>
      <c r="G842" t="b">
        <v>0</v>
      </c>
      <c r="H842" t="b">
        <v>0</v>
      </c>
    </row>
    <row r="843" spans="1:8" x14ac:dyDescent="0.15">
      <c r="A843" t="s">
        <v>22</v>
      </c>
      <c r="B843" t="s">
        <v>23</v>
      </c>
      <c r="C843">
        <v>0</v>
      </c>
      <c r="D843">
        <v>177</v>
      </c>
      <c r="F843" t="s">
        <v>218</v>
      </c>
      <c r="G843" t="b">
        <v>0</v>
      </c>
      <c r="H843" t="b">
        <v>0</v>
      </c>
    </row>
    <row r="844" spans="1:8" x14ac:dyDescent="0.15">
      <c r="A844" t="s">
        <v>22</v>
      </c>
      <c r="B844" t="s">
        <v>23</v>
      </c>
      <c r="C844">
        <v>0</v>
      </c>
      <c r="D844">
        <v>178</v>
      </c>
      <c r="F844" t="s">
        <v>2581</v>
      </c>
      <c r="G844" t="b">
        <v>0</v>
      </c>
      <c r="H844" t="b">
        <v>0</v>
      </c>
    </row>
    <row r="845" spans="1:8" x14ac:dyDescent="0.15">
      <c r="A845" t="s">
        <v>22</v>
      </c>
      <c r="B845" t="s">
        <v>23</v>
      </c>
      <c r="C845">
        <v>0</v>
      </c>
      <c r="D845">
        <v>179</v>
      </c>
      <c r="F845" t="s">
        <v>2588</v>
      </c>
      <c r="G845" t="b">
        <v>0</v>
      </c>
      <c r="H845" t="b">
        <v>0</v>
      </c>
    </row>
    <row r="846" spans="1:8" x14ac:dyDescent="0.15">
      <c r="A846" t="s">
        <v>22</v>
      </c>
      <c r="B846" t="s">
        <v>23</v>
      </c>
      <c r="C846">
        <v>0</v>
      </c>
      <c r="D846">
        <v>183</v>
      </c>
      <c r="F846" t="s">
        <v>317</v>
      </c>
      <c r="G846" t="b">
        <v>0</v>
      </c>
      <c r="H846" t="b">
        <v>0</v>
      </c>
    </row>
    <row r="847" spans="1:8" x14ac:dyDescent="0.15">
      <c r="A847" t="s">
        <v>22</v>
      </c>
      <c r="B847" t="s">
        <v>23</v>
      </c>
      <c r="C847">
        <v>0</v>
      </c>
      <c r="D847">
        <v>186</v>
      </c>
      <c r="F847" t="s">
        <v>295</v>
      </c>
      <c r="G847" t="b">
        <v>0</v>
      </c>
      <c r="H847" t="b">
        <v>0</v>
      </c>
    </row>
    <row r="848" spans="1:8" x14ac:dyDescent="0.15">
      <c r="A848" t="s">
        <v>22</v>
      </c>
      <c r="B848" t="s">
        <v>23</v>
      </c>
      <c r="C848">
        <v>0</v>
      </c>
      <c r="D848">
        <v>193</v>
      </c>
      <c r="F848" t="s">
        <v>2583</v>
      </c>
      <c r="G848" t="b">
        <v>0</v>
      </c>
      <c r="H848" t="b">
        <v>0</v>
      </c>
    </row>
    <row r="849" spans="1:8" x14ac:dyDescent="0.15">
      <c r="A849" t="s">
        <v>22</v>
      </c>
      <c r="B849" t="s">
        <v>23</v>
      </c>
      <c r="C849">
        <v>0</v>
      </c>
      <c r="D849">
        <v>201</v>
      </c>
      <c r="F849" t="s">
        <v>2612</v>
      </c>
      <c r="G849" t="b">
        <v>0</v>
      </c>
      <c r="H849" t="b">
        <v>0</v>
      </c>
    </row>
    <row r="850" spans="1:8" x14ac:dyDescent="0.15">
      <c r="A850" t="s">
        <v>22</v>
      </c>
      <c r="B850" t="s">
        <v>23</v>
      </c>
      <c r="C850">
        <v>0</v>
      </c>
      <c r="D850">
        <v>202</v>
      </c>
      <c r="F850" t="s">
        <v>130</v>
      </c>
      <c r="G850" t="b">
        <v>0</v>
      </c>
      <c r="H850" t="b">
        <v>0</v>
      </c>
    </row>
    <row r="851" spans="1:8" x14ac:dyDescent="0.15">
      <c r="A851" t="s">
        <v>22</v>
      </c>
      <c r="B851" t="s">
        <v>23</v>
      </c>
      <c r="C851">
        <v>0</v>
      </c>
      <c r="D851">
        <v>205</v>
      </c>
      <c r="F851" t="s">
        <v>2597</v>
      </c>
      <c r="G851" t="b">
        <v>0</v>
      </c>
      <c r="H851" t="b">
        <v>0</v>
      </c>
    </row>
    <row r="852" spans="1:8" x14ac:dyDescent="0.15">
      <c r="A852" t="s">
        <v>22</v>
      </c>
      <c r="B852" t="s">
        <v>23</v>
      </c>
      <c r="C852">
        <v>0</v>
      </c>
      <c r="D852">
        <v>206</v>
      </c>
      <c r="F852" t="s">
        <v>2593</v>
      </c>
      <c r="G852" t="b">
        <v>0</v>
      </c>
      <c r="H852" t="b">
        <v>0</v>
      </c>
    </row>
    <row r="853" spans="1:8" x14ac:dyDescent="0.15">
      <c r="A853" t="s">
        <v>22</v>
      </c>
      <c r="B853" t="s">
        <v>23</v>
      </c>
      <c r="C853">
        <v>0</v>
      </c>
      <c r="D853">
        <v>210</v>
      </c>
      <c r="F853" t="s">
        <v>2585</v>
      </c>
      <c r="G853" t="b">
        <v>0</v>
      </c>
      <c r="H853" t="b">
        <v>0</v>
      </c>
    </row>
    <row r="854" spans="1:8" x14ac:dyDescent="0.15">
      <c r="A854" t="s">
        <v>22</v>
      </c>
      <c r="B854" t="s">
        <v>23</v>
      </c>
      <c r="C854">
        <v>0</v>
      </c>
      <c r="D854">
        <v>236</v>
      </c>
      <c r="F854" t="s">
        <v>2590</v>
      </c>
      <c r="G854" t="b">
        <v>0</v>
      </c>
      <c r="H854" t="b">
        <v>0</v>
      </c>
    </row>
    <row r="855" spans="1:8" x14ac:dyDescent="0.15">
      <c r="A855" t="s">
        <v>22</v>
      </c>
      <c r="B855" t="s">
        <v>23</v>
      </c>
      <c r="C855">
        <v>0</v>
      </c>
      <c r="D855">
        <v>237</v>
      </c>
      <c r="F855" t="s">
        <v>316</v>
      </c>
      <c r="G855" t="b">
        <v>0</v>
      </c>
      <c r="H855" t="b">
        <v>0</v>
      </c>
    </row>
    <row r="856" spans="1:8" x14ac:dyDescent="0.15">
      <c r="A856" t="s">
        <v>22</v>
      </c>
      <c r="B856" t="s">
        <v>23</v>
      </c>
      <c r="C856">
        <v>0</v>
      </c>
      <c r="D856">
        <v>238</v>
      </c>
      <c r="F856" t="s">
        <v>2587</v>
      </c>
      <c r="G856" t="b">
        <v>0</v>
      </c>
      <c r="H856" t="b">
        <v>0</v>
      </c>
    </row>
    <row r="857" spans="1:8" x14ac:dyDescent="0.15">
      <c r="A857" t="s">
        <v>22</v>
      </c>
      <c r="B857" t="s">
        <v>23</v>
      </c>
      <c r="C857">
        <v>0</v>
      </c>
      <c r="D857">
        <v>239</v>
      </c>
      <c r="F857" t="s">
        <v>2582</v>
      </c>
      <c r="G857" t="b">
        <v>0</v>
      </c>
      <c r="H857" t="b">
        <v>0</v>
      </c>
    </row>
    <row r="858" spans="1:8" x14ac:dyDescent="0.15">
      <c r="A858" t="s">
        <v>22</v>
      </c>
      <c r="B858" t="s">
        <v>23</v>
      </c>
      <c r="C858">
        <v>0</v>
      </c>
      <c r="D858">
        <v>243</v>
      </c>
      <c r="F858" t="s">
        <v>2559</v>
      </c>
      <c r="G858" t="b">
        <v>0</v>
      </c>
      <c r="H858" t="b">
        <v>0</v>
      </c>
    </row>
    <row r="859" spans="1:8" x14ac:dyDescent="0.15">
      <c r="A859" t="s">
        <v>22</v>
      </c>
      <c r="B859" t="s">
        <v>23</v>
      </c>
      <c r="C859">
        <v>0</v>
      </c>
      <c r="D859">
        <v>244</v>
      </c>
      <c r="F859" t="s">
        <v>2557</v>
      </c>
      <c r="G859" t="b">
        <v>0</v>
      </c>
      <c r="H859" t="b">
        <v>0</v>
      </c>
    </row>
    <row r="860" spans="1:8" x14ac:dyDescent="0.15">
      <c r="A860" t="s">
        <v>22</v>
      </c>
      <c r="B860" t="s">
        <v>23</v>
      </c>
      <c r="C860">
        <v>0</v>
      </c>
      <c r="D860">
        <v>245</v>
      </c>
      <c r="F860" t="s">
        <v>2550</v>
      </c>
      <c r="G860" t="b">
        <v>0</v>
      </c>
      <c r="H860" t="b">
        <v>0</v>
      </c>
    </row>
    <row r="861" spans="1:8" x14ac:dyDescent="0.15">
      <c r="A861" t="s">
        <v>22</v>
      </c>
      <c r="B861" t="s">
        <v>23</v>
      </c>
      <c r="C861">
        <v>0</v>
      </c>
      <c r="D861">
        <v>249</v>
      </c>
      <c r="F861" t="s">
        <v>217</v>
      </c>
      <c r="G861" t="b">
        <v>0</v>
      </c>
      <c r="H861" t="b">
        <v>0</v>
      </c>
    </row>
    <row r="862" spans="1:8" x14ac:dyDescent="0.15">
      <c r="A862" t="s">
        <v>22</v>
      </c>
      <c r="B862" t="s">
        <v>23</v>
      </c>
      <c r="C862">
        <v>0</v>
      </c>
      <c r="D862">
        <v>250</v>
      </c>
      <c r="F862" t="s">
        <v>2607</v>
      </c>
      <c r="G862" t="b">
        <v>0</v>
      </c>
      <c r="H862" t="b">
        <v>0</v>
      </c>
    </row>
    <row r="863" spans="1:8" x14ac:dyDescent="0.15">
      <c r="A863" t="s">
        <v>22</v>
      </c>
      <c r="B863" t="s">
        <v>23</v>
      </c>
      <c r="C863">
        <v>0</v>
      </c>
      <c r="D863">
        <v>255</v>
      </c>
      <c r="F863" t="s">
        <v>2596</v>
      </c>
      <c r="G863" t="b">
        <v>0</v>
      </c>
      <c r="H863" t="b">
        <v>0</v>
      </c>
    </row>
    <row r="864" spans="1:8" x14ac:dyDescent="0.15">
      <c r="A864" t="s">
        <v>22</v>
      </c>
      <c r="B864" t="s">
        <v>23</v>
      </c>
      <c r="C864">
        <v>0</v>
      </c>
      <c r="D864">
        <v>258</v>
      </c>
      <c r="F864" t="s">
        <v>2613</v>
      </c>
      <c r="G864" t="b">
        <v>0</v>
      </c>
      <c r="H864" t="b">
        <v>0</v>
      </c>
    </row>
    <row r="865" spans="1:8" x14ac:dyDescent="0.15">
      <c r="A865" t="s">
        <v>22</v>
      </c>
      <c r="B865" t="s">
        <v>23</v>
      </c>
      <c r="C865">
        <v>0</v>
      </c>
      <c r="D865">
        <v>259</v>
      </c>
      <c r="F865" t="s">
        <v>2611</v>
      </c>
      <c r="G865" t="b">
        <v>0</v>
      </c>
      <c r="H865" t="b">
        <v>0</v>
      </c>
    </row>
    <row r="866" spans="1:8" x14ac:dyDescent="0.15">
      <c r="A866" t="s">
        <v>22</v>
      </c>
      <c r="B866" t="s">
        <v>23</v>
      </c>
      <c r="C866">
        <v>0</v>
      </c>
      <c r="D866">
        <v>262</v>
      </c>
      <c r="F866" t="s">
        <v>2599</v>
      </c>
      <c r="G866" t="b">
        <v>0</v>
      </c>
      <c r="H866" t="b">
        <v>0</v>
      </c>
    </row>
    <row r="867" spans="1:8" x14ac:dyDescent="0.15">
      <c r="A867" t="s">
        <v>22</v>
      </c>
      <c r="B867" t="s">
        <v>23</v>
      </c>
      <c r="C867">
        <v>0</v>
      </c>
      <c r="D867">
        <v>264</v>
      </c>
      <c r="F867" t="s">
        <v>2568</v>
      </c>
      <c r="G867" t="b">
        <v>0</v>
      </c>
      <c r="H867" t="b">
        <v>0</v>
      </c>
    </row>
    <row r="868" spans="1:8" x14ac:dyDescent="0.15">
      <c r="A868" t="s">
        <v>22</v>
      </c>
      <c r="B868" t="s">
        <v>23</v>
      </c>
      <c r="C868">
        <v>0</v>
      </c>
      <c r="D868">
        <v>269</v>
      </c>
      <c r="F868" t="s">
        <v>2571</v>
      </c>
      <c r="G868" t="b">
        <v>0</v>
      </c>
      <c r="H868" t="b">
        <v>0</v>
      </c>
    </row>
    <row r="869" spans="1:8" x14ac:dyDescent="0.15">
      <c r="A869" t="s">
        <v>22</v>
      </c>
      <c r="B869" t="s">
        <v>23</v>
      </c>
      <c r="C869">
        <v>0</v>
      </c>
      <c r="D869">
        <v>270</v>
      </c>
      <c r="F869" t="s">
        <v>2576</v>
      </c>
      <c r="G869" t="b">
        <v>0</v>
      </c>
      <c r="H869" t="b">
        <v>0</v>
      </c>
    </row>
    <row r="870" spans="1:8" x14ac:dyDescent="0.15">
      <c r="A870" t="s">
        <v>22</v>
      </c>
      <c r="B870" t="s">
        <v>23</v>
      </c>
      <c r="C870">
        <v>0</v>
      </c>
      <c r="D870">
        <v>274</v>
      </c>
      <c r="F870" t="s">
        <v>2560</v>
      </c>
      <c r="G870" t="b">
        <v>0</v>
      </c>
      <c r="H870" t="b">
        <v>0</v>
      </c>
    </row>
    <row r="871" spans="1:8" x14ac:dyDescent="0.15">
      <c r="A871" t="s">
        <v>22</v>
      </c>
      <c r="B871" t="s">
        <v>23</v>
      </c>
      <c r="C871">
        <v>0</v>
      </c>
      <c r="D871">
        <v>284</v>
      </c>
      <c r="F871" t="s">
        <v>2594</v>
      </c>
      <c r="G871" t="b">
        <v>0</v>
      </c>
      <c r="H871" t="b">
        <v>0</v>
      </c>
    </row>
    <row r="872" spans="1:8" x14ac:dyDescent="0.15">
      <c r="A872" t="s">
        <v>22</v>
      </c>
      <c r="B872" t="s">
        <v>23</v>
      </c>
      <c r="C872">
        <v>0</v>
      </c>
      <c r="D872">
        <v>287</v>
      </c>
      <c r="F872" t="s">
        <v>2589</v>
      </c>
      <c r="G872" t="b">
        <v>0</v>
      </c>
      <c r="H872" t="b">
        <v>0</v>
      </c>
    </row>
    <row r="873" spans="1:8" x14ac:dyDescent="0.15">
      <c r="A873" t="s">
        <v>22</v>
      </c>
      <c r="B873" t="s">
        <v>23</v>
      </c>
      <c r="C873">
        <v>0</v>
      </c>
      <c r="D873">
        <v>290</v>
      </c>
      <c r="F873" t="s">
        <v>2555</v>
      </c>
      <c r="G873" t="b">
        <v>0</v>
      </c>
      <c r="H873" t="b">
        <v>0</v>
      </c>
    </row>
    <row r="874" spans="1:8" x14ac:dyDescent="0.15">
      <c r="A874" t="s">
        <v>22</v>
      </c>
      <c r="B874" t="s">
        <v>23</v>
      </c>
      <c r="C874">
        <v>0</v>
      </c>
      <c r="D874">
        <v>349</v>
      </c>
      <c r="F874" t="s">
        <v>2552</v>
      </c>
      <c r="G874" t="b">
        <v>0</v>
      </c>
      <c r="H874" t="b">
        <v>0</v>
      </c>
    </row>
    <row r="875" spans="1:8" x14ac:dyDescent="0.15">
      <c r="A875" t="s">
        <v>22</v>
      </c>
      <c r="B875" t="s">
        <v>23</v>
      </c>
      <c r="C875">
        <v>0</v>
      </c>
      <c r="D875">
        <v>352</v>
      </c>
      <c r="F875" t="s">
        <v>2564</v>
      </c>
      <c r="G875" t="b">
        <v>0</v>
      </c>
      <c r="H875" t="b">
        <v>0</v>
      </c>
    </row>
    <row r="876" spans="1:8" x14ac:dyDescent="0.15">
      <c r="A876" t="s">
        <v>22</v>
      </c>
      <c r="B876" t="s">
        <v>170</v>
      </c>
      <c r="C876">
        <v>0</v>
      </c>
      <c r="D876">
        <v>3</v>
      </c>
      <c r="F876" t="s">
        <v>2419</v>
      </c>
      <c r="G876" t="b">
        <v>0</v>
      </c>
      <c r="H876" t="b">
        <v>0</v>
      </c>
    </row>
    <row r="877" spans="1:8" x14ac:dyDescent="0.15">
      <c r="A877" t="s">
        <v>22</v>
      </c>
      <c r="B877" t="s">
        <v>170</v>
      </c>
      <c r="C877">
        <v>0</v>
      </c>
      <c r="D877">
        <v>13</v>
      </c>
      <c r="F877" t="s">
        <v>2408</v>
      </c>
      <c r="G877" t="b">
        <v>0</v>
      </c>
      <c r="H877" t="b">
        <v>0</v>
      </c>
    </row>
    <row r="878" spans="1:8" x14ac:dyDescent="0.15">
      <c r="A878" t="s">
        <v>22</v>
      </c>
      <c r="B878" t="s">
        <v>170</v>
      </c>
      <c r="C878">
        <v>0</v>
      </c>
      <c r="D878">
        <v>16</v>
      </c>
      <c r="F878" t="s">
        <v>2411</v>
      </c>
      <c r="G878" t="b">
        <v>0</v>
      </c>
      <c r="H878" t="b">
        <v>0</v>
      </c>
    </row>
    <row r="879" spans="1:8" x14ac:dyDescent="0.15">
      <c r="A879" t="s">
        <v>22</v>
      </c>
      <c r="B879" t="s">
        <v>170</v>
      </c>
      <c r="C879">
        <v>0</v>
      </c>
      <c r="D879">
        <v>21</v>
      </c>
      <c r="F879" t="s">
        <v>2406</v>
      </c>
      <c r="G879" t="b">
        <v>0</v>
      </c>
      <c r="H879" t="b">
        <v>0</v>
      </c>
    </row>
    <row r="880" spans="1:8" x14ac:dyDescent="0.15">
      <c r="A880" t="s">
        <v>22</v>
      </c>
      <c r="B880" t="s">
        <v>170</v>
      </c>
      <c r="C880">
        <v>0</v>
      </c>
      <c r="D880">
        <v>42</v>
      </c>
      <c r="F880" t="s">
        <v>2418</v>
      </c>
      <c r="G880" t="b">
        <v>0</v>
      </c>
      <c r="H880" t="b">
        <v>0</v>
      </c>
    </row>
    <row r="881" spans="1:8" x14ac:dyDescent="0.15">
      <c r="A881" t="s">
        <v>22</v>
      </c>
      <c r="B881" t="s">
        <v>170</v>
      </c>
      <c r="C881">
        <v>0</v>
      </c>
      <c r="D881">
        <v>43</v>
      </c>
      <c r="F881" t="s">
        <v>2423</v>
      </c>
      <c r="G881" t="b">
        <v>0</v>
      </c>
      <c r="H881" t="b">
        <v>0</v>
      </c>
    </row>
    <row r="882" spans="1:8" x14ac:dyDescent="0.15">
      <c r="A882" t="s">
        <v>22</v>
      </c>
      <c r="B882" t="s">
        <v>170</v>
      </c>
      <c r="C882">
        <v>0</v>
      </c>
      <c r="D882">
        <v>45</v>
      </c>
      <c r="F882" t="s">
        <v>2413</v>
      </c>
      <c r="G882" t="b">
        <v>0</v>
      </c>
      <c r="H882" t="b">
        <v>0</v>
      </c>
    </row>
    <row r="883" spans="1:8" x14ac:dyDescent="0.15">
      <c r="A883" t="s">
        <v>22</v>
      </c>
      <c r="B883" t="s">
        <v>170</v>
      </c>
      <c r="C883">
        <v>0</v>
      </c>
      <c r="D883">
        <v>47</v>
      </c>
      <c r="F883" t="s">
        <v>2414</v>
      </c>
      <c r="G883" t="b">
        <v>0</v>
      </c>
      <c r="H883" t="b">
        <v>0</v>
      </c>
    </row>
    <row r="884" spans="1:8" x14ac:dyDescent="0.15">
      <c r="A884" t="s">
        <v>22</v>
      </c>
      <c r="B884" t="s">
        <v>170</v>
      </c>
      <c r="C884">
        <v>0</v>
      </c>
      <c r="D884">
        <v>51</v>
      </c>
      <c r="F884" t="s">
        <v>2410</v>
      </c>
      <c r="G884" t="b">
        <v>0</v>
      </c>
      <c r="H884" t="b">
        <v>0</v>
      </c>
    </row>
    <row r="885" spans="1:8" x14ac:dyDescent="0.15">
      <c r="A885" t="s">
        <v>22</v>
      </c>
      <c r="B885" t="s">
        <v>170</v>
      </c>
      <c r="C885">
        <v>0</v>
      </c>
      <c r="D885">
        <v>52</v>
      </c>
      <c r="F885" t="s">
        <v>2409</v>
      </c>
      <c r="G885" t="b">
        <v>0</v>
      </c>
      <c r="H885" t="b">
        <v>0</v>
      </c>
    </row>
    <row r="886" spans="1:8" x14ac:dyDescent="0.15">
      <c r="A886" t="s">
        <v>22</v>
      </c>
      <c r="B886" t="s">
        <v>170</v>
      </c>
      <c r="C886">
        <v>0</v>
      </c>
      <c r="D886">
        <v>63</v>
      </c>
      <c r="F886" t="s">
        <v>2417</v>
      </c>
      <c r="G886" t="b">
        <v>0</v>
      </c>
      <c r="H886" t="b">
        <v>0</v>
      </c>
    </row>
    <row r="887" spans="1:8" x14ac:dyDescent="0.15">
      <c r="A887" t="s">
        <v>22</v>
      </c>
      <c r="B887" t="s">
        <v>170</v>
      </c>
      <c r="C887">
        <v>0</v>
      </c>
      <c r="D887">
        <v>66</v>
      </c>
      <c r="F887" t="s">
        <v>2412</v>
      </c>
      <c r="G887" t="b">
        <v>0</v>
      </c>
      <c r="H887" t="b">
        <v>0</v>
      </c>
    </row>
    <row r="888" spans="1:8" x14ac:dyDescent="0.15">
      <c r="A888" t="s">
        <v>22</v>
      </c>
      <c r="B888" t="s">
        <v>170</v>
      </c>
      <c r="C888">
        <v>0</v>
      </c>
      <c r="D888">
        <v>126</v>
      </c>
      <c r="F888" t="s">
        <v>2405</v>
      </c>
      <c r="G888" t="b">
        <v>0</v>
      </c>
      <c r="H888" t="b">
        <v>0</v>
      </c>
    </row>
    <row r="889" spans="1:8" x14ac:dyDescent="0.15">
      <c r="A889" t="s">
        <v>22</v>
      </c>
      <c r="B889" t="s">
        <v>170</v>
      </c>
      <c r="C889">
        <v>0</v>
      </c>
      <c r="D889">
        <v>128</v>
      </c>
      <c r="F889" t="s">
        <v>2407</v>
      </c>
      <c r="G889" t="b">
        <v>0</v>
      </c>
      <c r="H889" t="b">
        <v>0</v>
      </c>
    </row>
    <row r="890" spans="1:8" x14ac:dyDescent="0.15">
      <c r="A890" t="s">
        <v>22</v>
      </c>
      <c r="B890" t="s">
        <v>170</v>
      </c>
      <c r="C890">
        <v>0</v>
      </c>
      <c r="D890">
        <v>139</v>
      </c>
      <c r="F890" t="s">
        <v>2421</v>
      </c>
      <c r="G890" t="b">
        <v>0</v>
      </c>
      <c r="H890" t="b">
        <v>0</v>
      </c>
    </row>
    <row r="891" spans="1:8" x14ac:dyDescent="0.15">
      <c r="A891" t="s">
        <v>22</v>
      </c>
      <c r="B891" t="s">
        <v>170</v>
      </c>
      <c r="C891">
        <v>0</v>
      </c>
      <c r="D891">
        <v>141</v>
      </c>
      <c r="F891" t="s">
        <v>2422</v>
      </c>
      <c r="G891" t="b">
        <v>0</v>
      </c>
      <c r="H891" t="b">
        <v>0</v>
      </c>
    </row>
    <row r="892" spans="1:8" x14ac:dyDescent="0.15">
      <c r="A892" t="s">
        <v>22</v>
      </c>
      <c r="B892" t="s">
        <v>170</v>
      </c>
      <c r="C892">
        <v>0</v>
      </c>
      <c r="D892">
        <v>243</v>
      </c>
      <c r="F892" t="s">
        <v>2404</v>
      </c>
      <c r="G892" t="b">
        <v>0</v>
      </c>
      <c r="H892" t="b">
        <v>0</v>
      </c>
    </row>
    <row r="893" spans="1:8" x14ac:dyDescent="0.15">
      <c r="A893" t="s">
        <v>22</v>
      </c>
      <c r="B893" t="s">
        <v>170</v>
      </c>
      <c r="C893">
        <v>0</v>
      </c>
      <c r="D893">
        <v>258</v>
      </c>
      <c r="F893" t="s">
        <v>2420</v>
      </c>
      <c r="G893" t="b">
        <v>0</v>
      </c>
      <c r="H893" t="b">
        <v>0</v>
      </c>
    </row>
    <row r="894" spans="1:8" x14ac:dyDescent="0.15">
      <c r="A894" t="s">
        <v>22</v>
      </c>
      <c r="B894" t="s">
        <v>170</v>
      </c>
      <c r="C894">
        <v>0</v>
      </c>
      <c r="D894">
        <v>262</v>
      </c>
      <c r="F894" t="s">
        <v>2416</v>
      </c>
      <c r="G894" t="b">
        <v>0</v>
      </c>
      <c r="H894" t="b">
        <v>0</v>
      </c>
    </row>
    <row r="895" spans="1:8" x14ac:dyDescent="0.15">
      <c r="A895" t="s">
        <v>22</v>
      </c>
      <c r="B895" t="s">
        <v>170</v>
      </c>
      <c r="C895">
        <v>0</v>
      </c>
      <c r="D895">
        <v>359</v>
      </c>
      <c r="F895" t="s">
        <v>2415</v>
      </c>
      <c r="G895" t="b">
        <v>0</v>
      </c>
      <c r="H895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6</vt:i4>
      </vt:variant>
    </vt:vector>
  </HeadingPairs>
  <TitlesOfParts>
    <vt:vector size="27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2021-04-01T02:21:24Z</dcterms:modified>
</cp:coreProperties>
</file>